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<sst xmlns="http://schemas.openxmlformats.org/spreadsheetml/2006/main" count="221" uniqueCount="110">
  <si>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</si>
  <si>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</si>
  <si>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</si>
  <si>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</si>
  <si>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</si>
  <si>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</si>
  <si>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</si>
  <si>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</si>
  <si>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</si>
  <si>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</si>
  <si>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</si>
  <si>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</si>
  <si>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</si>
  <si>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</si>
  <si>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</si>
  <si>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</si>
  <si>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</si>
  <si>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</si>
  <si>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</si>
  <si>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</si>
  <si>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普及率(％)</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</si>
  <si>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</si>
  <si>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</si>
  <si>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2. 老朽化の状況について</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</si>
  <si>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</si>
  <si>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</si>
  <si>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</si>
  <si>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</si>
  <si>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</si>
  <si>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</si>
  <si>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</si>
  <si>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</si>
  <si>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</si>
  <si>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</si>
  <si>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</si>
  <si>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</si>
  <si>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</si>
  <si>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</si>
  <si>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</si>
  <si>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1. 経営の健全性・効率性について</t>
  </si>
  <si>
    <t>「単年度の収支」</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</si>
  <si>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</si>
  <si>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</si>
  <si>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</si>
  <si>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</si>
  <si>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</si>
  <si>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</si>
  <si>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埼玉県　秩父市</t>
  </si>
  <si>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</si>
  <si>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</si>
  <si>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</si>
  <si>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</si>
  <si>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</si>
  <si>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</si>
  <si>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</si>
  <si>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</si>
  <si>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</si>
  <si>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</si>
  <si>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</si>
  <si>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</si>
  <si>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⑤経費回収率(％)</t>
  </si>
  <si>
    <t>　当市公共下水道事業は、昭和28年から建設が始まり50年以上経過した管渠と35年経過した処理場を有している。
　処理場については、平成22～24年度に機械・電気設備の改築更新を行っている。また、管渠等については、平成27～31年度の5か年の長寿命化事業を実施しているところである。</t>
    <rPh sb="1" eb="3">
      <t>トウシ</t>
    </rPh>
    <rPh sb="3" eb="5">
      <t>コウキョウ</t>
    </rPh>
    <rPh sb="5" eb="8">
      <t>ゲスイドウ</t>
    </rPh>
    <rPh sb="8" eb="10">
      <t>ジギョウ</t>
    </rPh>
    <rPh sb="12" eb="14">
      <t>ショウワ</t>
    </rPh>
    <rPh sb="16" eb="17">
      <t>ネン</t>
    </rPh>
    <rPh sb="19" eb="21">
      <t>ケンセツ</t>
    </rPh>
    <rPh sb="22" eb="23">
      <t>ハジ</t>
    </rPh>
    <rPh sb="27" eb="30">
      <t>ネンイジョウ</t>
    </rPh>
    <rPh sb="30" eb="32">
      <t>ケイカ</t>
    </rPh>
    <rPh sb="34" eb="36">
      <t>カンキョ</t>
    </rPh>
    <rPh sb="39" eb="40">
      <t>ネン</t>
    </rPh>
    <rPh sb="40" eb="42">
      <t>ケイカ</t>
    </rPh>
    <rPh sb="44" eb="46">
      <t>ショリ</t>
    </rPh>
    <rPh sb="46" eb="47">
      <t>ジョウ</t>
    </rPh>
    <rPh sb="48" eb="49">
      <t>ユウ</t>
    </rPh>
    <rPh sb="56" eb="58">
      <t>ショリ</t>
    </rPh>
    <rPh sb="58" eb="59">
      <t>ジョウ</t>
    </rPh>
    <rPh sb="88" eb="89">
      <t>オコナ</t>
    </rPh>
    <rPh sb="97" eb="99">
      <t>カンキョ</t>
    </rPh>
    <rPh sb="99" eb="100">
      <t>トウ</t>
    </rPh>
    <rPh sb="106" eb="108">
      <t>ヘイセイ</t>
    </rPh>
    <rPh sb="113" eb="115">
      <t>ネンド</t>
    </rPh>
    <rPh sb="118" eb="119">
      <t>ネン</t>
    </rPh>
    <rPh sb="120" eb="124">
      <t>チョウジュミョウカ</t>
    </rPh>
    <rPh sb="124" eb="126">
      <t>ジギョウ</t>
    </rPh>
    <rPh sb="127" eb="129">
      <t>ジッシ</t>
    </rPh>
    <phoneticPr fontId="18"/>
  </si>
  <si>
    <t>項番</t>
    <rPh sb="0" eb="2">
      <t>コウバン</t>
    </rPh>
    <phoneticPr fontId="8"/>
  </si>
  <si>
    <t>年度</t>
    <rPh sb="0" eb="2">
      <t>ネンド</t>
    </rPh>
    <phoneticPr fontId="8"/>
  </si>
  <si>
    <t>事業CD</t>
    <rPh sb="0" eb="2">
      <t>ジギョウ</t>
    </rPh>
    <phoneticPr fontId="8"/>
  </si>
  <si>
    <t>①収益的収支比率(％)</t>
    <rPh sb="1" eb="4">
      <t>シュウエキテキ</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</si>
  <si>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</si>
  <si>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</si>
  <si>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</si>
  <si>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</si>
  <si>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</si>
  <si>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</si>
  <si>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</si>
  <si>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</si>
  <si>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</si>
  <si>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</si>
  <si>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</si>
  <si>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</si>
  <si>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</si>
  <si>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</si>
  <si>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</si>
  <si>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</si>
  <si>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</si>
  <si>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</si>
  <si>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</si>
  <si>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</si>
  <si>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</si>
  <si>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</si>
  <si>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</si>
  <si>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</si>
  <si>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</si>
  <si>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</si>
  <si>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</si>
  <si>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</si>
  <si>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</si>
  <si>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</si>
  <si>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</si>
  <si>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法非適用</t>
  </si>
  <si>
    <t>下水道事業</t>
  </si>
  <si>
    <t>公共下水道</t>
  </si>
  <si>
    <t>Bd1</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</si>
  <si>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</si>
  <si>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</si>
  <si>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</si>
  <si>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</si>
  <si>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</si>
  <si>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</si>
  <si>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</si>
  <si>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①収益的収支比率、④企業債残高対事業規模比率
　改善傾向にあるが、これは、昭和56年3月に完成した下水処理場の企業債償還が平成23年度に終了したためである。今後は、平成22～24年度に実施した下水処理場の機械・電気設備の改築更新事業や平成24・25年度に実施した合流式下水道緊急改善事業の企業債償還金、平成27年度から実施している管渠等長寿命化事業の実施により企業債償還金が増加することが推測され、一般会計からの繰入金、使用料収入など財源確保に取り組まなければ、指標は悪化することが予想される。
⑤経費回収率、⑥汚水処理原価
　汚水処理原価は、分流式下水道に要する繰出金等により、今後も150円/m3で高止まりすることが推測される。一方で、使用料単価は、国が要請する全国平均の使用料単価150円/m3に対して、当市は100円/m3前後で推移しているため、経費回収率は67%程度であり一般会計からの赤字補填の繰入金で経営を維持している現状である。
⑦施設利用率
　当市は処理場1箇所を保有している。晴天日最大処理能力21,000m3に対して、約75%程度の施設利用率となっている。なお、平成27年度における晴天日最大処理水量は25,122m3を記録しており、日によって処理能力の120%の施設利用率の時がある。
⑧水洗化率
　類似団体平均の91.4%(平成27年度)に対して、当市は97.8%であり、下水道への接続率は高い。一方で処理区域内人口は微減しているため、有収水量も微減することが予想される。</t>
    <rPh sb="1" eb="4">
      <t>シュウエキテキ</t>
    </rPh>
    <rPh sb="4" eb="6">
      <t>シュウシ</t>
    </rPh>
    <rPh sb="6" eb="8">
      <t>ヒリツ</t>
    </rPh>
    <rPh sb="24" eb="26">
      <t>カイゼン</t>
    </rPh>
    <rPh sb="26" eb="28">
      <t>ケイコウ</t>
    </rPh>
    <rPh sb="37" eb="39">
      <t>ショウワ</t>
    </rPh>
    <rPh sb="41" eb="42">
      <t>ネン</t>
    </rPh>
    <rPh sb="43" eb="44">
      <t>ガツ</t>
    </rPh>
    <rPh sb="45" eb="47">
      <t>カンセイ</t>
    </rPh>
    <rPh sb="49" eb="51">
      <t>ゲスイ</t>
    </rPh>
    <rPh sb="51" eb="53">
      <t>ショリ</t>
    </rPh>
    <rPh sb="53" eb="54">
      <t>ジョウ</t>
    </rPh>
    <rPh sb="55" eb="57">
      <t>キギョウ</t>
    </rPh>
    <rPh sb="57" eb="58">
      <t>サイ</t>
    </rPh>
    <rPh sb="58" eb="60">
      <t>ショウカン</t>
    </rPh>
    <rPh sb="61" eb="63">
      <t>ヘイセイ</t>
    </rPh>
    <rPh sb="65" eb="67">
      <t>ネンド</t>
    </rPh>
    <rPh sb="68" eb="70">
      <t>シュウリョウ</t>
    </rPh>
    <rPh sb="78" eb="80">
      <t>コンゴ</t>
    </rPh>
    <rPh sb="82" eb="84">
      <t>ヘイセイ</t>
    </rPh>
    <rPh sb="89" eb="91">
      <t>ネンド</t>
    </rPh>
    <rPh sb="92" eb="94">
      <t>ジッシ</t>
    </rPh>
    <rPh sb="96" eb="98">
      <t>ゲスイ</t>
    </rPh>
    <rPh sb="98" eb="101">
      <t>ショリジョウ</t>
    </rPh>
    <rPh sb="102" eb="104">
      <t>キカイ</t>
    </rPh>
    <rPh sb="105" eb="107">
      <t>デンキ</t>
    </rPh>
    <rPh sb="107" eb="109">
      <t>セツビ</t>
    </rPh>
    <rPh sb="110" eb="112">
      <t>カイチク</t>
    </rPh>
    <rPh sb="112" eb="114">
      <t>コウシン</t>
    </rPh>
    <rPh sb="114" eb="116">
      <t>ジギョウ</t>
    </rPh>
    <rPh sb="117" eb="119">
      <t>ヘイセイ</t>
    </rPh>
    <rPh sb="124" eb="126">
      <t>ネンド</t>
    </rPh>
    <rPh sb="127" eb="129">
      <t>ジッシ</t>
    </rPh>
    <rPh sb="144" eb="146">
      <t>キギョウ</t>
    </rPh>
    <rPh sb="146" eb="147">
      <t>サイ</t>
    </rPh>
    <rPh sb="147" eb="150">
      <t>ショウカンキン</t>
    </rPh>
    <rPh sb="151" eb="153">
      <t>ヘイセイ</t>
    </rPh>
    <rPh sb="155" eb="157">
      <t>ネンド</t>
    </rPh>
    <rPh sb="159" eb="161">
      <t>ジッシ</t>
    </rPh>
    <rPh sb="165" eb="167">
      <t>カンキョ</t>
    </rPh>
    <rPh sb="167" eb="168">
      <t>トウ</t>
    </rPh>
    <rPh sb="168" eb="169">
      <t>チョウ</t>
    </rPh>
    <rPh sb="169" eb="172">
      <t>ジュミョウカ</t>
    </rPh>
    <rPh sb="172" eb="174">
      <t>ジギョウ</t>
    </rPh>
    <rPh sb="175" eb="177">
      <t>ジッシ</t>
    </rPh>
    <rPh sb="180" eb="182">
      <t>キギョウ</t>
    </rPh>
    <rPh sb="182" eb="183">
      <t>サイ</t>
    </rPh>
    <rPh sb="183" eb="186">
      <t>ショウカンキン</t>
    </rPh>
    <rPh sb="187" eb="189">
      <t>ゾウカ</t>
    </rPh>
    <rPh sb="194" eb="196">
      <t>スイソク</t>
    </rPh>
    <rPh sb="199" eb="201">
      <t>イッパン</t>
    </rPh>
    <rPh sb="201" eb="203">
      <t>カイケイ</t>
    </rPh>
    <rPh sb="206" eb="208">
      <t>クリイレ</t>
    </rPh>
    <rPh sb="208" eb="209">
      <t>キン</t>
    </rPh>
    <rPh sb="210" eb="213">
      <t>シヨウリョウ</t>
    </rPh>
    <rPh sb="213" eb="215">
      <t>シュウニュウ</t>
    </rPh>
    <rPh sb="217" eb="219">
      <t>ザイゲン</t>
    </rPh>
    <rPh sb="219" eb="221">
      <t>カクホ</t>
    </rPh>
    <rPh sb="222" eb="223">
      <t>ト</t>
    </rPh>
    <rPh sb="224" eb="225">
      <t>ク</t>
    </rPh>
    <rPh sb="231" eb="233">
      <t>シヒョウ</t>
    </rPh>
    <rPh sb="234" eb="236">
      <t>アッカ</t>
    </rPh>
    <rPh sb="241" eb="243">
      <t>ヨソウ</t>
    </rPh>
    <rPh sb="249" eb="251">
      <t>ケイヒ</t>
    </rPh>
    <rPh sb="251" eb="253">
      <t>カイシュウ</t>
    </rPh>
    <rPh sb="253" eb="254">
      <t>リツ</t>
    </rPh>
    <rPh sb="256" eb="258">
      <t>オスイ</t>
    </rPh>
    <rPh sb="258" eb="260">
      <t>ショリ</t>
    </rPh>
    <rPh sb="260" eb="262">
      <t>ゲンカ</t>
    </rPh>
    <rPh sb="264" eb="266">
      <t>オスイ</t>
    </rPh>
    <rPh sb="266" eb="268">
      <t>ショリ</t>
    </rPh>
    <rPh sb="268" eb="270">
      <t>ゲンカ</t>
    </rPh>
    <rPh sb="272" eb="274">
      <t>ブンリュウ</t>
    </rPh>
    <rPh sb="274" eb="275">
      <t>シキ</t>
    </rPh>
    <rPh sb="275" eb="278">
      <t>ゲスイドウ</t>
    </rPh>
    <rPh sb="279" eb="280">
      <t>ヨウ</t>
    </rPh>
    <rPh sb="282" eb="284">
      <t>クリダ</t>
    </rPh>
    <rPh sb="284" eb="285">
      <t>キン</t>
    </rPh>
    <rPh sb="285" eb="286">
      <t>トウ</t>
    </rPh>
    <rPh sb="290" eb="292">
      <t>コンゴ</t>
    </rPh>
    <rPh sb="296" eb="297">
      <t>エン</t>
    </rPh>
    <rPh sb="301" eb="303">
      <t>タカド</t>
    </rPh>
    <rPh sb="310" eb="312">
      <t>スイソク</t>
    </rPh>
    <rPh sb="316" eb="318">
      <t>イッポウ</t>
    </rPh>
    <rPh sb="320" eb="323">
      <t>シヨウリョウ</t>
    </rPh>
    <rPh sb="323" eb="325">
      <t>タンカ</t>
    </rPh>
    <rPh sb="327" eb="328">
      <t>クニ</t>
    </rPh>
    <rPh sb="329" eb="331">
      <t>ヨウセイ</t>
    </rPh>
    <rPh sb="333" eb="335">
      <t>ゼンコク</t>
    </rPh>
    <rPh sb="335" eb="337">
      <t>ヘイキン</t>
    </rPh>
    <rPh sb="338" eb="341">
      <t>シヨウリョウ</t>
    </rPh>
    <rPh sb="341" eb="343">
      <t>タンカ</t>
    </rPh>
    <rPh sb="346" eb="347">
      <t>エン</t>
    </rPh>
    <rPh sb="351" eb="352">
      <t>タイ</t>
    </rPh>
    <rPh sb="355" eb="357">
      <t>トウシ</t>
    </rPh>
    <rPh sb="361" eb="362">
      <t>エン</t>
    </rPh>
    <rPh sb="365" eb="367">
      <t>ゼンゴ</t>
    </rPh>
    <rPh sb="368" eb="370">
      <t>スイイ</t>
    </rPh>
    <rPh sb="377" eb="379">
      <t>ケイヒ</t>
    </rPh>
    <rPh sb="379" eb="381">
      <t>カイシュウ</t>
    </rPh>
    <rPh sb="381" eb="382">
      <t>リツ</t>
    </rPh>
    <rPh sb="386" eb="388">
      <t>テイド</t>
    </rPh>
    <rPh sb="391" eb="393">
      <t>イッパン</t>
    </rPh>
    <rPh sb="393" eb="395">
      <t>カイケイ</t>
    </rPh>
    <rPh sb="398" eb="400">
      <t>アカジ</t>
    </rPh>
    <rPh sb="400" eb="402">
      <t>ホテン</t>
    </rPh>
    <rPh sb="403" eb="405">
      <t>クリイレ</t>
    </rPh>
    <rPh sb="405" eb="406">
      <t>キン</t>
    </rPh>
    <rPh sb="407" eb="409">
      <t>ケイエイ</t>
    </rPh>
    <rPh sb="410" eb="412">
      <t>イジ</t>
    </rPh>
    <rPh sb="416" eb="418">
      <t>ゲンジョウ</t>
    </rPh>
    <rPh sb="424" eb="426">
      <t>シセツ</t>
    </rPh>
    <rPh sb="426" eb="429">
      <t>リヨウリツ</t>
    </rPh>
    <rPh sb="431" eb="433">
      <t>トウシ</t>
    </rPh>
    <rPh sb="434" eb="437">
      <t>ショリジョウ</t>
    </rPh>
    <rPh sb="438" eb="440">
      <t>カショ</t>
    </rPh>
    <rPh sb="441" eb="443">
      <t>ホユウ</t>
    </rPh>
    <rPh sb="448" eb="450">
      <t>セイテン</t>
    </rPh>
    <rPh sb="450" eb="451">
      <t>ニチ</t>
    </rPh>
    <rPh sb="451" eb="453">
      <t>サイダイ</t>
    </rPh>
    <rPh sb="453" eb="455">
      <t>ショリ</t>
    </rPh>
    <rPh sb="455" eb="457">
      <t>ノウリョク</t>
    </rPh>
    <rPh sb="466" eb="467">
      <t>タイ</t>
    </rPh>
    <rPh sb="470" eb="471">
      <t>ヤク</t>
    </rPh>
    <rPh sb="474" eb="476">
      <t>テイド</t>
    </rPh>
    <rPh sb="477" eb="479">
      <t>シセツ</t>
    </rPh>
    <rPh sb="479" eb="481">
      <t>リヨウ</t>
    </rPh>
    <rPh sb="481" eb="482">
      <t>リツ</t>
    </rPh>
    <rPh sb="492" eb="494">
      <t>ヘイセイ</t>
    </rPh>
    <rPh sb="496" eb="498">
      <t>ネンド</t>
    </rPh>
    <rPh sb="502" eb="504">
      <t>セイテン</t>
    </rPh>
    <rPh sb="504" eb="505">
      <t>ニチ</t>
    </rPh>
    <rPh sb="505" eb="507">
      <t>サイダイ</t>
    </rPh>
    <rPh sb="507" eb="509">
      <t>ショリ</t>
    </rPh>
    <rPh sb="509" eb="511">
      <t>スイリョウ</t>
    </rPh>
    <rPh sb="521" eb="523">
      <t>キロク</t>
    </rPh>
    <rPh sb="528" eb="529">
      <t>ヒ</t>
    </rPh>
    <rPh sb="533" eb="535">
      <t>ショリ</t>
    </rPh>
    <rPh sb="535" eb="537">
      <t>ノウリョク</t>
    </rPh>
    <rPh sb="543" eb="545">
      <t>シセツ</t>
    </rPh>
    <rPh sb="545" eb="548">
      <t>リヨウリツ</t>
    </rPh>
    <rPh sb="549" eb="550">
      <t>トキ</t>
    </rPh>
    <rPh sb="556" eb="559">
      <t>スイセンカ</t>
    </rPh>
    <rPh sb="559" eb="560">
      <t>リツ</t>
    </rPh>
    <rPh sb="562" eb="564">
      <t>ルイジ</t>
    </rPh>
    <rPh sb="564" eb="566">
      <t>ダンタイ</t>
    </rPh>
    <rPh sb="566" eb="568">
      <t>ヘイキン</t>
    </rPh>
    <rPh sb="575" eb="577">
      <t>ヘイセイ</t>
    </rPh>
    <rPh sb="579" eb="581">
      <t>ネンド</t>
    </rPh>
    <rPh sb="583" eb="584">
      <t>タイ</t>
    </rPh>
    <rPh sb="587" eb="589">
      <t>トウシ</t>
    </rPh>
    <rPh sb="599" eb="602">
      <t>ゲスイドウ</t>
    </rPh>
    <rPh sb="604" eb="606">
      <t>セツゾク</t>
    </rPh>
    <rPh sb="606" eb="607">
      <t>リツ</t>
    </rPh>
    <rPh sb="608" eb="609">
      <t>タカ</t>
    </rPh>
    <rPh sb="611" eb="613">
      <t>イッポウ</t>
    </rPh>
    <rPh sb="614" eb="616">
      <t>ショリ</t>
    </rPh>
    <rPh sb="616" eb="619">
      <t>クイキナイ</t>
    </rPh>
    <rPh sb="619" eb="621">
      <t>ジンコウ</t>
    </rPh>
    <rPh sb="622" eb="624">
      <t>ビゲン</t>
    </rPh>
    <rPh sb="631" eb="633">
      <t>ユウシュウ</t>
    </rPh>
    <rPh sb="633" eb="635">
      <t>スイリョウ</t>
    </rPh>
    <rPh sb="636" eb="638">
      <t>ビゲン</t>
    </rPh>
    <rPh sb="643" eb="645">
      <t>ヨソウ</t>
    </rPh>
    <phoneticPr fontId="18"/>
  </si>
  <si>
    <t>　当市公共下水道事業は、昭和28年から建設を開始し、昭和39年の供用開始から52年が経過し多くの資産を保有している。
　これらの投下資本を正確に把握し経営状況を明らかにする必要があることから、従来の現金主義会計方式から発生主義の原則に基づく企業会計方式へ平成31年度からの適用に向けて現在、資産の調査・評価を進めている。</t>
    <rPh sb="1" eb="3">
      <t>トウシ</t>
    </rPh>
    <rPh sb="3" eb="5">
      <t>コウキョウ</t>
    </rPh>
    <rPh sb="5" eb="8">
      <t>ゲスイドウ</t>
    </rPh>
    <rPh sb="8" eb="10">
      <t>ジギョウ</t>
    </rPh>
    <rPh sb="12" eb="14">
      <t>ショウワ</t>
    </rPh>
    <rPh sb="16" eb="17">
      <t>ネン</t>
    </rPh>
    <rPh sb="19" eb="21">
      <t>ケンセツ</t>
    </rPh>
    <rPh sb="22" eb="24">
      <t>カイシ</t>
    </rPh>
    <rPh sb="26" eb="28">
      <t>ショウワ</t>
    </rPh>
    <rPh sb="30" eb="31">
      <t>ネン</t>
    </rPh>
    <rPh sb="32" eb="34">
      <t>キョウヨウ</t>
    </rPh>
    <rPh sb="34" eb="36">
      <t>カイシ</t>
    </rPh>
    <rPh sb="40" eb="41">
      <t>ネン</t>
    </rPh>
    <rPh sb="42" eb="44">
      <t>ケイカ</t>
    </rPh>
    <rPh sb="45" eb="46">
      <t>オオ</t>
    </rPh>
    <rPh sb="48" eb="50">
      <t>シサン</t>
    </rPh>
    <rPh sb="51" eb="53">
      <t>ホユウ</t>
    </rPh>
    <rPh sb="64" eb="66">
      <t>トウカ</t>
    </rPh>
    <rPh sb="66" eb="68">
      <t>シホン</t>
    </rPh>
    <rPh sb="69" eb="71">
      <t>セイカク</t>
    </rPh>
    <rPh sb="72" eb="74">
      <t>ハアク</t>
    </rPh>
    <rPh sb="75" eb="77">
      <t>ケイエイ</t>
    </rPh>
    <rPh sb="77" eb="79">
      <t>ジョウキョウ</t>
    </rPh>
    <rPh sb="80" eb="81">
      <t>アキ</t>
    </rPh>
    <rPh sb="86" eb="88">
      <t>ヒツヨウ</t>
    </rPh>
    <rPh sb="96" eb="98">
      <t>ジュウライ</t>
    </rPh>
    <rPh sb="99" eb="101">
      <t>ゲンキン</t>
    </rPh>
    <rPh sb="101" eb="103">
      <t>シュギ</t>
    </rPh>
    <rPh sb="103" eb="105">
      <t>カイケイ</t>
    </rPh>
    <rPh sb="105" eb="107">
      <t>ホウシキ</t>
    </rPh>
    <rPh sb="109" eb="111">
      <t>ハッセイ</t>
    </rPh>
    <rPh sb="111" eb="113">
      <t>シュギ</t>
    </rPh>
    <rPh sb="114" eb="116">
      <t>ゲンソク</t>
    </rPh>
    <rPh sb="117" eb="118">
      <t>モト</t>
    </rPh>
    <rPh sb="120" eb="122">
      <t>キギョウ</t>
    </rPh>
    <rPh sb="122" eb="124">
      <t>カイケイ</t>
    </rPh>
    <rPh sb="124" eb="126">
      <t>ホウシキ</t>
    </rPh>
    <rPh sb="127" eb="129">
      <t>ヘイセイ</t>
    </rPh>
    <rPh sb="131" eb="133">
      <t>ネンド</t>
    </rPh>
    <rPh sb="136" eb="138">
      <t>テキヨウ</t>
    </rPh>
    <rPh sb="139" eb="140">
      <t>ム</t>
    </rPh>
    <rPh sb="142" eb="144">
      <t>ゲンザイ</t>
    </rPh>
    <rPh sb="145" eb="147">
      <t>シサン</t>
    </rPh>
    <rPh sb="148" eb="150">
      <t>チョウサ</t>
    </rPh>
    <rPh sb="151" eb="153">
      <t>ヒョウカ</t>
    </rPh>
    <rPh sb="154" eb="155">
      <t>スス</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</si>
</sst>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2">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7">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21" fillId="0" borderId="4"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0.46</c:v>
                </c:pt>
              </c:numCache>
            </c:numRef>
          </c:val>
        </c:ser>
        <c:dLbls>
          <c:showLegendKey val="0"/>
          <c:showVal val="0"/>
          <c:showCatName val="0"/>
          <c:showSerName val="0"/>
          <c:showPercent val="0"/>
          <c:showBubbleSize val="0"/>
        </c:dLbls>
        <c:gapWidth val="150"/>
        <c:axId val="92745728"/>
        <c:axId val="927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92745728"/>
        <c:axId val="92747648"/>
      </c:lineChart>
      <c:dateAx>
        <c:axId val="92745728"/>
        <c:scaling>
          <c:orientation val="minMax"/>
        </c:scaling>
        <c:delete val="1"/>
        <c:axPos val="b"/>
        <c:numFmt formatCode="ge" sourceLinked="1"/>
        <c:majorTickMark val="none"/>
        <c:minorTickMark val="none"/>
        <c:tickLblPos val="none"/>
        <c:crossAx val="92747648"/>
        <c:crosses val="autoZero"/>
        <c:auto val="1"/>
        <c:lblOffset val="100"/>
        <c:baseTimeUnit val="years"/>
      </c:dateAx>
      <c:valAx>
        <c:axId val="927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274572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73.02</c:v>
                </c:pt>
                <c:pt idx="1">
                  <c:v>79.62</c:v>
                </c:pt>
                <c:pt idx="2">
                  <c:v>74.430000000000007</c:v>
                </c:pt>
                <c:pt idx="3">
                  <c:v>75.91</c:v>
                </c:pt>
                <c:pt idx="4">
                  <c:v>75.61</c:v>
                </c:pt>
              </c:numCache>
            </c:numRef>
          </c:val>
        </c:ser>
        <c:dLbls>
          <c:showLegendKey val="0"/>
          <c:showVal val="0"/>
          <c:showCatName val="0"/>
          <c:showSerName val="0"/>
          <c:showPercent val="0"/>
          <c:showBubbleSize val="0"/>
        </c:dLbls>
        <c:gapWidth val="150"/>
        <c:axId val="94667136"/>
        <c:axId val="946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94667136"/>
        <c:axId val="94669056"/>
      </c:lineChart>
      <c:dateAx>
        <c:axId val="94667136"/>
        <c:scaling>
          <c:orientation val="minMax"/>
        </c:scaling>
        <c:delete val="1"/>
        <c:axPos val="b"/>
        <c:numFmt formatCode="ge" sourceLinked="1"/>
        <c:majorTickMark val="none"/>
        <c:minorTickMark val="none"/>
        <c:tickLblPos val="none"/>
        <c:crossAx val="94669056"/>
        <c:crosses val="autoZero"/>
        <c:auto val="1"/>
        <c:lblOffset val="100"/>
        <c:baseTimeUnit val="years"/>
      </c:dateAx>
      <c:valAx>
        <c:axId val="946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66713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98.66</c:v>
                </c:pt>
                <c:pt idx="1">
                  <c:v>98.33</c:v>
                </c:pt>
                <c:pt idx="2">
                  <c:v>98.22</c:v>
                </c:pt>
                <c:pt idx="3">
                  <c:v>98.41</c:v>
                </c:pt>
                <c:pt idx="4">
                  <c:v>97.8</c:v>
                </c:pt>
              </c:numCache>
            </c:numRef>
          </c:val>
        </c:ser>
        <c:dLbls>
          <c:showLegendKey val="0"/>
          <c:showVal val="0"/>
          <c:showCatName val="0"/>
          <c:showSerName val="0"/>
          <c:showPercent val="0"/>
          <c:showBubbleSize val="0"/>
        </c:dLbls>
        <c:gapWidth val="150"/>
        <c:axId val="94388224"/>
        <c:axId val="943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94388224"/>
        <c:axId val="94390144"/>
      </c:lineChart>
      <c:dateAx>
        <c:axId val="94388224"/>
        <c:scaling>
          <c:orientation val="minMax"/>
        </c:scaling>
        <c:delete val="1"/>
        <c:axPos val="b"/>
        <c:numFmt formatCode="ge" sourceLinked="1"/>
        <c:majorTickMark val="none"/>
        <c:minorTickMark val="none"/>
        <c:tickLblPos val="none"/>
        <c:crossAx val="94390144"/>
        <c:crosses val="autoZero"/>
        <c:auto val="1"/>
        <c:lblOffset val="100"/>
        <c:baseTimeUnit val="years"/>
      </c:dateAx>
      <c:valAx>
        <c:axId val="943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38822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66.31</c:v>
                </c:pt>
                <c:pt idx="1">
                  <c:v>77.62</c:v>
                </c:pt>
                <c:pt idx="2">
                  <c:v>90.56</c:v>
                </c:pt>
                <c:pt idx="3">
                  <c:v>84.17</c:v>
                </c:pt>
                <c:pt idx="4">
                  <c:v>96.1</c:v>
                </c:pt>
              </c:numCache>
            </c:numRef>
          </c:val>
        </c:ser>
        <c:dLbls>
          <c:showLegendKey val="0"/>
          <c:showVal val="0"/>
          <c:showCatName val="0"/>
          <c:showSerName val="0"/>
          <c:showPercent val="0"/>
          <c:showBubbleSize val="0"/>
        </c:dLbls>
        <c:gapWidth val="150"/>
        <c:axId val="92773760"/>
        <c:axId val="927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73760"/>
        <c:axId val="92788224"/>
      </c:lineChart>
      <c:dateAx>
        <c:axId val="92773760"/>
        <c:scaling>
          <c:orientation val="minMax"/>
        </c:scaling>
        <c:delete val="1"/>
        <c:axPos val="b"/>
        <c:numFmt formatCode="ge" sourceLinked="1"/>
        <c:majorTickMark val="none"/>
        <c:minorTickMark val="none"/>
        <c:tickLblPos val="none"/>
        <c:crossAx val="92788224"/>
        <c:crosses val="autoZero"/>
        <c:auto val="1"/>
        <c:lblOffset val="100"/>
        <c:baseTimeUnit val="years"/>
      </c:dateAx>
      <c:valAx>
        <c:axId val="927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277376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37216"/>
        <c:axId val="929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37216"/>
        <c:axId val="92959872"/>
      </c:lineChart>
      <c:dateAx>
        <c:axId val="92937216"/>
        <c:scaling>
          <c:orientation val="minMax"/>
        </c:scaling>
        <c:delete val="1"/>
        <c:axPos val="b"/>
        <c:numFmt formatCode="ge" sourceLinked="1"/>
        <c:majorTickMark val="none"/>
        <c:minorTickMark val="none"/>
        <c:tickLblPos val="none"/>
        <c:crossAx val="92959872"/>
        <c:crosses val="autoZero"/>
        <c:auto val="1"/>
        <c:lblOffset val="100"/>
        <c:baseTimeUnit val="years"/>
      </c:dateAx>
      <c:valAx>
        <c:axId val="929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29372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94176"/>
        <c:axId val="941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94176"/>
        <c:axId val="94114560"/>
      </c:lineChart>
      <c:dateAx>
        <c:axId val="92994176"/>
        <c:scaling>
          <c:orientation val="minMax"/>
        </c:scaling>
        <c:delete val="1"/>
        <c:axPos val="b"/>
        <c:numFmt formatCode="ge" sourceLinked="1"/>
        <c:majorTickMark val="none"/>
        <c:minorTickMark val="none"/>
        <c:tickLblPos val="none"/>
        <c:crossAx val="94114560"/>
        <c:crosses val="autoZero"/>
        <c:auto val="1"/>
        <c:lblOffset val="100"/>
        <c:baseTimeUnit val="years"/>
      </c:dateAx>
      <c:valAx>
        <c:axId val="941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299417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53344"/>
        <c:axId val="941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53344"/>
        <c:axId val="94167808"/>
      </c:lineChart>
      <c:dateAx>
        <c:axId val="94153344"/>
        <c:scaling>
          <c:orientation val="minMax"/>
        </c:scaling>
        <c:delete val="1"/>
        <c:axPos val="b"/>
        <c:numFmt formatCode="ge" sourceLinked="1"/>
        <c:majorTickMark val="none"/>
        <c:minorTickMark val="none"/>
        <c:tickLblPos val="none"/>
        <c:crossAx val="94167808"/>
        <c:crosses val="autoZero"/>
        <c:auto val="1"/>
        <c:lblOffset val="100"/>
        <c:baseTimeUnit val="years"/>
      </c:dateAx>
      <c:valAx>
        <c:axId val="94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1533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04288"/>
        <c:axId val="942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04288"/>
        <c:axId val="94206208"/>
      </c:lineChart>
      <c:dateAx>
        <c:axId val="94204288"/>
        <c:scaling>
          <c:orientation val="minMax"/>
        </c:scaling>
        <c:delete val="1"/>
        <c:axPos val="b"/>
        <c:numFmt formatCode="ge" sourceLinked="1"/>
        <c:majorTickMark val="none"/>
        <c:minorTickMark val="none"/>
        <c:tickLblPos val="none"/>
        <c:crossAx val="94206208"/>
        <c:crosses val="autoZero"/>
        <c:auto val="1"/>
        <c:lblOffset val="100"/>
        <c:baseTimeUnit val="years"/>
      </c:dateAx>
      <c:valAx>
        <c:axId val="942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2042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704.55</c:v>
                </c:pt>
                <c:pt idx="1">
                  <c:v>743.95</c:v>
                </c:pt>
                <c:pt idx="2">
                  <c:v>718.15</c:v>
                </c:pt>
                <c:pt idx="3">
                  <c:v>643.78</c:v>
                </c:pt>
                <c:pt idx="4">
                  <c:v>578.70000000000005</c:v>
                </c:pt>
              </c:numCache>
            </c:numRef>
          </c:val>
        </c:ser>
        <c:dLbls>
          <c:showLegendKey val="0"/>
          <c:showVal val="0"/>
          <c:showCatName val="0"/>
          <c:showSerName val="0"/>
          <c:showPercent val="0"/>
          <c:showBubbleSize val="0"/>
        </c:dLbls>
        <c:gapWidth val="150"/>
        <c:axId val="94240768"/>
        <c:axId val="942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94240768"/>
        <c:axId val="94242688"/>
      </c:lineChart>
      <c:dateAx>
        <c:axId val="94240768"/>
        <c:scaling>
          <c:orientation val="minMax"/>
        </c:scaling>
        <c:delete val="1"/>
        <c:axPos val="b"/>
        <c:numFmt formatCode="ge" sourceLinked="1"/>
        <c:majorTickMark val="none"/>
        <c:minorTickMark val="none"/>
        <c:tickLblPos val="none"/>
        <c:crossAx val="94242688"/>
        <c:crosses val="autoZero"/>
        <c:auto val="1"/>
        <c:lblOffset val="100"/>
        <c:baseTimeUnit val="years"/>
      </c:dateAx>
      <c:valAx>
        <c:axId val="942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2407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90.09</c:v>
                </c:pt>
                <c:pt idx="1">
                  <c:v>76.540000000000006</c:v>
                </c:pt>
                <c:pt idx="2">
                  <c:v>77.709999999999994</c:v>
                </c:pt>
                <c:pt idx="3">
                  <c:v>75.150000000000006</c:v>
                </c:pt>
                <c:pt idx="4">
                  <c:v>67.400000000000006</c:v>
                </c:pt>
              </c:numCache>
            </c:numRef>
          </c:val>
        </c:ser>
        <c:dLbls>
          <c:showLegendKey val="0"/>
          <c:showVal val="0"/>
          <c:showCatName val="0"/>
          <c:showSerName val="0"/>
          <c:showPercent val="0"/>
          <c:showBubbleSize val="0"/>
        </c:dLbls>
        <c:gapWidth val="150"/>
        <c:axId val="94275072"/>
        <c:axId val="942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94275072"/>
        <c:axId val="94276992"/>
      </c:lineChart>
      <c:dateAx>
        <c:axId val="94275072"/>
        <c:scaling>
          <c:orientation val="minMax"/>
        </c:scaling>
        <c:delete val="1"/>
        <c:axPos val="b"/>
        <c:numFmt formatCode="ge" sourceLinked="1"/>
        <c:majorTickMark val="none"/>
        <c:minorTickMark val="none"/>
        <c:tickLblPos val="none"/>
        <c:crossAx val="94276992"/>
        <c:crosses val="autoZero"/>
        <c:auto val="1"/>
        <c:lblOffset val="100"/>
        <c:baseTimeUnit val="years"/>
      </c:dateAx>
      <c:valAx>
        <c:axId val="942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2750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110.01</c:v>
                </c:pt>
                <c:pt idx="1">
                  <c:v>129.66999999999999</c:v>
                </c:pt>
                <c:pt idx="2">
                  <c:v>127.23</c:v>
                </c:pt>
                <c:pt idx="3">
                  <c:v>135.18</c:v>
                </c:pt>
                <c:pt idx="4">
                  <c:v>150</c:v>
                </c:pt>
              </c:numCache>
            </c:numRef>
          </c:val>
        </c:ser>
        <c:dLbls>
          <c:showLegendKey val="0"/>
          <c:showVal val="0"/>
          <c:showCatName val="0"/>
          <c:showSerName val="0"/>
          <c:showPercent val="0"/>
          <c:showBubbleSize val="0"/>
        </c:dLbls>
        <c:gapWidth val="150"/>
        <c:axId val="94647040"/>
        <c:axId val="946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94647040"/>
        <c:axId val="94648960"/>
      </c:lineChart>
      <c:dateAx>
        <c:axId val="94647040"/>
        <c:scaling>
          <c:orientation val="minMax"/>
        </c:scaling>
        <c:delete val="1"/>
        <c:axPos val="b"/>
        <c:numFmt formatCode="ge" sourceLinked="1"/>
        <c:majorTickMark val="none"/>
        <c:minorTickMark val="none"/>
        <c:tickLblPos val="none"/>
        <c:crossAx val="94648960"/>
        <c:crosses val="autoZero"/>
        <c:auto val="1"/>
        <c:lblOffset val="100"/>
        <c:baseTimeUnit val="years"/>
      </c:dateAx>
      <c:valAx>
        <c:axId val="946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6470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【763.62】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【94.73】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【60.01】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【139.70】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【98.53】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topLeftCell="AJ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埼玉県　秩父市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2</v>
      </c>
      <c r="C7" s="41"/>
      <c r="D7" s="41"/>
      <c r="E7" s="41"/>
      <c r="F7" s="41"/>
      <c r="G7" s="41"/>
      <c r="H7" s="41"/>
      <c r="I7" s="41" t="s">
        <v>4</v>
      </c>
      <c r="J7" s="41"/>
      <c r="K7" s="41"/>
      <c r="L7" s="41"/>
      <c r="M7" s="41"/>
      <c r="N7" s="41"/>
      <c r="O7" s="41"/>
      <c r="P7" s="41" t="s">
        <v>1</v>
      </c>
      <c r="Q7" s="41"/>
      <c r="R7" s="41"/>
      <c r="S7" s="41"/>
      <c r="T7" s="41"/>
      <c r="U7" s="41"/>
      <c r="V7" s="41"/>
      <c r="W7" s="41" t="s">
        <v>3</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6</v>
      </c>
      <c r="BC7" s="41"/>
      <c r="BD7" s="41"/>
      <c r="BE7" s="41"/>
      <c r="BF7" s="41"/>
      <c r="BG7" s="41"/>
      <c r="BH7" s="41"/>
      <c r="BI7" s="41"/>
      <c r="BJ7" s="3"/>
      <c r="BK7" s="3"/>
      <c r="BL7" s="13" t="s">
        <v>11</v>
      </c>
      <c r="BM7" s="14"/>
      <c r="BN7" s="14"/>
      <c r="BO7" s="14"/>
      <c r="BP7" s="14"/>
      <c r="BQ7" s="14"/>
      <c r="BR7" s="14"/>
      <c r="BS7" s="14"/>
      <c r="BT7" s="14"/>
      <c r="BU7" s="14"/>
      <c r="BV7" s="14"/>
      <c r="BW7" s="14"/>
      <c r="BX7" s="14"/>
      <c r="BY7" s="21"/>
    </row>
    <row r="8" spans="1:78" ht="18.75" customHeight="1">
      <c r="A8" s="2"/>
      <c r="B8" s="42" t="str">
        <f>データ!I6</f>
        <v>法非適用</v>
      </c>
      <c r="C8" s="42"/>
      <c r="D8" s="42"/>
      <c r="E8" s="42"/>
      <c r="F8" s="42"/>
      <c r="G8" s="42"/>
      <c r="H8" s="42"/>
      <c r="I8" s="42" t="str">
        <f>データ!J6</f>
        <v>下水道事業</v>
      </c>
      <c r="J8" s="42"/>
      <c r="K8" s="42"/>
      <c r="L8" s="42"/>
      <c r="M8" s="42"/>
      <c r="N8" s="42"/>
      <c r="O8" s="42"/>
      <c r="P8" s="42" t="str">
        <f>データ!K6</f>
        <v>公共下水道</v>
      </c>
      <c r="Q8" s="42"/>
      <c r="R8" s="42"/>
      <c r="S8" s="42"/>
      <c r="T8" s="42"/>
      <c r="U8" s="42"/>
      <c r="V8" s="42"/>
      <c r="W8" s="42" t="str">
        <f>データ!L6</f>
        <v>Bd1</v>
      </c>
      <c r="X8" s="42"/>
      <c r="Y8" s="42"/>
      <c r="Z8" s="42"/>
      <c r="AA8" s="42"/>
      <c r="AB8" s="42"/>
      <c r="AC8" s="42"/>
      <c r="AD8" s="3"/>
      <c r="AE8" s="3"/>
      <c r="AF8" s="3"/>
      <c r="AG8" s="3"/>
      <c r="AH8" s="3"/>
      <c r="AI8" s="3"/>
      <c r="AJ8" s="3"/>
      <c r="AK8" s="3"/>
      <c r="AL8" s="43">
        <f>データ!R6</f>
        <v>65311</v>
      </c>
      <c r="AM8" s="43"/>
      <c r="AN8" s="43"/>
      <c r="AO8" s="43"/>
      <c r="AP8" s="43"/>
      <c r="AQ8" s="43"/>
      <c r="AR8" s="43"/>
      <c r="AS8" s="43"/>
      <c r="AT8" s="44">
        <f>データ!S6</f>
        <v>577.83000000000004</v>
      </c>
      <c r="AU8" s="44"/>
      <c r="AV8" s="44"/>
      <c r="AW8" s="44"/>
      <c r="AX8" s="44"/>
      <c r="AY8" s="44"/>
      <c r="AZ8" s="44"/>
      <c r="BA8" s="44"/>
      <c r="BB8" s="44">
        <f>データ!T6</f>
        <v>113.03</v>
      </c>
      <c r="BC8" s="44"/>
      <c r="BD8" s="44"/>
      <c r="BE8" s="44"/>
      <c r="BF8" s="44"/>
      <c r="BG8" s="44"/>
      <c r="BH8" s="44"/>
      <c r="BI8" s="44"/>
      <c r="BJ8" s="3"/>
      <c r="BK8" s="3"/>
      <c r="BL8" s="45" t="s">
        <v>12</v>
      </c>
      <c r="BM8" s="46"/>
      <c r="BN8" s="15" t="s">
        <v>15</v>
      </c>
      <c r="BO8" s="18"/>
      <c r="BP8" s="18"/>
      <c r="BQ8" s="18"/>
      <c r="BR8" s="18"/>
      <c r="BS8" s="18"/>
      <c r="BT8" s="18"/>
      <c r="BU8" s="18"/>
      <c r="BV8" s="18"/>
      <c r="BW8" s="18"/>
      <c r="BX8" s="18"/>
      <c r="BY8" s="22"/>
    </row>
    <row r="9" spans="1:78" ht="18.75" customHeight="1">
      <c r="A9" s="2"/>
      <c r="B9" s="41" t="s">
        <v>16</v>
      </c>
      <c r="C9" s="41"/>
      <c r="D9" s="41"/>
      <c r="E9" s="41"/>
      <c r="F9" s="41"/>
      <c r="G9" s="41"/>
      <c r="H9" s="41"/>
      <c r="I9" s="41" t="s">
        <v>18</v>
      </c>
      <c r="J9" s="41"/>
      <c r="K9" s="41"/>
      <c r="L9" s="41"/>
      <c r="M9" s="41"/>
      <c r="N9" s="41"/>
      <c r="O9" s="41"/>
      <c r="P9" s="41" t="s">
        <v>20</v>
      </c>
      <c r="Q9" s="41"/>
      <c r="R9" s="41"/>
      <c r="S9" s="41"/>
      <c r="T9" s="41"/>
      <c r="U9" s="41"/>
      <c r="V9" s="41"/>
      <c r="W9" s="41" t="s">
        <v>21</v>
      </c>
      <c r="X9" s="41"/>
      <c r="Y9" s="41"/>
      <c r="Z9" s="41"/>
      <c r="AA9" s="41"/>
      <c r="AB9" s="41"/>
      <c r="AC9" s="41"/>
      <c r="AD9" s="41" t="s">
        <v>22</v>
      </c>
      <c r="AE9" s="41"/>
      <c r="AF9" s="41"/>
      <c r="AG9" s="41"/>
      <c r="AH9" s="41"/>
      <c r="AI9" s="41"/>
      <c r="AJ9" s="41"/>
      <c r="AK9" s="3"/>
      <c r="AL9" s="41" t="s">
        <v>24</v>
      </c>
      <c r="AM9" s="41"/>
      <c r="AN9" s="41"/>
      <c r="AO9" s="41"/>
      <c r="AP9" s="41"/>
      <c r="AQ9" s="41"/>
      <c r="AR9" s="41"/>
      <c r="AS9" s="41"/>
      <c r="AT9" s="41" t="s">
        <v>27</v>
      </c>
      <c r="AU9" s="41"/>
      <c r="AV9" s="41"/>
      <c r="AW9" s="41"/>
      <c r="AX9" s="41"/>
      <c r="AY9" s="41"/>
      <c r="AZ9" s="41"/>
      <c r="BA9" s="41"/>
      <c r="BB9" s="41" t="s">
        <v>30</v>
      </c>
      <c r="BC9" s="41"/>
      <c r="BD9" s="41"/>
      <c r="BE9" s="41"/>
      <c r="BF9" s="41"/>
      <c r="BG9" s="41"/>
      <c r="BH9" s="41"/>
      <c r="BI9" s="41"/>
      <c r="BJ9" s="3"/>
      <c r="BK9" s="3"/>
      <c r="BL9" s="47" t="s">
        <v>33</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t="str">
        <f>データ!N6</f>
        <v>該当数値なし</v>
      </c>
      <c r="J10" s="44"/>
      <c r="K10" s="44"/>
      <c r="L10" s="44"/>
      <c r="M10" s="44"/>
      <c r="N10" s="44"/>
      <c r="O10" s="44"/>
      <c r="P10" s="44">
        <f>データ!O6</f>
        <v>52.04</v>
      </c>
      <c r="Q10" s="44"/>
      <c r="R10" s="44"/>
      <c r="S10" s="44"/>
      <c r="T10" s="44"/>
      <c r="U10" s="44"/>
      <c r="V10" s="44"/>
      <c r="W10" s="44">
        <f>データ!P6</f>
        <v>56.23</v>
      </c>
      <c r="X10" s="44"/>
      <c r="Y10" s="44"/>
      <c r="Z10" s="44"/>
      <c r="AA10" s="44"/>
      <c r="AB10" s="44"/>
      <c r="AC10" s="44"/>
      <c r="AD10" s="43">
        <f>データ!Q6</f>
        <v>1620</v>
      </c>
      <c r="AE10" s="43"/>
      <c r="AF10" s="43"/>
      <c r="AG10" s="43"/>
      <c r="AH10" s="43"/>
      <c r="AI10" s="43"/>
      <c r="AJ10" s="43"/>
      <c r="AK10" s="2"/>
      <c r="AL10" s="43">
        <f>データ!U6</f>
        <v>33823</v>
      </c>
      <c r="AM10" s="43"/>
      <c r="AN10" s="43"/>
      <c r="AO10" s="43"/>
      <c r="AP10" s="43"/>
      <c r="AQ10" s="43"/>
      <c r="AR10" s="43"/>
      <c r="AS10" s="43"/>
      <c r="AT10" s="44">
        <f>データ!V6</f>
        <v>9.6</v>
      </c>
      <c r="AU10" s="44"/>
      <c r="AV10" s="44"/>
      <c r="AW10" s="44"/>
      <c r="AX10" s="44"/>
      <c r="AY10" s="44"/>
      <c r="AZ10" s="44"/>
      <c r="BA10" s="44"/>
      <c r="BB10" s="44">
        <f>データ!W6</f>
        <v>3523.23</v>
      </c>
      <c r="BC10" s="44"/>
      <c r="BD10" s="44"/>
      <c r="BE10" s="44"/>
      <c r="BF10" s="44"/>
      <c r="BG10" s="44"/>
      <c r="BH10" s="44"/>
      <c r="BI10" s="44"/>
      <c r="BJ10" s="2"/>
      <c r="BK10" s="2"/>
      <c r="BL10" s="49" t="s">
        <v>10</v>
      </c>
      <c r="BM10" s="50"/>
      <c r="BN10" s="17" t="s">
        <v>34</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36</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19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81" t="s">
        <v>108</v>
      </c>
      <c r="BM16" s="82"/>
      <c r="BN16" s="82"/>
      <c r="BO16" s="82"/>
      <c r="BP16" s="82"/>
      <c r="BQ16" s="82"/>
      <c r="BR16" s="82"/>
      <c r="BS16" s="82"/>
      <c r="BT16" s="82"/>
      <c r="BU16" s="82"/>
      <c r="BV16" s="82"/>
      <c r="BW16" s="82"/>
      <c r="BX16" s="82"/>
      <c r="BY16" s="82"/>
      <c r="BZ16" s="83"/>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81"/>
      <c r="BM17" s="82"/>
      <c r="BN17" s="82"/>
      <c r="BO17" s="82"/>
      <c r="BP17" s="82"/>
      <c r="BQ17" s="82"/>
      <c r="BR17" s="82"/>
      <c r="BS17" s="82"/>
      <c r="BT17" s="82"/>
      <c r="BU17" s="82"/>
      <c r="BV17" s="82"/>
      <c r="BW17" s="82"/>
      <c r="BX17" s="82"/>
      <c r="BY17" s="82"/>
      <c r="BZ17" s="83"/>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81"/>
      <c r="BM18" s="82"/>
      <c r="BN18" s="82"/>
      <c r="BO18" s="82"/>
      <c r="BP18" s="82"/>
      <c r="BQ18" s="82"/>
      <c r="BR18" s="82"/>
      <c r="BS18" s="82"/>
      <c r="BT18" s="82"/>
      <c r="BU18" s="82"/>
      <c r="BV18" s="82"/>
      <c r="BW18" s="82"/>
      <c r="BX18" s="82"/>
      <c r="BY18" s="82"/>
      <c r="BZ18" s="83"/>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81"/>
      <c r="BM19" s="82"/>
      <c r="BN19" s="82"/>
      <c r="BO19" s="82"/>
      <c r="BP19" s="82"/>
      <c r="BQ19" s="82"/>
      <c r="BR19" s="82"/>
      <c r="BS19" s="82"/>
      <c r="BT19" s="82"/>
      <c r="BU19" s="82"/>
      <c r="BV19" s="82"/>
      <c r="BW19" s="82"/>
      <c r="BX19" s="82"/>
      <c r="BY19" s="82"/>
      <c r="BZ19" s="83"/>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81"/>
      <c r="BM20" s="82"/>
      <c r="BN20" s="82"/>
      <c r="BO20" s="82"/>
      <c r="BP20" s="82"/>
      <c r="BQ20" s="82"/>
      <c r="BR20" s="82"/>
      <c r="BS20" s="82"/>
      <c r="BT20" s="82"/>
      <c r="BU20" s="82"/>
      <c r="BV20" s="82"/>
      <c r="BW20" s="82"/>
      <c r="BX20" s="82"/>
      <c r="BY20" s="82"/>
      <c r="BZ20" s="83"/>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81"/>
      <c r="BM21" s="82"/>
      <c r="BN21" s="82"/>
      <c r="BO21" s="82"/>
      <c r="BP21" s="82"/>
      <c r="BQ21" s="82"/>
      <c r="BR21" s="82"/>
      <c r="BS21" s="82"/>
      <c r="BT21" s="82"/>
      <c r="BU21" s="82"/>
      <c r="BV21" s="82"/>
      <c r="BW21" s="82"/>
      <c r="BX21" s="82"/>
      <c r="BY21" s="82"/>
      <c r="BZ21" s="83"/>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81"/>
      <c r="BM22" s="82"/>
      <c r="BN22" s="82"/>
      <c r="BO22" s="82"/>
      <c r="BP22" s="82"/>
      <c r="BQ22" s="82"/>
      <c r="BR22" s="82"/>
      <c r="BS22" s="82"/>
      <c r="BT22" s="82"/>
      <c r="BU22" s="82"/>
      <c r="BV22" s="82"/>
      <c r="BW22" s="82"/>
      <c r="BX22" s="82"/>
      <c r="BY22" s="82"/>
      <c r="BZ22" s="83"/>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81"/>
      <c r="BM23" s="82"/>
      <c r="BN23" s="82"/>
      <c r="BO23" s="82"/>
      <c r="BP23" s="82"/>
      <c r="BQ23" s="82"/>
      <c r="BR23" s="82"/>
      <c r="BS23" s="82"/>
      <c r="BT23" s="82"/>
      <c r="BU23" s="82"/>
      <c r="BV23" s="82"/>
      <c r="BW23" s="82"/>
      <c r="BX23" s="82"/>
      <c r="BY23" s="82"/>
      <c r="BZ23" s="83"/>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81"/>
      <c r="BM24" s="82"/>
      <c r="BN24" s="82"/>
      <c r="BO24" s="82"/>
      <c r="BP24" s="82"/>
      <c r="BQ24" s="82"/>
      <c r="BR24" s="82"/>
      <c r="BS24" s="82"/>
      <c r="BT24" s="82"/>
      <c r="BU24" s="82"/>
      <c r="BV24" s="82"/>
      <c r="BW24" s="82"/>
      <c r="BX24" s="82"/>
      <c r="BY24" s="82"/>
      <c r="BZ24" s="83"/>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81"/>
      <c r="BM25" s="82"/>
      <c r="BN25" s="82"/>
      <c r="BO25" s="82"/>
      <c r="BP25" s="82"/>
      <c r="BQ25" s="82"/>
      <c r="BR25" s="82"/>
      <c r="BS25" s="82"/>
      <c r="BT25" s="82"/>
      <c r="BU25" s="82"/>
      <c r="BV25" s="82"/>
      <c r="BW25" s="82"/>
      <c r="BX25" s="82"/>
      <c r="BY25" s="82"/>
      <c r="BZ25" s="83"/>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81"/>
      <c r="BM26" s="82"/>
      <c r="BN26" s="82"/>
      <c r="BO26" s="82"/>
      <c r="BP26" s="82"/>
      <c r="BQ26" s="82"/>
      <c r="BR26" s="82"/>
      <c r="BS26" s="82"/>
      <c r="BT26" s="82"/>
      <c r="BU26" s="82"/>
      <c r="BV26" s="82"/>
      <c r="BW26" s="82"/>
      <c r="BX26" s="82"/>
      <c r="BY26" s="82"/>
      <c r="BZ26" s="83"/>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81"/>
      <c r="BM27" s="82"/>
      <c r="BN27" s="82"/>
      <c r="BO27" s="82"/>
      <c r="BP27" s="82"/>
      <c r="BQ27" s="82"/>
      <c r="BR27" s="82"/>
      <c r="BS27" s="82"/>
      <c r="BT27" s="82"/>
      <c r="BU27" s="82"/>
      <c r="BV27" s="82"/>
      <c r="BW27" s="82"/>
      <c r="BX27" s="82"/>
      <c r="BY27" s="82"/>
      <c r="BZ27" s="83"/>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81"/>
      <c r="BM28" s="82"/>
      <c r="BN28" s="82"/>
      <c r="BO28" s="82"/>
      <c r="BP28" s="82"/>
      <c r="BQ28" s="82"/>
      <c r="BR28" s="82"/>
      <c r="BS28" s="82"/>
      <c r="BT28" s="82"/>
      <c r="BU28" s="82"/>
      <c r="BV28" s="82"/>
      <c r="BW28" s="82"/>
      <c r="BX28" s="82"/>
      <c r="BY28" s="82"/>
      <c r="BZ28" s="83"/>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81"/>
      <c r="BM29" s="82"/>
      <c r="BN29" s="82"/>
      <c r="BO29" s="82"/>
      <c r="BP29" s="82"/>
      <c r="BQ29" s="82"/>
      <c r="BR29" s="82"/>
      <c r="BS29" s="82"/>
      <c r="BT29" s="82"/>
      <c r="BU29" s="82"/>
      <c r="BV29" s="82"/>
      <c r="BW29" s="82"/>
      <c r="BX29" s="82"/>
      <c r="BY29" s="82"/>
      <c r="BZ29" s="83"/>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81"/>
      <c r="BM30" s="82"/>
      <c r="BN30" s="82"/>
      <c r="BO30" s="82"/>
      <c r="BP30" s="82"/>
      <c r="BQ30" s="82"/>
      <c r="BR30" s="82"/>
      <c r="BS30" s="82"/>
      <c r="BT30" s="82"/>
      <c r="BU30" s="82"/>
      <c r="BV30" s="82"/>
      <c r="BW30" s="82"/>
      <c r="BX30" s="82"/>
      <c r="BY30" s="82"/>
      <c r="BZ30" s="83"/>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81"/>
      <c r="BM31" s="82"/>
      <c r="BN31" s="82"/>
      <c r="BO31" s="82"/>
      <c r="BP31" s="82"/>
      <c r="BQ31" s="82"/>
      <c r="BR31" s="82"/>
      <c r="BS31" s="82"/>
      <c r="BT31" s="82"/>
      <c r="BU31" s="82"/>
      <c r="BV31" s="82"/>
      <c r="BW31" s="82"/>
      <c r="BX31" s="82"/>
      <c r="BY31" s="82"/>
      <c r="BZ31" s="83"/>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81"/>
      <c r="BM32" s="82"/>
      <c r="BN32" s="82"/>
      <c r="BO32" s="82"/>
      <c r="BP32" s="82"/>
      <c r="BQ32" s="82"/>
      <c r="BR32" s="82"/>
      <c r="BS32" s="82"/>
      <c r="BT32" s="82"/>
      <c r="BU32" s="82"/>
      <c r="BV32" s="82"/>
      <c r="BW32" s="82"/>
      <c r="BX32" s="82"/>
      <c r="BY32" s="82"/>
      <c r="BZ32" s="83"/>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81"/>
      <c r="BM33" s="82"/>
      <c r="BN33" s="82"/>
      <c r="BO33" s="82"/>
      <c r="BP33" s="82"/>
      <c r="BQ33" s="82"/>
      <c r="BR33" s="82"/>
      <c r="BS33" s="82"/>
      <c r="BT33" s="82"/>
      <c r="BU33" s="82"/>
      <c r="BV33" s="82"/>
      <c r="BW33" s="82"/>
      <c r="BX33" s="82"/>
      <c r="BY33" s="82"/>
      <c r="BZ33" s="83"/>
    </row>
    <row r="34" spans="1:78" ht="13.5" customHeight="1">
      <c r="A34" s="2"/>
      <c r="B34" s="4"/>
      <c r="C34" s="66" t="s">
        <v>40</v>
      </c>
      <c r="D34" s="66"/>
      <c r="E34" s="66"/>
      <c r="F34" s="66"/>
      <c r="G34" s="66"/>
      <c r="H34" s="66"/>
      <c r="I34" s="66"/>
      <c r="J34" s="66"/>
      <c r="K34" s="66"/>
      <c r="L34" s="66"/>
      <c r="M34" s="66"/>
      <c r="N34" s="66"/>
      <c r="O34" s="66"/>
      <c r="P34" s="66"/>
      <c r="Q34" s="10"/>
      <c r="R34" s="66" t="s">
        <v>43</v>
      </c>
      <c r="S34" s="66"/>
      <c r="T34" s="66"/>
      <c r="U34" s="66"/>
      <c r="V34" s="66"/>
      <c r="W34" s="66"/>
      <c r="X34" s="66"/>
      <c r="Y34" s="66"/>
      <c r="Z34" s="66"/>
      <c r="AA34" s="66"/>
      <c r="AB34" s="66"/>
      <c r="AC34" s="66"/>
      <c r="AD34" s="66"/>
      <c r="AE34" s="66"/>
      <c r="AF34" s="10"/>
      <c r="AG34" s="66" t="s">
        <v>44</v>
      </c>
      <c r="AH34" s="66"/>
      <c r="AI34" s="66"/>
      <c r="AJ34" s="66"/>
      <c r="AK34" s="66"/>
      <c r="AL34" s="66"/>
      <c r="AM34" s="66"/>
      <c r="AN34" s="66"/>
      <c r="AO34" s="66"/>
      <c r="AP34" s="66"/>
      <c r="AQ34" s="66"/>
      <c r="AR34" s="66"/>
      <c r="AS34" s="66"/>
      <c r="AT34" s="66"/>
      <c r="AU34" s="10"/>
      <c r="AV34" s="66" t="s">
        <v>45</v>
      </c>
      <c r="AW34" s="66"/>
      <c r="AX34" s="66"/>
      <c r="AY34" s="66"/>
      <c r="AZ34" s="66"/>
      <c r="BA34" s="66"/>
      <c r="BB34" s="66"/>
      <c r="BC34" s="66"/>
      <c r="BD34" s="66"/>
      <c r="BE34" s="66"/>
      <c r="BF34" s="66"/>
      <c r="BG34" s="66"/>
      <c r="BH34" s="66"/>
      <c r="BI34" s="66"/>
      <c r="BJ34" s="11"/>
      <c r="BK34" s="2"/>
      <c r="BL34" s="81"/>
      <c r="BM34" s="82"/>
      <c r="BN34" s="82"/>
      <c r="BO34" s="82"/>
      <c r="BP34" s="82"/>
      <c r="BQ34" s="82"/>
      <c r="BR34" s="82"/>
      <c r="BS34" s="82"/>
      <c r="BT34" s="82"/>
      <c r="BU34" s="82"/>
      <c r="BV34" s="82"/>
      <c r="BW34" s="82"/>
      <c r="BX34" s="82"/>
      <c r="BY34" s="82"/>
      <c r="BZ34" s="83"/>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81"/>
      <c r="BM35" s="82"/>
      <c r="BN35" s="82"/>
      <c r="BO35" s="82"/>
      <c r="BP35" s="82"/>
      <c r="BQ35" s="82"/>
      <c r="BR35" s="82"/>
      <c r="BS35" s="82"/>
      <c r="BT35" s="82"/>
      <c r="BU35" s="82"/>
      <c r="BV35" s="82"/>
      <c r="BW35" s="82"/>
      <c r="BX35" s="82"/>
      <c r="BY35" s="82"/>
      <c r="BZ35" s="83"/>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81"/>
      <c r="BM36" s="82"/>
      <c r="BN36" s="82"/>
      <c r="BO36" s="82"/>
      <c r="BP36" s="82"/>
      <c r="BQ36" s="82"/>
      <c r="BR36" s="82"/>
      <c r="BS36" s="82"/>
      <c r="BT36" s="82"/>
      <c r="BU36" s="82"/>
      <c r="BV36" s="82"/>
      <c r="BW36" s="82"/>
      <c r="BX36" s="82"/>
      <c r="BY36" s="82"/>
      <c r="BZ36" s="83"/>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81"/>
      <c r="BM37" s="82"/>
      <c r="BN37" s="82"/>
      <c r="BO37" s="82"/>
      <c r="BP37" s="82"/>
      <c r="BQ37" s="82"/>
      <c r="BR37" s="82"/>
      <c r="BS37" s="82"/>
      <c r="BT37" s="82"/>
      <c r="BU37" s="82"/>
      <c r="BV37" s="82"/>
      <c r="BW37" s="82"/>
      <c r="BX37" s="82"/>
      <c r="BY37" s="82"/>
      <c r="BZ37" s="83"/>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81"/>
      <c r="BM38" s="82"/>
      <c r="BN38" s="82"/>
      <c r="BO38" s="82"/>
      <c r="BP38" s="82"/>
      <c r="BQ38" s="82"/>
      <c r="BR38" s="82"/>
      <c r="BS38" s="82"/>
      <c r="BT38" s="82"/>
      <c r="BU38" s="82"/>
      <c r="BV38" s="82"/>
      <c r="BW38" s="82"/>
      <c r="BX38" s="82"/>
      <c r="BY38" s="82"/>
      <c r="BZ38" s="83"/>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81"/>
      <c r="BM39" s="82"/>
      <c r="BN39" s="82"/>
      <c r="BO39" s="82"/>
      <c r="BP39" s="82"/>
      <c r="BQ39" s="82"/>
      <c r="BR39" s="82"/>
      <c r="BS39" s="82"/>
      <c r="BT39" s="82"/>
      <c r="BU39" s="82"/>
      <c r="BV39" s="82"/>
      <c r="BW39" s="82"/>
      <c r="BX39" s="82"/>
      <c r="BY39" s="82"/>
      <c r="BZ39" s="83"/>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81"/>
      <c r="BM40" s="82"/>
      <c r="BN40" s="82"/>
      <c r="BO40" s="82"/>
      <c r="BP40" s="82"/>
      <c r="BQ40" s="82"/>
      <c r="BR40" s="82"/>
      <c r="BS40" s="82"/>
      <c r="BT40" s="82"/>
      <c r="BU40" s="82"/>
      <c r="BV40" s="82"/>
      <c r="BW40" s="82"/>
      <c r="BX40" s="82"/>
      <c r="BY40" s="82"/>
      <c r="BZ40" s="83"/>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81"/>
      <c r="BM41" s="82"/>
      <c r="BN41" s="82"/>
      <c r="BO41" s="82"/>
      <c r="BP41" s="82"/>
      <c r="BQ41" s="82"/>
      <c r="BR41" s="82"/>
      <c r="BS41" s="82"/>
      <c r="BT41" s="82"/>
      <c r="BU41" s="82"/>
      <c r="BV41" s="82"/>
      <c r="BW41" s="82"/>
      <c r="BX41" s="82"/>
      <c r="BY41" s="82"/>
      <c r="BZ41" s="83"/>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81"/>
      <c r="BM42" s="82"/>
      <c r="BN42" s="82"/>
      <c r="BO42" s="82"/>
      <c r="BP42" s="82"/>
      <c r="BQ42" s="82"/>
      <c r="BR42" s="82"/>
      <c r="BS42" s="82"/>
      <c r="BT42" s="82"/>
      <c r="BU42" s="82"/>
      <c r="BV42" s="82"/>
      <c r="BW42" s="82"/>
      <c r="BX42" s="82"/>
      <c r="BY42" s="82"/>
      <c r="BZ42" s="83"/>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81"/>
      <c r="BM43" s="82"/>
      <c r="BN43" s="82"/>
      <c r="BO43" s="82"/>
      <c r="BP43" s="82"/>
      <c r="BQ43" s="82"/>
      <c r="BR43" s="82"/>
      <c r="BS43" s="82"/>
      <c r="BT43" s="82"/>
      <c r="BU43" s="82"/>
      <c r="BV43" s="82"/>
      <c r="BW43" s="82"/>
      <c r="BX43" s="82"/>
      <c r="BY43" s="82"/>
      <c r="BZ43" s="83"/>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84"/>
      <c r="BM44" s="85"/>
      <c r="BN44" s="85"/>
      <c r="BO44" s="85"/>
      <c r="BP44" s="85"/>
      <c r="BQ44" s="85"/>
      <c r="BR44" s="85"/>
      <c r="BS44" s="85"/>
      <c r="BT44" s="85"/>
      <c r="BU44" s="85"/>
      <c r="BV44" s="85"/>
      <c r="BW44" s="85"/>
      <c r="BX44" s="85"/>
      <c r="BY44" s="85"/>
      <c r="BZ44" s="86"/>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23</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61</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50</v>
      </c>
      <c r="D56" s="66"/>
      <c r="E56" s="66"/>
      <c r="F56" s="66"/>
      <c r="G56" s="66"/>
      <c r="H56" s="66"/>
      <c r="I56" s="66"/>
      <c r="J56" s="66"/>
      <c r="K56" s="66"/>
      <c r="L56" s="66"/>
      <c r="M56" s="66"/>
      <c r="N56" s="66"/>
      <c r="O56" s="66"/>
      <c r="P56" s="66"/>
      <c r="Q56" s="10"/>
      <c r="R56" s="66" t="s">
        <v>13</v>
      </c>
      <c r="S56" s="66"/>
      <c r="T56" s="66"/>
      <c r="U56" s="66"/>
      <c r="V56" s="66"/>
      <c r="W56" s="66"/>
      <c r="X56" s="66"/>
      <c r="Y56" s="66"/>
      <c r="Z56" s="66"/>
      <c r="AA56" s="66"/>
      <c r="AB56" s="66"/>
      <c r="AC56" s="66"/>
      <c r="AD56" s="66"/>
      <c r="AE56" s="66"/>
      <c r="AF56" s="10"/>
      <c r="AG56" s="66" t="s">
        <v>51</v>
      </c>
      <c r="AH56" s="66"/>
      <c r="AI56" s="66"/>
      <c r="AJ56" s="66"/>
      <c r="AK56" s="66"/>
      <c r="AL56" s="66"/>
      <c r="AM56" s="66"/>
      <c r="AN56" s="66"/>
      <c r="AO56" s="66"/>
      <c r="AP56" s="66"/>
      <c r="AQ56" s="66"/>
      <c r="AR56" s="66"/>
      <c r="AS56" s="66"/>
      <c r="AT56" s="66"/>
      <c r="AU56" s="10"/>
      <c r="AV56" s="66" t="s">
        <v>53</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48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49</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109</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14</v>
      </c>
      <c r="D79" s="66"/>
      <c r="E79" s="66"/>
      <c r="F79" s="66"/>
      <c r="G79" s="66"/>
      <c r="H79" s="66"/>
      <c r="I79" s="66"/>
      <c r="J79" s="66"/>
      <c r="K79" s="66"/>
      <c r="L79" s="66"/>
      <c r="M79" s="66"/>
      <c r="N79" s="66"/>
      <c r="O79" s="66"/>
      <c r="P79" s="66"/>
      <c r="Q79" s="66"/>
      <c r="R79" s="66"/>
      <c r="S79" s="66"/>
      <c r="T79" s="66"/>
      <c r="U79" s="10"/>
      <c r="V79" s="10"/>
      <c r="W79" s="66" t="s">
        <v>54</v>
      </c>
      <c r="X79" s="66"/>
      <c r="Y79" s="66"/>
      <c r="Z79" s="66"/>
      <c r="AA79" s="66"/>
      <c r="AB79" s="66"/>
      <c r="AC79" s="66"/>
      <c r="AD79" s="66"/>
      <c r="AE79" s="66"/>
      <c r="AF79" s="66"/>
      <c r="AG79" s="66"/>
      <c r="AH79" s="66"/>
      <c r="AI79" s="66"/>
      <c r="AJ79" s="66"/>
      <c r="AK79" s="66"/>
      <c r="AL79" s="66"/>
      <c r="AM79" s="66"/>
      <c r="AN79" s="66"/>
      <c r="AO79" s="10"/>
      <c r="AP79" s="10"/>
      <c r="AQ79" s="66" t="s">
        <v>55</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38</v>
      </c>
    </row>
    <row r="84" spans="1:78">
      <c r="C84" s="2" t="s">
        <v>57</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cols>
    <col min="2" max="143" width="11.875" customWidth="1"/>
  </cols>
  <sheetData>
    <row r="1" spans="1:144">
      <c r="A1" t="s">
        <v>59</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62</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42</v>
      </c>
      <c r="B3" s="28" t="s">
        <v>63</v>
      </c>
      <c r="C3" s="28" t="s">
        <v>46</v>
      </c>
      <c r="D3" s="28" t="s">
        <v>17</v>
      </c>
      <c r="E3" s="28" t="s">
        <v>32</v>
      </c>
      <c r="F3" s="28" t="s">
        <v>64</v>
      </c>
      <c r="G3" s="28" t="s">
        <v>66</v>
      </c>
      <c r="H3" s="75" t="s">
        <v>7</v>
      </c>
      <c r="I3" s="76"/>
      <c r="J3" s="76"/>
      <c r="K3" s="76"/>
      <c r="L3" s="76"/>
      <c r="M3" s="76"/>
      <c r="N3" s="76"/>
      <c r="O3" s="76"/>
      <c r="P3" s="76"/>
      <c r="Q3" s="76"/>
      <c r="R3" s="76"/>
      <c r="S3" s="76"/>
      <c r="T3" s="76"/>
      <c r="U3" s="76"/>
      <c r="V3" s="76"/>
      <c r="W3" s="77"/>
      <c r="X3" s="73" t="s">
        <v>26</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48</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41</v>
      </c>
      <c r="B4" s="29"/>
      <c r="C4" s="29"/>
      <c r="D4" s="29"/>
      <c r="E4" s="29"/>
      <c r="F4" s="29"/>
      <c r="G4" s="29"/>
      <c r="H4" s="78"/>
      <c r="I4" s="79"/>
      <c r="J4" s="79"/>
      <c r="K4" s="79"/>
      <c r="L4" s="79"/>
      <c r="M4" s="79"/>
      <c r="N4" s="79"/>
      <c r="O4" s="79"/>
      <c r="P4" s="79"/>
      <c r="Q4" s="79"/>
      <c r="R4" s="79"/>
      <c r="S4" s="79"/>
      <c r="T4" s="79"/>
      <c r="U4" s="79"/>
      <c r="V4" s="79"/>
      <c r="W4" s="80"/>
      <c r="X4" s="74" t="s">
        <v>65</v>
      </c>
      <c r="Y4" s="74"/>
      <c r="Z4" s="74"/>
      <c r="AA4" s="74"/>
      <c r="AB4" s="74"/>
      <c r="AC4" s="74"/>
      <c r="AD4" s="74"/>
      <c r="AE4" s="74"/>
      <c r="AF4" s="74"/>
      <c r="AG4" s="74"/>
      <c r="AH4" s="74"/>
      <c r="AI4" s="74" t="s">
        <v>31</v>
      </c>
      <c r="AJ4" s="74"/>
      <c r="AK4" s="74"/>
      <c r="AL4" s="74"/>
      <c r="AM4" s="74"/>
      <c r="AN4" s="74"/>
      <c r="AO4" s="74"/>
      <c r="AP4" s="74"/>
      <c r="AQ4" s="74"/>
      <c r="AR4" s="74"/>
      <c r="AS4" s="74"/>
      <c r="AT4" s="74" t="s">
        <v>52</v>
      </c>
      <c r="AU4" s="74"/>
      <c r="AV4" s="74"/>
      <c r="AW4" s="74"/>
      <c r="AX4" s="74"/>
      <c r="AY4" s="74"/>
      <c r="AZ4" s="74"/>
      <c r="BA4" s="74"/>
      <c r="BB4" s="74"/>
      <c r="BC4" s="74"/>
      <c r="BD4" s="74"/>
      <c r="BE4" s="74" t="s">
        <v>67</v>
      </c>
      <c r="BF4" s="74"/>
      <c r="BG4" s="74"/>
      <c r="BH4" s="74"/>
      <c r="BI4" s="74"/>
      <c r="BJ4" s="74"/>
      <c r="BK4" s="74"/>
      <c r="BL4" s="74"/>
      <c r="BM4" s="74"/>
      <c r="BN4" s="74"/>
      <c r="BO4" s="74"/>
      <c r="BP4" s="74" t="s">
        <v>60</v>
      </c>
      <c r="BQ4" s="74"/>
      <c r="BR4" s="74"/>
      <c r="BS4" s="74"/>
      <c r="BT4" s="74"/>
      <c r="BU4" s="74"/>
      <c r="BV4" s="74"/>
      <c r="BW4" s="74"/>
      <c r="BX4" s="74"/>
      <c r="BY4" s="74"/>
      <c r="BZ4" s="74"/>
      <c r="CA4" s="74" t="s">
        <v>35</v>
      </c>
      <c r="CB4" s="74"/>
      <c r="CC4" s="74"/>
      <c r="CD4" s="74"/>
      <c r="CE4" s="74"/>
      <c r="CF4" s="74"/>
      <c r="CG4" s="74"/>
      <c r="CH4" s="74"/>
      <c r="CI4" s="74"/>
      <c r="CJ4" s="74"/>
      <c r="CK4" s="74"/>
      <c r="CL4" s="74" t="s">
        <v>68</v>
      </c>
      <c r="CM4" s="74"/>
      <c r="CN4" s="74"/>
      <c r="CO4" s="74"/>
      <c r="CP4" s="74"/>
      <c r="CQ4" s="74"/>
      <c r="CR4" s="74"/>
      <c r="CS4" s="74"/>
      <c r="CT4" s="74"/>
      <c r="CU4" s="74"/>
      <c r="CV4" s="74"/>
      <c r="CW4" s="74" t="s">
        <v>25</v>
      </c>
      <c r="CX4" s="74"/>
      <c r="CY4" s="74"/>
      <c r="CZ4" s="74"/>
      <c r="DA4" s="74"/>
      <c r="DB4" s="74"/>
      <c r="DC4" s="74"/>
      <c r="DD4" s="74"/>
      <c r="DE4" s="74"/>
      <c r="DF4" s="74"/>
      <c r="DG4" s="74"/>
      <c r="DH4" s="74" t="s">
        <v>37</v>
      </c>
      <c r="DI4" s="74"/>
      <c r="DJ4" s="74"/>
      <c r="DK4" s="74"/>
      <c r="DL4" s="74"/>
      <c r="DM4" s="74"/>
      <c r="DN4" s="74"/>
      <c r="DO4" s="74"/>
      <c r="DP4" s="74"/>
      <c r="DQ4" s="74"/>
      <c r="DR4" s="74"/>
      <c r="DS4" s="74" t="s">
        <v>69</v>
      </c>
      <c r="DT4" s="74"/>
      <c r="DU4" s="74"/>
      <c r="DV4" s="74"/>
      <c r="DW4" s="74"/>
      <c r="DX4" s="74"/>
      <c r="DY4" s="74"/>
      <c r="DZ4" s="74"/>
      <c r="EA4" s="74"/>
      <c r="EB4" s="74"/>
      <c r="EC4" s="74"/>
      <c r="ED4" s="74" t="s">
        <v>28</v>
      </c>
      <c r="EE4" s="74"/>
      <c r="EF4" s="74"/>
      <c r="EG4" s="74"/>
      <c r="EH4" s="74"/>
      <c r="EI4" s="74"/>
      <c r="EJ4" s="74"/>
      <c r="EK4" s="74"/>
      <c r="EL4" s="74"/>
      <c r="EM4" s="74"/>
      <c r="EN4" s="74"/>
    </row>
    <row r="5" spans="1:144">
      <c r="A5" s="26" t="s">
        <v>70</v>
      </c>
      <c r="B5" s="30"/>
      <c r="C5" s="30"/>
      <c r="D5" s="30"/>
      <c r="E5" s="30"/>
      <c r="F5" s="30"/>
      <c r="G5" s="30"/>
      <c r="H5" s="34" t="s">
        <v>71</v>
      </c>
      <c r="I5" s="34" t="s">
        <v>72</v>
      </c>
      <c r="J5" s="34" t="s">
        <v>56</v>
      </c>
      <c r="K5" s="34" t="s">
        <v>73</v>
      </c>
      <c r="L5" s="34" t="s">
        <v>74</v>
      </c>
      <c r="M5" s="34" t="s">
        <v>75</v>
      </c>
      <c r="N5" s="34" t="s">
        <v>76</v>
      </c>
      <c r="O5" s="34" t="s">
        <v>77</v>
      </c>
      <c r="P5" s="34" t="s">
        <v>78</v>
      </c>
      <c r="Q5" s="34" t="s">
        <v>79</v>
      </c>
      <c r="R5" s="34" t="s">
        <v>58</v>
      </c>
      <c r="S5" s="34" t="s">
        <v>80</v>
      </c>
      <c r="T5" s="34" t="s">
        <v>81</v>
      </c>
      <c r="U5" s="34" t="s">
        <v>82</v>
      </c>
      <c r="V5" s="34" t="s">
        <v>83</v>
      </c>
      <c r="W5" s="34" t="s">
        <v>84</v>
      </c>
      <c r="X5" s="34" t="s">
        <v>29</v>
      </c>
      <c r="Y5" s="34" t="s">
        <v>85</v>
      </c>
      <c r="Z5" s="34" t="s">
        <v>86</v>
      </c>
      <c r="AA5" s="34" t="s">
        <v>87</v>
      </c>
      <c r="AB5" s="34" t="s">
        <v>88</v>
      </c>
      <c r="AC5" s="34" t="s">
        <v>89</v>
      </c>
      <c r="AD5" s="34" t="s">
        <v>90</v>
      </c>
      <c r="AE5" s="34" t="s">
        <v>91</v>
      </c>
      <c r="AF5" s="34" t="s">
        <v>92</v>
      </c>
      <c r="AG5" s="34" t="s">
        <v>93</v>
      </c>
      <c r="AH5" s="34" t="s">
        <v>94</v>
      </c>
      <c r="AI5" s="34" t="s">
        <v>29</v>
      </c>
      <c r="AJ5" s="34" t="s">
        <v>85</v>
      </c>
      <c r="AK5" s="34" t="s">
        <v>86</v>
      </c>
      <c r="AL5" s="34" t="s">
        <v>87</v>
      </c>
      <c r="AM5" s="34" t="s">
        <v>88</v>
      </c>
      <c r="AN5" s="34" t="s">
        <v>89</v>
      </c>
      <c r="AO5" s="34" t="s">
        <v>90</v>
      </c>
      <c r="AP5" s="34" t="s">
        <v>91</v>
      </c>
      <c r="AQ5" s="34" t="s">
        <v>92</v>
      </c>
      <c r="AR5" s="34" t="s">
        <v>93</v>
      </c>
      <c r="AS5" s="34" t="s">
        <v>95</v>
      </c>
      <c r="AT5" s="34" t="s">
        <v>29</v>
      </c>
      <c r="AU5" s="34" t="s">
        <v>85</v>
      </c>
      <c r="AV5" s="34" t="s">
        <v>86</v>
      </c>
      <c r="AW5" s="34" t="s">
        <v>87</v>
      </c>
      <c r="AX5" s="34" t="s">
        <v>88</v>
      </c>
      <c r="AY5" s="34" t="s">
        <v>89</v>
      </c>
      <c r="AZ5" s="34" t="s">
        <v>90</v>
      </c>
      <c r="BA5" s="34" t="s">
        <v>91</v>
      </c>
      <c r="BB5" s="34" t="s">
        <v>92</v>
      </c>
      <c r="BC5" s="34" t="s">
        <v>93</v>
      </c>
      <c r="BD5" s="34" t="s">
        <v>95</v>
      </c>
      <c r="BE5" s="34" t="s">
        <v>29</v>
      </c>
      <c r="BF5" s="34" t="s">
        <v>85</v>
      </c>
      <c r="BG5" s="34" t="s">
        <v>86</v>
      </c>
      <c r="BH5" s="34" t="s">
        <v>87</v>
      </c>
      <c r="BI5" s="34" t="s">
        <v>88</v>
      </c>
      <c r="BJ5" s="34" t="s">
        <v>89</v>
      </c>
      <c r="BK5" s="34" t="s">
        <v>90</v>
      </c>
      <c r="BL5" s="34" t="s">
        <v>91</v>
      </c>
      <c r="BM5" s="34" t="s">
        <v>92</v>
      </c>
      <c r="BN5" s="34" t="s">
        <v>93</v>
      </c>
      <c r="BO5" s="34" t="s">
        <v>95</v>
      </c>
      <c r="BP5" s="34" t="s">
        <v>29</v>
      </c>
      <c r="BQ5" s="34" t="s">
        <v>85</v>
      </c>
      <c r="BR5" s="34" t="s">
        <v>86</v>
      </c>
      <c r="BS5" s="34" t="s">
        <v>87</v>
      </c>
      <c r="BT5" s="34" t="s">
        <v>88</v>
      </c>
      <c r="BU5" s="34" t="s">
        <v>89</v>
      </c>
      <c r="BV5" s="34" t="s">
        <v>90</v>
      </c>
      <c r="BW5" s="34" t="s">
        <v>91</v>
      </c>
      <c r="BX5" s="34" t="s">
        <v>92</v>
      </c>
      <c r="BY5" s="34" t="s">
        <v>93</v>
      </c>
      <c r="BZ5" s="34" t="s">
        <v>95</v>
      </c>
      <c r="CA5" s="34" t="s">
        <v>29</v>
      </c>
      <c r="CB5" s="34" t="s">
        <v>85</v>
      </c>
      <c r="CC5" s="34" t="s">
        <v>86</v>
      </c>
      <c r="CD5" s="34" t="s">
        <v>87</v>
      </c>
      <c r="CE5" s="34" t="s">
        <v>88</v>
      </c>
      <c r="CF5" s="34" t="s">
        <v>89</v>
      </c>
      <c r="CG5" s="34" t="s">
        <v>90</v>
      </c>
      <c r="CH5" s="34" t="s">
        <v>91</v>
      </c>
      <c r="CI5" s="34" t="s">
        <v>92</v>
      </c>
      <c r="CJ5" s="34" t="s">
        <v>93</v>
      </c>
      <c r="CK5" s="34" t="s">
        <v>95</v>
      </c>
      <c r="CL5" s="34" t="s">
        <v>29</v>
      </c>
      <c r="CM5" s="34" t="s">
        <v>85</v>
      </c>
      <c r="CN5" s="34" t="s">
        <v>86</v>
      </c>
      <c r="CO5" s="34" t="s">
        <v>87</v>
      </c>
      <c r="CP5" s="34" t="s">
        <v>88</v>
      </c>
      <c r="CQ5" s="34" t="s">
        <v>89</v>
      </c>
      <c r="CR5" s="34" t="s">
        <v>90</v>
      </c>
      <c r="CS5" s="34" t="s">
        <v>91</v>
      </c>
      <c r="CT5" s="34" t="s">
        <v>92</v>
      </c>
      <c r="CU5" s="34" t="s">
        <v>93</v>
      </c>
      <c r="CV5" s="34" t="s">
        <v>95</v>
      </c>
      <c r="CW5" s="34" t="s">
        <v>29</v>
      </c>
      <c r="CX5" s="34" t="s">
        <v>85</v>
      </c>
      <c r="CY5" s="34" t="s">
        <v>86</v>
      </c>
      <c r="CZ5" s="34" t="s">
        <v>87</v>
      </c>
      <c r="DA5" s="34" t="s">
        <v>88</v>
      </c>
      <c r="DB5" s="34" t="s">
        <v>89</v>
      </c>
      <c r="DC5" s="34" t="s">
        <v>90</v>
      </c>
      <c r="DD5" s="34" t="s">
        <v>91</v>
      </c>
      <c r="DE5" s="34" t="s">
        <v>92</v>
      </c>
      <c r="DF5" s="34" t="s">
        <v>93</v>
      </c>
      <c r="DG5" s="34" t="s">
        <v>95</v>
      </c>
      <c r="DH5" s="34" t="s">
        <v>29</v>
      </c>
      <c r="DI5" s="34" t="s">
        <v>85</v>
      </c>
      <c r="DJ5" s="34" t="s">
        <v>86</v>
      </c>
      <c r="DK5" s="34" t="s">
        <v>87</v>
      </c>
      <c r="DL5" s="34" t="s">
        <v>88</v>
      </c>
      <c r="DM5" s="34" t="s">
        <v>89</v>
      </c>
      <c r="DN5" s="34" t="s">
        <v>90</v>
      </c>
      <c r="DO5" s="34" t="s">
        <v>91</v>
      </c>
      <c r="DP5" s="34" t="s">
        <v>92</v>
      </c>
      <c r="DQ5" s="34" t="s">
        <v>93</v>
      </c>
      <c r="DR5" s="34" t="s">
        <v>95</v>
      </c>
      <c r="DS5" s="34" t="s">
        <v>29</v>
      </c>
      <c r="DT5" s="34" t="s">
        <v>85</v>
      </c>
      <c r="DU5" s="34" t="s">
        <v>86</v>
      </c>
      <c r="DV5" s="34" t="s">
        <v>87</v>
      </c>
      <c r="DW5" s="34" t="s">
        <v>88</v>
      </c>
      <c r="DX5" s="34" t="s">
        <v>89</v>
      </c>
      <c r="DY5" s="34" t="s">
        <v>90</v>
      </c>
      <c r="DZ5" s="34" t="s">
        <v>91</v>
      </c>
      <c r="EA5" s="34" t="s">
        <v>92</v>
      </c>
      <c r="EB5" s="34" t="s">
        <v>93</v>
      </c>
      <c r="EC5" s="34" t="s">
        <v>95</v>
      </c>
      <c r="ED5" s="34" t="s">
        <v>29</v>
      </c>
      <c r="EE5" s="34" t="s">
        <v>85</v>
      </c>
      <c r="EF5" s="34" t="s">
        <v>86</v>
      </c>
      <c r="EG5" s="34" t="s">
        <v>87</v>
      </c>
      <c r="EH5" s="34" t="s">
        <v>88</v>
      </c>
      <c r="EI5" s="34" t="s">
        <v>89</v>
      </c>
      <c r="EJ5" s="34" t="s">
        <v>90</v>
      </c>
      <c r="EK5" s="34" t="s">
        <v>91</v>
      </c>
      <c r="EL5" s="34" t="s">
        <v>92</v>
      </c>
      <c r="EM5" s="34" t="s">
        <v>93</v>
      </c>
      <c r="EN5" s="34" t="s">
        <v>95</v>
      </c>
    </row>
    <row r="6" spans="1:144" s="25" customFormat="1">
      <c r="A6" s="26" t="s">
        <v>96</v>
      </c>
      <c r="B6" s="31">
        <f t="shared" ref="B6:W6" si="1">B7</f>
        <v>2015</v>
      </c>
      <c r="C6" s="31">
        <f t="shared" si="1"/>
        <v>112071</v>
      </c>
      <c r="D6" s="31">
        <f t="shared" si="1"/>
        <v>47</v>
      </c>
      <c r="E6" s="31">
        <f t="shared" si="1"/>
        <v>17</v>
      </c>
      <c r="F6" s="31">
        <f t="shared" si="1"/>
        <v>1</v>
      </c>
      <c r="G6" s="31">
        <f t="shared" si="1"/>
        <v>0</v>
      </c>
      <c r="H6" s="31" t="str">
        <f t="shared" si="1"/>
        <v>埼玉県　秩父市</v>
      </c>
      <c r="I6" s="31" t="str">
        <f t="shared" si="1"/>
        <v>法非適用</v>
      </c>
      <c r="J6" s="31" t="str">
        <f t="shared" si="1"/>
        <v>下水道事業</v>
      </c>
      <c r="K6" s="31" t="str">
        <f t="shared" si="1"/>
        <v>公共下水道</v>
      </c>
      <c r="L6" s="31" t="str">
        <f t="shared" si="1"/>
        <v>Bd1</v>
      </c>
      <c r="M6" s="35" t="str">
        <f t="shared" si="1"/>
        <v>-</v>
      </c>
      <c r="N6" s="35" t="str">
        <f t="shared" si="1"/>
        <v>該当数値なし</v>
      </c>
      <c r="O6" s="35">
        <f t="shared" si="1"/>
        <v>52.04</v>
      </c>
      <c r="P6" s="35">
        <f t="shared" si="1"/>
        <v>56.23</v>
      </c>
      <c r="Q6" s="35">
        <f t="shared" si="1"/>
        <v>1620</v>
      </c>
      <c r="R6" s="35">
        <f t="shared" si="1"/>
        <v>65311</v>
      </c>
      <c r="S6" s="35">
        <f t="shared" si="1"/>
        <v>577.83000000000004</v>
      </c>
      <c r="T6" s="35">
        <f t="shared" si="1"/>
        <v>113.03</v>
      </c>
      <c r="U6" s="35">
        <f t="shared" si="1"/>
        <v>33823</v>
      </c>
      <c r="V6" s="35">
        <f t="shared" si="1"/>
        <v>9.6</v>
      </c>
      <c r="W6" s="35">
        <f t="shared" si="1"/>
        <v>3523.23</v>
      </c>
      <c r="X6" s="39">
        <f t="shared" ref="X6:AG6" si="2">IF(X7="",NA(),X7)</f>
        <v>66.31</v>
      </c>
      <c r="Y6" s="39">
        <f t="shared" si="2"/>
        <v>77.62</v>
      </c>
      <c r="Z6" s="39">
        <f t="shared" si="2"/>
        <v>90.56</v>
      </c>
      <c r="AA6" s="39">
        <f t="shared" si="2"/>
        <v>84.17</v>
      </c>
      <c r="AB6" s="39">
        <f t="shared" si="2"/>
        <v>96.1</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9">
        <f t="shared" ref="BE6:BN6" si="5">IF(BE7="",NA(),BE7)</f>
        <v>704.55</v>
      </c>
      <c r="BF6" s="39">
        <f t="shared" si="5"/>
        <v>743.95</v>
      </c>
      <c r="BG6" s="39">
        <f t="shared" si="5"/>
        <v>718.15</v>
      </c>
      <c r="BH6" s="39">
        <f t="shared" si="5"/>
        <v>643.78</v>
      </c>
      <c r="BI6" s="39">
        <f t="shared" si="5"/>
        <v>578.70000000000005</v>
      </c>
      <c r="BJ6" s="39">
        <f t="shared" si="5"/>
        <v>936.66</v>
      </c>
      <c r="BK6" s="39">
        <f t="shared" si="5"/>
        <v>918.88</v>
      </c>
      <c r="BL6" s="39">
        <f t="shared" si="5"/>
        <v>885.97</v>
      </c>
      <c r="BM6" s="39">
        <f t="shared" si="5"/>
        <v>854.16</v>
      </c>
      <c r="BN6" s="39">
        <f t="shared" si="5"/>
        <v>848.31</v>
      </c>
      <c r="BO6" s="35" t="str">
        <f>IF(BO7="","",IF(BO7="-","【-】","【"&amp;SUBSTITUTE(TEXT(BO7,"#,##0.00"),"-","△")&amp;"】"))</f>
        <v>【763.62】</v>
      </c>
      <c r="BP6" s="39">
        <f t="shared" ref="BP6:BY6" si="6">IF(BP7="",NA(),BP7)</f>
        <v>90.09</v>
      </c>
      <c r="BQ6" s="39">
        <f t="shared" si="6"/>
        <v>76.540000000000006</v>
      </c>
      <c r="BR6" s="39">
        <f t="shared" si="6"/>
        <v>77.709999999999994</v>
      </c>
      <c r="BS6" s="39">
        <f t="shared" si="6"/>
        <v>75.150000000000006</v>
      </c>
      <c r="BT6" s="39">
        <f t="shared" si="6"/>
        <v>67.400000000000006</v>
      </c>
      <c r="BU6" s="39">
        <f t="shared" si="6"/>
        <v>88.44</v>
      </c>
      <c r="BV6" s="39">
        <f t="shared" si="6"/>
        <v>88.2</v>
      </c>
      <c r="BW6" s="39">
        <f t="shared" si="6"/>
        <v>89.94</v>
      </c>
      <c r="BX6" s="39">
        <f t="shared" si="6"/>
        <v>93.13</v>
      </c>
      <c r="BY6" s="39">
        <f t="shared" si="6"/>
        <v>94.38</v>
      </c>
      <c r="BZ6" s="35" t="str">
        <f>IF(BZ7="","",IF(BZ7="-","【-】","【"&amp;SUBSTITUTE(TEXT(BZ7,"#,##0.00"),"-","△")&amp;"】"))</f>
        <v>【98.53】</v>
      </c>
      <c r="CA6" s="39">
        <f t="shared" ref="CA6:CJ6" si="7">IF(CA7="",NA(),CA7)</f>
        <v>110.01</v>
      </c>
      <c r="CB6" s="39">
        <f t="shared" si="7"/>
        <v>129.66999999999999</v>
      </c>
      <c r="CC6" s="39">
        <f t="shared" si="7"/>
        <v>127.23</v>
      </c>
      <c r="CD6" s="39">
        <f t="shared" si="7"/>
        <v>135.18</v>
      </c>
      <c r="CE6" s="39">
        <f t="shared" si="7"/>
        <v>150</v>
      </c>
      <c r="CF6" s="39">
        <f t="shared" si="7"/>
        <v>169.89</v>
      </c>
      <c r="CG6" s="39">
        <f t="shared" si="7"/>
        <v>171.78</v>
      </c>
      <c r="CH6" s="39">
        <f t="shared" si="7"/>
        <v>168.57</v>
      </c>
      <c r="CI6" s="39">
        <f t="shared" si="7"/>
        <v>167.97</v>
      </c>
      <c r="CJ6" s="39">
        <f t="shared" si="7"/>
        <v>165.45</v>
      </c>
      <c r="CK6" s="35" t="str">
        <f>IF(CK7="","",IF(CK7="-","【-】","【"&amp;SUBSTITUTE(TEXT(CK7,"#,##0.00"),"-","△")&amp;"】"))</f>
        <v>【139.70】</v>
      </c>
      <c r="CL6" s="39">
        <f t="shared" ref="CL6:CU6" si="8">IF(CL7="",NA(),CL7)</f>
        <v>73.02</v>
      </c>
      <c r="CM6" s="39">
        <f t="shared" si="8"/>
        <v>79.62</v>
      </c>
      <c r="CN6" s="39">
        <f t="shared" si="8"/>
        <v>74.430000000000007</v>
      </c>
      <c r="CO6" s="39">
        <f t="shared" si="8"/>
        <v>75.91</v>
      </c>
      <c r="CP6" s="39">
        <f t="shared" si="8"/>
        <v>75.61</v>
      </c>
      <c r="CQ6" s="39">
        <f t="shared" si="8"/>
        <v>62.55</v>
      </c>
      <c r="CR6" s="39">
        <f t="shared" si="8"/>
        <v>62.27</v>
      </c>
      <c r="CS6" s="39">
        <f t="shared" si="8"/>
        <v>64.12</v>
      </c>
      <c r="CT6" s="39">
        <f t="shared" si="8"/>
        <v>64.87</v>
      </c>
      <c r="CU6" s="39">
        <f t="shared" si="8"/>
        <v>65.62</v>
      </c>
      <c r="CV6" s="35" t="str">
        <f>IF(CV7="","",IF(CV7="-","【-】","【"&amp;SUBSTITUTE(TEXT(CV7,"#,##0.00"),"-","△")&amp;"】"))</f>
        <v>【60.01】</v>
      </c>
      <c r="CW6" s="39">
        <f t="shared" ref="CW6:DF6" si="9">IF(CW7="",NA(),CW7)</f>
        <v>98.66</v>
      </c>
      <c r="CX6" s="39">
        <f t="shared" si="9"/>
        <v>98.33</v>
      </c>
      <c r="CY6" s="39">
        <f t="shared" si="9"/>
        <v>98.22</v>
      </c>
      <c r="CZ6" s="39">
        <f t="shared" si="9"/>
        <v>98.41</v>
      </c>
      <c r="DA6" s="39">
        <f t="shared" si="9"/>
        <v>97.8</v>
      </c>
      <c r="DB6" s="39">
        <f t="shared" si="9"/>
        <v>90.26</v>
      </c>
      <c r="DC6" s="39">
        <f t="shared" si="9"/>
        <v>90.69</v>
      </c>
      <c r="DD6" s="39">
        <f t="shared" si="9"/>
        <v>90.91</v>
      </c>
      <c r="DE6" s="39">
        <f t="shared" si="9"/>
        <v>91.11</v>
      </c>
      <c r="DF6" s="39">
        <f t="shared" si="9"/>
        <v>91.44</v>
      </c>
      <c r="DG6" s="35" t="str">
        <f>IF(DG7="","",IF(DG7="-","【-】","【"&amp;SUBSTITUTE(TEXT(DG7,"#,##0.00"),"-","△")&amp;"】"))</f>
        <v>【94.73】</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5">
        <f t="shared" ref="ED6:EM6" si="12">IF(ED7="",NA(),ED7)</f>
        <v>0</v>
      </c>
      <c r="EE6" s="35">
        <f t="shared" si="12"/>
        <v>0</v>
      </c>
      <c r="EF6" s="35">
        <f t="shared" si="12"/>
        <v>0</v>
      </c>
      <c r="EG6" s="35">
        <f t="shared" si="12"/>
        <v>0</v>
      </c>
      <c r="EH6" s="39">
        <f t="shared" si="12"/>
        <v>0.46</v>
      </c>
      <c r="EI6" s="39">
        <f t="shared" si="12"/>
        <v>0.04</v>
      </c>
      <c r="EJ6" s="39">
        <f t="shared" si="12"/>
        <v>0.08</v>
      </c>
      <c r="EK6" s="39">
        <f t="shared" si="12"/>
        <v>7.0000000000000007E-2</v>
      </c>
      <c r="EL6" s="39">
        <f t="shared" si="12"/>
        <v>0.1</v>
      </c>
      <c r="EM6" s="39">
        <f t="shared" si="12"/>
        <v>0.27</v>
      </c>
      <c r="EN6" s="35" t="str">
        <f>IF(EN7="","",IF(EN7="-","【-】","【"&amp;SUBSTITUTE(TEXT(EN7,"#,##0.00"),"-","△")&amp;"】"))</f>
        <v>【0.23】</v>
      </c>
    </row>
    <row r="7" spans="1:144" s="25" customFormat="1">
      <c r="A7" s="26"/>
      <c r="B7" s="32">
        <v>2015</v>
      </c>
      <c r="C7" s="32">
        <v>112071</v>
      </c>
      <c r="D7" s="32">
        <v>47</v>
      </c>
      <c r="E7" s="32">
        <v>17</v>
      </c>
      <c r="F7" s="32">
        <v>1</v>
      </c>
      <c r="G7" s="32">
        <v>0</v>
      </c>
      <c r="H7" s="32" t="s">
        <v>47</v>
      </c>
      <c r="I7" s="32" t="s">
        <v>97</v>
      </c>
      <c r="J7" s="32" t="s">
        <v>98</v>
      </c>
      <c r="K7" s="32" t="s">
        <v>99</v>
      </c>
      <c r="L7" s="32" t="s">
        <v>100</v>
      </c>
      <c r="M7" s="36" t="s">
        <v>101</v>
      </c>
      <c r="N7" s="36" t="s">
        <v>102</v>
      </c>
      <c r="O7" s="36">
        <v>52.04</v>
      </c>
      <c r="P7" s="36">
        <v>56.23</v>
      </c>
      <c r="Q7" s="36">
        <v>1620</v>
      </c>
      <c r="R7" s="36">
        <v>65311</v>
      </c>
      <c r="S7" s="36">
        <v>577.83000000000004</v>
      </c>
      <c r="T7" s="36">
        <v>113.03</v>
      </c>
      <c r="U7" s="36">
        <v>33823</v>
      </c>
      <c r="V7" s="36">
        <v>9.6</v>
      </c>
      <c r="W7" s="36">
        <v>3523.23</v>
      </c>
      <c r="X7" s="36">
        <v>66.31</v>
      </c>
      <c r="Y7" s="36">
        <v>77.62</v>
      </c>
      <c r="Z7" s="36">
        <v>90.56</v>
      </c>
      <c r="AA7" s="36">
        <v>84.17</v>
      </c>
      <c r="AB7" s="36">
        <v>96.1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704.55</v>
      </c>
      <c r="BF7" s="36">
        <v>743.95</v>
      </c>
      <c r="BG7" s="36">
        <v>718.15</v>
      </c>
      <c r="BH7" s="36">
        <v>643.78</v>
      </c>
      <c r="BI7" s="36">
        <v>578.70000000000005</v>
      </c>
      <c r="BJ7" s="36">
        <v>936.66</v>
      </c>
      <c r="BK7" s="36">
        <v>918.88</v>
      </c>
      <c r="BL7" s="36">
        <v>885.97</v>
      </c>
      <c r="BM7" s="36">
        <v>854.16</v>
      </c>
      <c r="BN7" s="36">
        <v>848.31</v>
      </c>
      <c r="BO7" s="36">
        <v>763.62</v>
      </c>
      <c r="BP7" s="36">
        <v>90.09</v>
      </c>
      <c r="BQ7" s="36">
        <v>76.540000000000006</v>
      </c>
      <c r="BR7" s="36">
        <v>77.709999999999994</v>
      </c>
      <c r="BS7" s="36">
        <v>75.150000000000006</v>
      </c>
      <c r="BT7" s="36">
        <v>67.400000000000006</v>
      </c>
      <c r="BU7" s="36">
        <v>88.44</v>
      </c>
      <c r="BV7" s="36">
        <v>88.2</v>
      </c>
      <c r="BW7" s="36">
        <v>89.94</v>
      </c>
      <c r="BX7" s="36">
        <v>93.13</v>
      </c>
      <c r="BY7" s="36">
        <v>94.38</v>
      </c>
      <c r="BZ7" s="36">
        <v>98.53</v>
      </c>
      <c r="CA7" s="36">
        <v>110.01</v>
      </c>
      <c r="CB7" s="36">
        <v>129.66999999999999</v>
      </c>
      <c r="CC7" s="36">
        <v>127.23</v>
      </c>
      <c r="CD7" s="36">
        <v>135.18</v>
      </c>
      <c r="CE7" s="36">
        <v>150</v>
      </c>
      <c r="CF7" s="36">
        <v>169.89</v>
      </c>
      <c r="CG7" s="36">
        <v>171.78</v>
      </c>
      <c r="CH7" s="36">
        <v>168.57</v>
      </c>
      <c r="CI7" s="36">
        <v>167.97</v>
      </c>
      <c r="CJ7" s="36">
        <v>165.45</v>
      </c>
      <c r="CK7" s="36">
        <v>139.69999999999999</v>
      </c>
      <c r="CL7" s="36">
        <v>73.02</v>
      </c>
      <c r="CM7" s="36">
        <v>79.62</v>
      </c>
      <c r="CN7" s="36">
        <v>74.430000000000007</v>
      </c>
      <c r="CO7" s="36">
        <v>75.91</v>
      </c>
      <c r="CP7" s="36">
        <v>75.61</v>
      </c>
      <c r="CQ7" s="36">
        <v>62.55</v>
      </c>
      <c r="CR7" s="36">
        <v>62.27</v>
      </c>
      <c r="CS7" s="36">
        <v>64.12</v>
      </c>
      <c r="CT7" s="36">
        <v>64.87</v>
      </c>
      <c r="CU7" s="36">
        <v>65.62</v>
      </c>
      <c r="CV7" s="36">
        <v>60.01</v>
      </c>
      <c r="CW7" s="36">
        <v>98.66</v>
      </c>
      <c r="CX7" s="36">
        <v>98.33</v>
      </c>
      <c r="CY7" s="36">
        <v>98.22</v>
      </c>
      <c r="CZ7" s="36">
        <v>98.41</v>
      </c>
      <c r="DA7" s="36">
        <v>97.8</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0.46</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103</v>
      </c>
      <c r="C9" s="27" t="s">
        <v>104</v>
      </c>
      <c r="D9" s="27" t="s">
        <v>105</v>
      </c>
      <c r="E9" s="27" t="s">
        <v>106</v>
      </c>
      <c r="F9" s="27"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63</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2017-02-08T02:47:09Z</dcterms:created>
  <dcterms:modified xsi:type="dcterms:W3CDTF">2017-02-14T06:12:38Z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2017-02-13T00:58:57Z</vt:filetime>
  </property>
</Properties>
</file>