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<sst xmlns="http://schemas.openxmlformats.org/spreadsheetml/2006/main" count="217" uniqueCount="106">
  <si>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</si>
  <si>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</si>
  <si>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</si>
  <si>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</si>
  <si>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</si>
  <si>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</si>
  <si>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</si>
  <si>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</si>
  <si>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</si>
  <si>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</si>
  <si>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</si>
  <si>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</si>
  <si>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</si>
  <si>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</si>
  <si>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</si>
  <si>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</si>
  <si>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</si>
  <si>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</si>
  <si>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</si>
  <si>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</si>
  <si>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</si>
  <si>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</si>
  <si>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</si>
  <si>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</si>
  <si>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</si>
  <si>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</si>
  <si>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</si>
  <si>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</si>
  <si>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</si>
  <si>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</si>
  <si>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</si>
  <si>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</si>
  <si>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</si>
  <si>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</si>
  <si>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</si>
  <si>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</si>
  <si>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</si>
  <si>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</si>
  <si>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</si>
  <si>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</si>
  <si>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</si>
  <si>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</si>
  <si>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</si>
  <si>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</si>
  <si>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</si>
  <si>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</si>
  <si>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</si>
  <si>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</si>
  <si>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</si>
  <si>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</si>
  <si>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</si>
  <si>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</si>
  <si>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</si>
  <si>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</si>
  <si>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</si>
  <si>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</si>
  <si>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</si>
  <si>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</si>
  <si>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</si>
  <si>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</si>
  <si>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</si>
  <si>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</si>
  <si>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</si>
  <si>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</si>
  <si>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</si>
  <si>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</si>
  <si>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</si>
  <si>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</si>
  <si>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</si>
  <si>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</si>
  <si>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</si>
  <si>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</si>
  <si>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</si>
  <si>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</si>
  <si>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</si>
  <si>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</si>
  <si>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</si>
  <si>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</si>
  <si>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</si>
  <si>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</si>
  <si>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</si>
  <si>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</si>
  <si>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</si>
  <si>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</si>
  <si>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</si>
  <si>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</si>
  <si>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</si>
  <si>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</si>
  <si>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</si>
  <si>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</si>
  <si>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</si>
  <si>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</si>
  <si>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川口市</t>
  </si>
  <si>
    <t>法適用</t>
  </si>
  <si>
    <t>水道事業</t>
  </si>
  <si>
    <t>末端給水事業</t>
  </si>
  <si>
    <t>A1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</si>
  <si>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</si>
  <si>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</si>
  <si>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</si>
  <si>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</si>
  <si>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</si>
  <si>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</si>
  <si>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①経常収支比率は、平成26年度から類似団体平均値を下回っていますが、毎年100%を越える水準で推移していることから、概ね良好な経営状況といえます。
②累積欠損金比率は、直近５年間、累積欠損金は生じていません。
③流動比率は、期間をとおして高い水準です。公営企業会計制度の見直しにより、一定の企業債残高が流動負債に分類されたことから、平成26年度は大きく減少し、平成27年度も同水準で推移しています。また、比率は200%以上を維持しており、類似団体平均値も上回っています。
④企業債残高対給水収益比率は、期間中低下傾向にあります。これは、給水収益がほぼ横ばいである一方で、企業債残高が減少していることによるためです。なお、平成27年度は類似団体平均値を上回る水準となっています。
⑤料金回収率は、類似団体平均値よりやや低いものの、ほぼ100%で推移していることから、安定的に料金収入の確保ができています。
⑥給水原価は、主に経常費用が増加したことにより、平成26年度よりも上昇しています。給水原価は期間中、類似団体平均値より高い水準にあります。
⑦施設利用率は配水量の減少等により、緩やかに下降傾向を示しており、類似団体の水準も下回っています。
⑧有収率は、漏水対策の強化などにより、緩やかに上昇傾向を示しています。
</t>
    <rPh sb="1" eb="3">
      <t>ケイジョウ</t>
    </rPh>
    <rPh sb="3" eb="5">
      <t>シュウシ</t>
    </rPh>
    <rPh sb="5" eb="7">
      <t>ヒリツ</t>
    </rPh>
    <rPh sb="9" eb="11">
      <t>ヘ</t>
    </rPh>
    <rPh sb="13" eb="15">
      <t>ネンド</t>
    </rPh>
    <rPh sb="17" eb="19">
      <t>ルイジ</t>
    </rPh>
    <rPh sb="19" eb="21">
      <t>ダンタイ</t>
    </rPh>
    <rPh sb="21" eb="24">
      <t>ヘイキンチ</t>
    </rPh>
    <rPh sb="25" eb="27">
      <t>シタマワ</t>
    </rPh>
    <rPh sb="34" eb="36">
      <t>マイネン</t>
    </rPh>
    <rPh sb="41" eb="42">
      <t>コ</t>
    </rPh>
    <rPh sb="44" eb="46">
      <t>スイジュン</t>
    </rPh>
    <rPh sb="47" eb="49">
      <t>スイイ</t>
    </rPh>
    <rPh sb="58" eb="59">
      <t>オオム</t>
    </rPh>
    <rPh sb="60" eb="62">
      <t>リョウコウ</t>
    </rPh>
    <rPh sb="63" eb="65">
      <t>ケイエイ</t>
    </rPh>
    <rPh sb="65" eb="67">
      <t>ジョウキョウ</t>
    </rPh>
    <rPh sb="84" eb="86">
      <t>チョッキン</t>
    </rPh>
    <rPh sb="87" eb="89">
      <t>ネンカン</t>
    </rPh>
    <rPh sb="112" eb="114">
      <t>キカン</t>
    </rPh>
    <rPh sb="142" eb="144">
      <t>イッテイ</t>
    </rPh>
    <rPh sb="145" eb="147">
      <t>キギョウ</t>
    </rPh>
    <rPh sb="147" eb="148">
      <t>サイ</t>
    </rPh>
    <rPh sb="148" eb="150">
      <t>ザンダカ</t>
    </rPh>
    <rPh sb="151" eb="153">
      <t>リュウドウ</t>
    </rPh>
    <rPh sb="153" eb="155">
      <t>フサイ</t>
    </rPh>
    <rPh sb="166" eb="168">
      <t>ヘイセイ</t>
    </rPh>
    <rPh sb="180" eb="182">
      <t>ヘイセイ</t>
    </rPh>
    <rPh sb="184" eb="186">
      <t>ネンド</t>
    </rPh>
    <rPh sb="187" eb="188">
      <t>ドウ</t>
    </rPh>
    <rPh sb="188" eb="190">
      <t>スイジュン</t>
    </rPh>
    <rPh sb="191" eb="193">
      <t>スイイ</t>
    </rPh>
    <rPh sb="202" eb="204">
      <t>ヒリツ</t>
    </rPh>
    <rPh sb="223" eb="226">
      <t>ヘイキンチ</t>
    </rPh>
    <rPh sb="251" eb="254">
      <t>キカンチュウ</t>
    </rPh>
    <rPh sb="254" eb="256">
      <t>テイカ</t>
    </rPh>
    <rPh sb="256" eb="258">
      <t>ケイコウ</t>
    </rPh>
    <rPh sb="268" eb="270">
      <t>キュウスイ</t>
    </rPh>
    <rPh sb="270" eb="272">
      <t>シュウエキ</t>
    </rPh>
    <rPh sb="275" eb="276">
      <t>ヨコ</t>
    </rPh>
    <rPh sb="281" eb="283">
      <t>イッポウ</t>
    </rPh>
    <rPh sb="317" eb="319">
      <t>ルイジ</t>
    </rPh>
    <rPh sb="319" eb="321">
      <t>ダンタイ</t>
    </rPh>
    <rPh sb="321" eb="324">
      <t>ヘイキンチ</t>
    </rPh>
    <rPh sb="325" eb="327">
      <t>ウワマワ</t>
    </rPh>
    <rPh sb="328" eb="330">
      <t>スイジュン</t>
    </rPh>
    <rPh sb="340" eb="342">
      <t>リョウキン</t>
    </rPh>
    <rPh sb="342" eb="344">
      <t>カイシュウ</t>
    </rPh>
    <rPh sb="344" eb="345">
      <t>リツ</t>
    </rPh>
    <rPh sb="347" eb="349">
      <t>ルイジ</t>
    </rPh>
    <rPh sb="349" eb="351">
      <t>ダンタイ</t>
    </rPh>
    <rPh sb="351" eb="354">
      <t>ヘイキンチ</t>
    </rPh>
    <rPh sb="358" eb="359">
      <t>ヒク</t>
    </rPh>
    <rPh sb="371" eb="373">
      <t>スイイ</t>
    </rPh>
    <rPh sb="382" eb="385">
      <t>アンテイテキ</t>
    </rPh>
    <rPh sb="386" eb="388">
      <t>リョウキン</t>
    </rPh>
    <rPh sb="388" eb="390">
      <t>シュウニュウ</t>
    </rPh>
    <rPh sb="391" eb="393">
      <t>カクホ</t>
    </rPh>
    <rPh sb="403" eb="405">
      <t>キュウスイ</t>
    </rPh>
    <rPh sb="405" eb="407">
      <t>ゲンカ</t>
    </rPh>
    <rPh sb="409" eb="410">
      <t>オモ</t>
    </rPh>
    <rPh sb="411" eb="413">
      <t>ケイジョウ</t>
    </rPh>
    <rPh sb="413" eb="415">
      <t>ヒヨウ</t>
    </rPh>
    <rPh sb="416" eb="418">
      <t>ゾウカ</t>
    </rPh>
    <rPh sb="426" eb="428">
      <t>ヘイセイ</t>
    </rPh>
    <rPh sb="430" eb="431">
      <t>ネン</t>
    </rPh>
    <rPh sb="431" eb="432">
      <t>ド</t>
    </rPh>
    <rPh sb="435" eb="437">
      <t>ジョウショウ</t>
    </rPh>
    <rPh sb="443" eb="445">
      <t>キュウスイ</t>
    </rPh>
    <rPh sb="445" eb="447">
      <t>ゲンカ</t>
    </rPh>
    <rPh sb="452" eb="454">
      <t>ルイジ</t>
    </rPh>
    <rPh sb="454" eb="456">
      <t>ダンタイ</t>
    </rPh>
    <rPh sb="456" eb="459">
      <t>ヘイキンチ</t>
    </rPh>
    <rPh sb="461" eb="462">
      <t>タカ</t>
    </rPh>
    <rPh sb="463" eb="465">
      <t>スイジュン</t>
    </rPh>
    <rPh sb="473" eb="475">
      <t>シセツ</t>
    </rPh>
    <rPh sb="475" eb="478">
      <t>リヨウリツ</t>
    </rPh>
    <rPh sb="485" eb="486">
      <t>トウ</t>
    </rPh>
    <rPh sb="490" eb="491">
      <t>ユル</t>
    </rPh>
    <rPh sb="494" eb="496">
      <t>カコウ</t>
    </rPh>
    <rPh sb="496" eb="498">
      <t>ケイコウ</t>
    </rPh>
    <rPh sb="499" eb="500">
      <t>シメ</t>
    </rPh>
    <rPh sb="505" eb="507">
      <t>ルイジ</t>
    </rPh>
    <rPh sb="507" eb="509">
      <t>ダンタイ</t>
    </rPh>
    <rPh sb="510" eb="512">
      <t>スイジュン</t>
    </rPh>
    <rPh sb="513" eb="515">
      <t>シタマワ</t>
    </rPh>
    <rPh sb="523" eb="524">
      <t>ユウ</t>
    </rPh>
    <rPh sb="524" eb="525">
      <t>シュウ</t>
    </rPh>
    <rPh sb="525" eb="526">
      <t>リツ</t>
    </rPh>
    <rPh sb="528" eb="530">
      <t>ロウスイ</t>
    </rPh>
    <rPh sb="530" eb="532">
      <t>タイサク</t>
    </rPh>
    <rPh sb="533" eb="535">
      <t>キョウカ</t>
    </rPh>
    <rPh sb="541" eb="542">
      <t>ユル</t>
    </rPh>
    <rPh sb="545" eb="547">
      <t>ジョウショウ</t>
    </rPh>
    <rPh sb="547" eb="549">
      <t>ケイコウ</t>
    </rPh>
    <rPh sb="550" eb="551">
      <t>シメ</t>
    </rPh>
    <phoneticPr fontId="4"/>
  </si>
  <si>
    <t>　事業運営は、川口市水道ビジョンに則り、基幹施設の更新、耐震化及び財政健全化等に取り組んでいるものの、将来的な給水収益の減少や、経年化施設の更新費用及び減価償却費等の経常費用の増加への対応が必要となっています。　
　今後、これらの課題に取り組むため水道施設更新基本計画をもとに、施設の統廃合・ダウンサイジングによるコスト削減と、給水収益の確保による財務体質の改善計画等を、川口市水道ビジョンに反映するとともに、引き続き健全経営の強化を図ります。</t>
    <rPh sb="1" eb="3">
      <t>ジギョウ</t>
    </rPh>
    <rPh sb="3" eb="5">
      <t>ウンエイ</t>
    </rPh>
    <rPh sb="7" eb="10">
      <t>カ</t>
    </rPh>
    <rPh sb="10" eb="12">
      <t>スイドウ</t>
    </rPh>
    <rPh sb="17" eb="18">
      <t>ノット</t>
    </rPh>
    <rPh sb="20" eb="22">
      <t>キカン</t>
    </rPh>
    <rPh sb="22" eb="24">
      <t>シセツ</t>
    </rPh>
    <rPh sb="25" eb="27">
      <t>コウシン</t>
    </rPh>
    <rPh sb="28" eb="31">
      <t>タイシンカ</t>
    </rPh>
    <rPh sb="31" eb="32">
      <t>オヨ</t>
    </rPh>
    <rPh sb="33" eb="35">
      <t>ザイセイ</t>
    </rPh>
    <rPh sb="35" eb="38">
      <t>ケンゼンカ</t>
    </rPh>
    <rPh sb="38" eb="39">
      <t>トウ</t>
    </rPh>
    <rPh sb="40" eb="41">
      <t>ト</t>
    </rPh>
    <rPh sb="42" eb="43">
      <t>ク</t>
    </rPh>
    <rPh sb="51" eb="53">
      <t>ショウライ</t>
    </rPh>
    <rPh sb="53" eb="54">
      <t>テキ</t>
    </rPh>
    <rPh sb="57" eb="59">
      <t>シュウエキ</t>
    </rPh>
    <rPh sb="60" eb="61">
      <t>ゲン</t>
    </rPh>
    <rPh sb="61" eb="62">
      <t>ショウ</t>
    </rPh>
    <rPh sb="64" eb="67">
      <t>ケイネンカ</t>
    </rPh>
    <rPh sb="67" eb="69">
      <t>シセツ</t>
    </rPh>
    <rPh sb="70" eb="72">
      <t>コウシン</t>
    </rPh>
    <rPh sb="72" eb="74">
      <t>ヒヨウ</t>
    </rPh>
    <rPh sb="74" eb="75">
      <t>オヨ</t>
    </rPh>
    <rPh sb="76" eb="78">
      <t>ゲンカ</t>
    </rPh>
    <rPh sb="78" eb="80">
      <t>ショウキャク</t>
    </rPh>
    <rPh sb="80" eb="82">
      <t>ヒトウ</t>
    </rPh>
    <rPh sb="83" eb="85">
      <t>ケイジョウ</t>
    </rPh>
    <rPh sb="85" eb="87">
      <t>ヒヨウ</t>
    </rPh>
    <rPh sb="88" eb="90">
      <t>ゾウカ</t>
    </rPh>
    <rPh sb="95" eb="97">
      <t>ヒツヨウ</t>
    </rPh>
    <rPh sb="108" eb="110">
      <t>コンゴ</t>
    </rPh>
    <rPh sb="115" eb="117">
      <t>カダイ</t>
    </rPh>
    <rPh sb="118" eb="119">
      <t>ト</t>
    </rPh>
    <rPh sb="120" eb="121">
      <t>ク</t>
    </rPh>
    <rPh sb="124" eb="126">
      <t>スイドウ</t>
    </rPh>
    <rPh sb="126" eb="128">
      <t>シセツ</t>
    </rPh>
    <rPh sb="128" eb="130">
      <t>コウシン</t>
    </rPh>
    <rPh sb="130" eb="132">
      <t>キホン</t>
    </rPh>
    <rPh sb="132" eb="134">
      <t>ケイカク</t>
    </rPh>
    <rPh sb="139" eb="141">
      <t>シセツ</t>
    </rPh>
    <rPh sb="142" eb="145">
      <t>トウハイゴウ</t>
    </rPh>
    <rPh sb="160" eb="162">
      <t>サクゲン</t>
    </rPh>
    <rPh sb="164" eb="166">
      <t>キュウスイ</t>
    </rPh>
    <rPh sb="166" eb="168">
      <t>シュウエキ</t>
    </rPh>
    <rPh sb="169" eb="171">
      <t>カクホ</t>
    </rPh>
    <rPh sb="174" eb="176">
      <t>ザイム</t>
    </rPh>
    <rPh sb="176" eb="178">
      <t>タイシツ</t>
    </rPh>
    <rPh sb="179" eb="181">
      <t>カイゼン</t>
    </rPh>
    <rPh sb="181" eb="183">
      <t>ケイカク</t>
    </rPh>
    <rPh sb="183" eb="184">
      <t>トウ</t>
    </rPh>
    <rPh sb="186" eb="189">
      <t>カ</t>
    </rPh>
    <rPh sb="189" eb="191">
      <t>スイドウ</t>
    </rPh>
    <rPh sb="196" eb="198">
      <t>ハンエイ</t>
    </rPh>
    <rPh sb="209" eb="211">
      <t>ケンゼン</t>
    </rPh>
    <rPh sb="211" eb="213">
      <t>ケイエイ</t>
    </rPh>
    <rPh sb="217" eb="218">
      <t>ハカ</t>
    </rPh>
    <phoneticPr fontId="4"/>
  </si>
  <si>
    <t>①有形固定資産減価償却率は、緩やかに増加傾向を示しています。これは、有形固定資産の取得価格が年々増加しているためです。
②管路経年化率は、年々上昇していますが、本市の管路の設置年数は昭和50年代以降に集中し、現時点で法定耐用年数40年を超えた管路が少ないことから、類似団体平均値を下回る水準になっています。
③管路更新率は、類似団体と同程度の水準にあり、上昇傾向を示しています。管路更新にあたっては、経過年数や管種、漏水事故の発生状況などを勘案し、優先順位を見極めながら計画的に実施しています。</t>
    <rPh sb="1" eb="3">
      <t>ユウケイ</t>
    </rPh>
    <rPh sb="3" eb="5">
      <t>コテイ</t>
    </rPh>
    <rPh sb="5" eb="7">
      <t>シサン</t>
    </rPh>
    <rPh sb="7" eb="9">
      <t>ゲンカ</t>
    </rPh>
    <rPh sb="9" eb="11">
      <t>ショウキャク</t>
    </rPh>
    <rPh sb="11" eb="12">
      <t>リツ</t>
    </rPh>
    <rPh sb="14" eb="15">
      <t>ユル</t>
    </rPh>
    <rPh sb="18" eb="20">
      <t>ゾウカ</t>
    </rPh>
    <rPh sb="20" eb="22">
      <t>ケイコウ</t>
    </rPh>
    <rPh sb="23" eb="24">
      <t>シメ</t>
    </rPh>
    <rPh sb="43" eb="45">
      <t>カカク</t>
    </rPh>
    <rPh sb="46" eb="48">
      <t>ネンネン</t>
    </rPh>
    <rPh sb="48" eb="50">
      <t>ゾウカ</t>
    </rPh>
    <rPh sb="61" eb="63">
      <t>カンロ</t>
    </rPh>
    <rPh sb="63" eb="66">
      <t>ケイネンカ</t>
    </rPh>
    <rPh sb="66" eb="67">
      <t>リツ</t>
    </rPh>
    <rPh sb="69" eb="71">
      <t>ネンネン</t>
    </rPh>
    <rPh sb="71" eb="73">
      <t>ジョウショウ</t>
    </rPh>
    <rPh sb="80" eb="81">
      <t>ホン</t>
    </rPh>
    <rPh sb="81" eb="82">
      <t>シ</t>
    </rPh>
    <rPh sb="83" eb="85">
      <t>カンロ</t>
    </rPh>
    <rPh sb="86" eb="88">
      <t>セッチ</t>
    </rPh>
    <rPh sb="88" eb="90">
      <t>ネンスウ</t>
    </rPh>
    <rPh sb="91" eb="93">
      <t>ショウワ</t>
    </rPh>
    <rPh sb="95" eb="97">
      <t>ネンダイ</t>
    </rPh>
    <rPh sb="97" eb="99">
      <t>イコウ</t>
    </rPh>
    <rPh sb="100" eb="102">
      <t>シュウチュウ</t>
    </rPh>
    <rPh sb="104" eb="107">
      <t>ゲンジテン</t>
    </rPh>
    <rPh sb="108" eb="110">
      <t>ホウテイ</t>
    </rPh>
    <rPh sb="110" eb="112">
      <t>タイヨウ</t>
    </rPh>
    <rPh sb="112" eb="114">
      <t>ネンスウ</t>
    </rPh>
    <rPh sb="116" eb="117">
      <t>ネン</t>
    </rPh>
    <rPh sb="118" eb="119">
      <t>コ</t>
    </rPh>
    <rPh sb="121" eb="123">
      <t>カンロ</t>
    </rPh>
    <rPh sb="124" eb="125">
      <t>スク</t>
    </rPh>
    <rPh sb="132" eb="134">
      <t>ルイジ</t>
    </rPh>
    <rPh sb="134" eb="136">
      <t>ダンタイ</t>
    </rPh>
    <rPh sb="136" eb="139">
      <t>ヘイキンチ</t>
    </rPh>
    <rPh sb="140" eb="142">
      <t>シタマワ</t>
    </rPh>
    <rPh sb="143" eb="145">
      <t>スイジュン</t>
    </rPh>
    <rPh sb="155" eb="157">
      <t>カンロ</t>
    </rPh>
    <rPh sb="157" eb="159">
      <t>コウシン</t>
    </rPh>
    <rPh sb="159" eb="160">
      <t>リツ</t>
    </rPh>
    <rPh sb="162" eb="164">
      <t>ルイジ</t>
    </rPh>
    <rPh sb="164" eb="166">
      <t>ダンタイ</t>
    </rPh>
    <rPh sb="167" eb="170">
      <t>ドウテイド</t>
    </rPh>
    <rPh sb="171" eb="173">
      <t>スイジュン</t>
    </rPh>
    <rPh sb="177" eb="179">
      <t>ジョウショウ</t>
    </rPh>
    <rPh sb="179" eb="181">
      <t>ケイコウ</t>
    </rPh>
    <rPh sb="182" eb="183">
      <t>シメ</t>
    </rPh>
    <rPh sb="200" eb="202">
      <t>ケイカ</t>
    </rPh>
    <rPh sb="202" eb="204">
      <t>ネンスウ</t>
    </rPh>
    <rPh sb="205" eb="206">
      <t>カン</t>
    </rPh>
    <rPh sb="206" eb="207">
      <t>シュ</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</si>
</sst>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6"/>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0.56000000000000005</c:v>
                </c:pt>
                <c:pt idx="1">
                  <c:v>0.53</c:v>
                </c:pt>
                <c:pt idx="2">
                  <c:v>0.54</c:v>
                </c:pt>
                <c:pt idx="3">
                  <c:v>0.68</c:v>
                </c:pt>
                <c:pt idx="4">
                  <c:v>0.71</c:v>
                </c:pt>
              </c:numCache>
            </c:numRef>
          </c:val>
        </c:ser>
        <c:dLbls>
          <c:showLegendKey val="0"/>
          <c:showVal val="0"/>
          <c:showCatName val="0"/>
          <c:showSerName val="0"/>
          <c:showPercent val="0"/>
          <c:showBubbleSize val="0"/>
        </c:dLbls>
        <c:gapWidth val="150"/>
        <c:axId val="22547072"/>
        <c:axId val="2256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c:v>
                </c:pt>
                <c:pt idx="1">
                  <c:v>0.74</c:v>
                </c:pt>
                <c:pt idx="2">
                  <c:v>0.76</c:v>
                </c:pt>
                <c:pt idx="3">
                  <c:v>0.69</c:v>
                </c:pt>
                <c:pt idx="4">
                  <c:v>0.74</c:v>
                </c:pt>
              </c:numCache>
            </c:numRef>
          </c:val>
          <c:smooth val="0"/>
        </c:ser>
        <c:dLbls>
          <c:showLegendKey val="0"/>
          <c:showVal val="0"/>
          <c:showCatName val="0"/>
          <c:showSerName val="0"/>
          <c:showPercent val="0"/>
          <c:showBubbleSize val="0"/>
        </c:dLbls>
        <c:marker val="1"/>
        <c:smooth val="0"/>
        <c:axId val="22547072"/>
        <c:axId val="22569728"/>
      </c:lineChart>
      <c:dateAx>
        <c:axId val="22547072"/>
        <c:scaling>
          <c:orientation val="minMax"/>
        </c:scaling>
        <c:delete val="1"/>
        <c:axPos val="b"/>
        <c:numFmt formatCode="ge" sourceLinked="1"/>
        <c:majorTickMark val="none"/>
        <c:minorTickMark val="none"/>
        <c:tickLblPos val="none"/>
        <c:crossAx val="22569728"/>
        <c:crosses val="autoZero"/>
        <c:auto val="1"/>
        <c:lblOffset val="100"/>
        <c:baseTimeUnit val="years"/>
      </c:dateAx>
      <c:valAx>
        <c:axId val="2256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63.38</c:v>
                </c:pt>
                <c:pt idx="1">
                  <c:v>63.83</c:v>
                </c:pt>
                <c:pt idx="2">
                  <c:v>63.25</c:v>
                </c:pt>
                <c:pt idx="3">
                  <c:v>62.81</c:v>
                </c:pt>
                <c:pt idx="4">
                  <c:v>62.54</c:v>
                </c:pt>
              </c:numCache>
            </c:numRef>
          </c:val>
        </c:ser>
        <c:dLbls>
          <c:showLegendKey val="0"/>
          <c:showVal val="0"/>
          <c:showCatName val="0"/>
          <c:showSerName val="0"/>
          <c:showPercent val="0"/>
          <c:showBubbleSize val="0"/>
        </c:dLbls>
        <c:gapWidth val="150"/>
        <c:axId val="22492288"/>
        <c:axId val="2249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64.66</c:v>
                </c:pt>
                <c:pt idx="1">
                  <c:v>64.09</c:v>
                </c:pt>
                <c:pt idx="2">
                  <c:v>63.91</c:v>
                </c:pt>
                <c:pt idx="3">
                  <c:v>63.25</c:v>
                </c:pt>
                <c:pt idx="4">
                  <c:v>63.03</c:v>
                </c:pt>
              </c:numCache>
            </c:numRef>
          </c:val>
          <c:smooth val="0"/>
        </c:ser>
        <c:dLbls>
          <c:showLegendKey val="0"/>
          <c:showVal val="0"/>
          <c:showCatName val="0"/>
          <c:showSerName val="0"/>
          <c:showPercent val="0"/>
          <c:showBubbleSize val="0"/>
        </c:dLbls>
        <c:marker val="1"/>
        <c:smooth val="0"/>
        <c:axId val="22492288"/>
        <c:axId val="22494208"/>
      </c:lineChart>
      <c:dateAx>
        <c:axId val="22492288"/>
        <c:scaling>
          <c:orientation val="minMax"/>
        </c:scaling>
        <c:delete val="1"/>
        <c:axPos val="b"/>
        <c:numFmt formatCode="ge" sourceLinked="1"/>
        <c:majorTickMark val="none"/>
        <c:minorTickMark val="none"/>
        <c:tickLblPos val="none"/>
        <c:crossAx val="22494208"/>
        <c:crosses val="autoZero"/>
        <c:auto val="1"/>
        <c:lblOffset val="100"/>
        <c:baseTimeUnit val="years"/>
      </c:dateAx>
      <c:valAx>
        <c:axId val="224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90.25</c:v>
                </c:pt>
                <c:pt idx="1">
                  <c:v>89.74</c:v>
                </c:pt>
                <c:pt idx="2">
                  <c:v>90.3</c:v>
                </c:pt>
                <c:pt idx="3">
                  <c:v>89.96</c:v>
                </c:pt>
                <c:pt idx="4">
                  <c:v>90.33</c:v>
                </c:pt>
              </c:numCache>
            </c:numRef>
          </c:val>
        </c:ser>
        <c:dLbls>
          <c:showLegendKey val="0"/>
          <c:showVal val="0"/>
          <c:showCatName val="0"/>
          <c:showSerName val="0"/>
          <c:showPercent val="0"/>
          <c:showBubbleSize val="0"/>
        </c:dLbls>
        <c:gapWidth val="150"/>
        <c:axId val="22528768"/>
        <c:axId val="225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90.63</c:v>
                </c:pt>
                <c:pt idx="1">
                  <c:v>91.19</c:v>
                </c:pt>
                <c:pt idx="2">
                  <c:v>91.45</c:v>
                </c:pt>
                <c:pt idx="3">
                  <c:v>91.07</c:v>
                </c:pt>
                <c:pt idx="4">
                  <c:v>91.21</c:v>
                </c:pt>
              </c:numCache>
            </c:numRef>
          </c:val>
          <c:smooth val="0"/>
        </c:ser>
        <c:dLbls>
          <c:showLegendKey val="0"/>
          <c:showVal val="0"/>
          <c:showCatName val="0"/>
          <c:showSerName val="0"/>
          <c:showPercent val="0"/>
          <c:showBubbleSize val="0"/>
        </c:dLbls>
        <c:marker val="1"/>
        <c:smooth val="0"/>
        <c:axId val="22528768"/>
        <c:axId val="22530688"/>
      </c:lineChart>
      <c:dateAx>
        <c:axId val="22528768"/>
        <c:scaling>
          <c:orientation val="minMax"/>
        </c:scaling>
        <c:delete val="1"/>
        <c:axPos val="b"/>
        <c:numFmt formatCode="ge" sourceLinked="1"/>
        <c:majorTickMark val="none"/>
        <c:minorTickMark val="none"/>
        <c:tickLblPos val="none"/>
        <c:crossAx val="22530688"/>
        <c:crosses val="autoZero"/>
        <c:auto val="1"/>
        <c:lblOffset val="100"/>
        <c:baseTimeUnit val="years"/>
      </c:dateAx>
      <c:valAx>
        <c:axId val="225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107.89</c:v>
                </c:pt>
                <c:pt idx="1">
                  <c:v>110</c:v>
                </c:pt>
                <c:pt idx="2">
                  <c:v>111.25</c:v>
                </c:pt>
                <c:pt idx="3">
                  <c:v>111.59</c:v>
                </c:pt>
                <c:pt idx="4">
                  <c:v>109.99</c:v>
                </c:pt>
              </c:numCache>
            </c:numRef>
          </c:val>
        </c:ser>
        <c:dLbls>
          <c:showLegendKey val="0"/>
          <c:showVal val="0"/>
          <c:showCatName val="0"/>
          <c:showSerName val="0"/>
          <c:showPercent val="0"/>
          <c:showBubbleSize val="0"/>
        </c:dLbls>
        <c:gapWidth val="150"/>
        <c:axId val="82802560"/>
        <c:axId val="891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107.75</c:v>
                </c:pt>
                <c:pt idx="1">
                  <c:v>107.94</c:v>
                </c:pt>
                <c:pt idx="2">
                  <c:v>108.98</c:v>
                </c:pt>
                <c:pt idx="3">
                  <c:v>114.44</c:v>
                </c:pt>
                <c:pt idx="4">
                  <c:v>115.21</c:v>
                </c:pt>
              </c:numCache>
            </c:numRef>
          </c:val>
          <c:smooth val="0"/>
        </c:ser>
        <c:dLbls>
          <c:showLegendKey val="0"/>
          <c:showVal val="0"/>
          <c:showCatName val="0"/>
          <c:showSerName val="0"/>
          <c:showPercent val="0"/>
          <c:showBubbleSize val="0"/>
        </c:dLbls>
        <c:marker val="1"/>
        <c:smooth val="0"/>
        <c:axId val="82802560"/>
        <c:axId val="89129344"/>
      </c:lineChart>
      <c:dateAx>
        <c:axId val="82802560"/>
        <c:scaling>
          <c:orientation val="minMax"/>
        </c:scaling>
        <c:delete val="1"/>
        <c:axPos val="b"/>
        <c:numFmt formatCode="ge" sourceLinked="1"/>
        <c:majorTickMark val="none"/>
        <c:minorTickMark val="none"/>
        <c:tickLblPos val="none"/>
        <c:crossAx val="89129344"/>
        <c:crosses val="autoZero"/>
        <c:auto val="1"/>
        <c:lblOffset val="100"/>
        <c:baseTimeUnit val="years"/>
      </c:dateAx>
      <c:valAx>
        <c:axId val="8912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40.07</c:v>
                </c:pt>
                <c:pt idx="1">
                  <c:v>40.83</c:v>
                </c:pt>
                <c:pt idx="2">
                  <c:v>40.68</c:v>
                </c:pt>
                <c:pt idx="3">
                  <c:v>42.4</c:v>
                </c:pt>
                <c:pt idx="4">
                  <c:v>42.83</c:v>
                </c:pt>
              </c:numCache>
            </c:numRef>
          </c:val>
        </c:ser>
        <c:dLbls>
          <c:showLegendKey val="0"/>
          <c:showVal val="0"/>
          <c:showCatName val="0"/>
          <c:showSerName val="0"/>
          <c:showPercent val="0"/>
          <c:showBubbleSize val="0"/>
        </c:dLbls>
        <c:gapWidth val="150"/>
        <c:axId val="103053568"/>
        <c:axId val="10435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43.4</c:v>
                </c:pt>
                <c:pt idx="1">
                  <c:v>44.41</c:v>
                </c:pt>
                <c:pt idx="2">
                  <c:v>45.38</c:v>
                </c:pt>
                <c:pt idx="3">
                  <c:v>47.7</c:v>
                </c:pt>
                <c:pt idx="4">
                  <c:v>48.41</c:v>
                </c:pt>
              </c:numCache>
            </c:numRef>
          </c:val>
          <c:smooth val="0"/>
        </c:ser>
        <c:dLbls>
          <c:showLegendKey val="0"/>
          <c:showVal val="0"/>
          <c:showCatName val="0"/>
          <c:showSerName val="0"/>
          <c:showPercent val="0"/>
          <c:showBubbleSize val="0"/>
        </c:dLbls>
        <c:marker val="1"/>
        <c:smooth val="0"/>
        <c:axId val="103053568"/>
        <c:axId val="104354560"/>
      </c:lineChart>
      <c:dateAx>
        <c:axId val="103053568"/>
        <c:scaling>
          <c:orientation val="minMax"/>
        </c:scaling>
        <c:delete val="1"/>
        <c:axPos val="b"/>
        <c:numFmt formatCode="ge" sourceLinked="1"/>
        <c:majorTickMark val="none"/>
        <c:minorTickMark val="none"/>
        <c:tickLblPos val="none"/>
        <c:crossAx val="104354560"/>
        <c:crosses val="autoZero"/>
        <c:auto val="1"/>
        <c:lblOffset val="100"/>
        <c:baseTimeUnit val="years"/>
      </c:dateAx>
      <c:valAx>
        <c:axId val="1043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2.4500000000000002</c:v>
                </c:pt>
                <c:pt idx="1">
                  <c:v>4.95</c:v>
                </c:pt>
                <c:pt idx="2">
                  <c:v>6.46</c:v>
                </c:pt>
                <c:pt idx="3">
                  <c:v>8.2799999999999994</c:v>
                </c:pt>
                <c:pt idx="4">
                  <c:v>9.6199999999999992</c:v>
                </c:pt>
              </c:numCache>
            </c:numRef>
          </c:val>
        </c:ser>
        <c:dLbls>
          <c:showLegendKey val="0"/>
          <c:showVal val="0"/>
          <c:showCatName val="0"/>
          <c:showSerName val="0"/>
          <c:showPercent val="0"/>
          <c:showBubbleSize val="0"/>
        </c:dLbls>
        <c:gapWidth val="150"/>
        <c:axId val="111454080"/>
        <c:axId val="1119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10.94</c:v>
                </c:pt>
                <c:pt idx="1">
                  <c:v>12.28</c:v>
                </c:pt>
                <c:pt idx="2">
                  <c:v>13.33</c:v>
                </c:pt>
                <c:pt idx="3">
                  <c:v>14.54</c:v>
                </c:pt>
                <c:pt idx="4">
                  <c:v>16.16</c:v>
                </c:pt>
              </c:numCache>
            </c:numRef>
          </c:val>
          <c:smooth val="0"/>
        </c:ser>
        <c:dLbls>
          <c:showLegendKey val="0"/>
          <c:showVal val="0"/>
          <c:showCatName val="0"/>
          <c:showSerName val="0"/>
          <c:showPercent val="0"/>
          <c:showBubbleSize val="0"/>
        </c:dLbls>
        <c:marker val="1"/>
        <c:smooth val="0"/>
        <c:axId val="111454080"/>
        <c:axId val="111955968"/>
      </c:lineChart>
      <c:dateAx>
        <c:axId val="111454080"/>
        <c:scaling>
          <c:orientation val="minMax"/>
        </c:scaling>
        <c:delete val="1"/>
        <c:axPos val="b"/>
        <c:numFmt formatCode="ge" sourceLinked="1"/>
        <c:majorTickMark val="none"/>
        <c:minorTickMark val="none"/>
        <c:tickLblPos val="none"/>
        <c:crossAx val="111955968"/>
        <c:crosses val="autoZero"/>
        <c:auto val="1"/>
        <c:lblOffset val="100"/>
        <c:baseTimeUnit val="years"/>
      </c:dateAx>
      <c:valAx>
        <c:axId val="1119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0277120"/>
        <c:axId val="1838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0.57999999999999996</c:v>
                </c:pt>
                <c:pt idx="1">
                  <c:v>0.45</c:v>
                </c:pt>
                <c:pt idx="2">
                  <c:v>0.34</c:v>
                </c:pt>
                <c:pt idx="3" formatCode="#,##0.00;&quot;△&quot;#,##0.00">
                  <c:v>0</c:v>
                </c:pt>
                <c:pt idx="4">
                  <c:v>0.71</c:v>
                </c:pt>
              </c:numCache>
            </c:numRef>
          </c:val>
          <c:smooth val="0"/>
        </c:ser>
        <c:dLbls>
          <c:showLegendKey val="0"/>
          <c:showVal val="0"/>
          <c:showCatName val="0"/>
          <c:showSerName val="0"/>
          <c:showPercent val="0"/>
          <c:showBubbleSize val="0"/>
        </c:dLbls>
        <c:marker val="1"/>
        <c:smooth val="0"/>
        <c:axId val="170277120"/>
        <c:axId val="183878784"/>
      </c:lineChart>
      <c:dateAx>
        <c:axId val="170277120"/>
        <c:scaling>
          <c:orientation val="minMax"/>
        </c:scaling>
        <c:delete val="1"/>
        <c:axPos val="b"/>
        <c:numFmt formatCode="ge" sourceLinked="1"/>
        <c:majorTickMark val="none"/>
        <c:minorTickMark val="none"/>
        <c:tickLblPos val="none"/>
        <c:crossAx val="183878784"/>
        <c:crosses val="autoZero"/>
        <c:auto val="1"/>
        <c:lblOffset val="100"/>
        <c:baseTimeUnit val="years"/>
      </c:dateAx>
      <c:valAx>
        <c:axId val="18387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2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791.53</c:v>
                </c:pt>
                <c:pt idx="1">
                  <c:v>879.8</c:v>
                </c:pt>
                <c:pt idx="2">
                  <c:v>1058.0899999999999</c:v>
                </c:pt>
                <c:pt idx="3">
                  <c:v>290.02</c:v>
                </c:pt>
                <c:pt idx="4">
                  <c:v>276.3</c:v>
                </c:pt>
              </c:numCache>
            </c:numRef>
          </c:val>
        </c:ser>
        <c:dLbls>
          <c:showLegendKey val="0"/>
          <c:showVal val="0"/>
          <c:showCatName val="0"/>
          <c:showSerName val="0"/>
          <c:showPercent val="0"/>
          <c:showBubbleSize val="0"/>
        </c:dLbls>
        <c:gapWidth val="150"/>
        <c:axId val="22412672"/>
        <c:axId val="22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487.15</c:v>
                </c:pt>
                <c:pt idx="1">
                  <c:v>475.07</c:v>
                </c:pt>
                <c:pt idx="2">
                  <c:v>473.46</c:v>
                </c:pt>
                <c:pt idx="3">
                  <c:v>240.81</c:v>
                </c:pt>
                <c:pt idx="4">
                  <c:v>241.71</c:v>
                </c:pt>
              </c:numCache>
            </c:numRef>
          </c:val>
          <c:smooth val="0"/>
        </c:ser>
        <c:dLbls>
          <c:showLegendKey val="0"/>
          <c:showVal val="0"/>
          <c:showCatName val="0"/>
          <c:showSerName val="0"/>
          <c:showPercent val="0"/>
          <c:showBubbleSize val="0"/>
        </c:dLbls>
        <c:marker val="1"/>
        <c:smooth val="0"/>
        <c:axId val="22412672"/>
        <c:axId val="22418944"/>
      </c:lineChart>
      <c:dateAx>
        <c:axId val="22412672"/>
        <c:scaling>
          <c:orientation val="minMax"/>
        </c:scaling>
        <c:delete val="1"/>
        <c:axPos val="b"/>
        <c:numFmt formatCode="ge" sourceLinked="1"/>
        <c:majorTickMark val="none"/>
        <c:minorTickMark val="none"/>
        <c:tickLblPos val="none"/>
        <c:crossAx val="22418944"/>
        <c:crosses val="autoZero"/>
        <c:auto val="1"/>
        <c:lblOffset val="100"/>
        <c:baseTimeUnit val="years"/>
      </c:dateAx>
      <c:valAx>
        <c:axId val="22418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289.69</c:v>
                </c:pt>
                <c:pt idx="1">
                  <c:v>283.25</c:v>
                </c:pt>
                <c:pt idx="2">
                  <c:v>281.24</c:v>
                </c:pt>
                <c:pt idx="3">
                  <c:v>280.06</c:v>
                </c:pt>
                <c:pt idx="4">
                  <c:v>278.61</c:v>
                </c:pt>
              </c:numCache>
            </c:numRef>
          </c:val>
        </c:ser>
        <c:dLbls>
          <c:showLegendKey val="0"/>
          <c:showVal val="0"/>
          <c:showCatName val="0"/>
          <c:showSerName val="0"/>
          <c:showPercent val="0"/>
          <c:showBubbleSize val="0"/>
        </c:dLbls>
        <c:gapWidth val="150"/>
        <c:axId val="22432768"/>
        <c:axId val="224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304.97000000000003</c:v>
                </c:pt>
                <c:pt idx="1">
                  <c:v>296.5</c:v>
                </c:pt>
                <c:pt idx="2">
                  <c:v>285.77</c:v>
                </c:pt>
                <c:pt idx="3">
                  <c:v>283.10000000000002</c:v>
                </c:pt>
                <c:pt idx="4">
                  <c:v>274.14</c:v>
                </c:pt>
              </c:numCache>
            </c:numRef>
          </c:val>
          <c:smooth val="0"/>
        </c:ser>
        <c:dLbls>
          <c:showLegendKey val="0"/>
          <c:showVal val="0"/>
          <c:showCatName val="0"/>
          <c:showSerName val="0"/>
          <c:showPercent val="0"/>
          <c:showBubbleSize val="0"/>
        </c:dLbls>
        <c:marker val="1"/>
        <c:smooth val="0"/>
        <c:axId val="22432768"/>
        <c:axId val="22434944"/>
      </c:lineChart>
      <c:dateAx>
        <c:axId val="22432768"/>
        <c:scaling>
          <c:orientation val="minMax"/>
        </c:scaling>
        <c:delete val="1"/>
        <c:axPos val="b"/>
        <c:numFmt formatCode="ge" sourceLinked="1"/>
        <c:majorTickMark val="none"/>
        <c:minorTickMark val="none"/>
        <c:tickLblPos val="none"/>
        <c:crossAx val="22434944"/>
        <c:crosses val="autoZero"/>
        <c:auto val="1"/>
        <c:lblOffset val="100"/>
        <c:baseTimeUnit val="years"/>
      </c:dateAx>
      <c:valAx>
        <c:axId val="2243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97.74</c:v>
                </c:pt>
                <c:pt idx="1">
                  <c:v>100.49</c:v>
                </c:pt>
                <c:pt idx="2">
                  <c:v>99.44</c:v>
                </c:pt>
                <c:pt idx="3">
                  <c:v>101.96</c:v>
                </c:pt>
                <c:pt idx="4">
                  <c:v>100.6</c:v>
                </c:pt>
              </c:numCache>
            </c:numRef>
          </c:val>
        </c:ser>
        <c:dLbls>
          <c:showLegendKey val="0"/>
          <c:showVal val="0"/>
          <c:showCatName val="0"/>
          <c:showSerName val="0"/>
          <c:showPercent val="0"/>
          <c:showBubbleSize val="0"/>
        </c:dLbls>
        <c:gapWidth val="150"/>
        <c:axId val="22452864"/>
        <c:axId val="224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100.35</c:v>
                </c:pt>
                <c:pt idx="1">
                  <c:v>100.42</c:v>
                </c:pt>
                <c:pt idx="2">
                  <c:v>100.77</c:v>
                </c:pt>
                <c:pt idx="3">
                  <c:v>107.74</c:v>
                </c:pt>
                <c:pt idx="4">
                  <c:v>108.81</c:v>
                </c:pt>
              </c:numCache>
            </c:numRef>
          </c:val>
          <c:smooth val="0"/>
        </c:ser>
        <c:dLbls>
          <c:showLegendKey val="0"/>
          <c:showVal val="0"/>
          <c:showCatName val="0"/>
          <c:showSerName val="0"/>
          <c:showPercent val="0"/>
          <c:showBubbleSize val="0"/>
        </c:dLbls>
        <c:marker val="1"/>
        <c:smooth val="0"/>
        <c:axId val="22452864"/>
        <c:axId val="22455040"/>
      </c:lineChart>
      <c:dateAx>
        <c:axId val="22452864"/>
        <c:scaling>
          <c:orientation val="minMax"/>
        </c:scaling>
        <c:delete val="1"/>
        <c:axPos val="b"/>
        <c:numFmt formatCode="ge" sourceLinked="1"/>
        <c:majorTickMark val="none"/>
        <c:minorTickMark val="none"/>
        <c:tickLblPos val="none"/>
        <c:crossAx val="22455040"/>
        <c:crosses val="autoZero"/>
        <c:auto val="1"/>
        <c:lblOffset val="100"/>
        <c:baseTimeUnit val="years"/>
      </c:dateAx>
      <c:valAx>
        <c:axId val="224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170.67</c:v>
                </c:pt>
                <c:pt idx="1">
                  <c:v>166.85</c:v>
                </c:pt>
                <c:pt idx="2">
                  <c:v>168.41</c:v>
                </c:pt>
                <c:pt idx="3">
                  <c:v>163.78</c:v>
                </c:pt>
                <c:pt idx="4">
                  <c:v>166.01</c:v>
                </c:pt>
              </c:numCache>
            </c:numRef>
          </c:val>
        </c:ser>
        <c:dLbls>
          <c:showLegendKey val="0"/>
          <c:showVal val="0"/>
          <c:showCatName val="0"/>
          <c:showSerName val="0"/>
          <c:showPercent val="0"/>
          <c:showBubbleSize val="0"/>
        </c:dLbls>
        <c:gapWidth val="150"/>
        <c:axId val="22468480"/>
        <c:axId val="224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166.95</c:v>
                </c:pt>
                <c:pt idx="1">
                  <c:v>166.61</c:v>
                </c:pt>
                <c:pt idx="2">
                  <c:v>165.74</c:v>
                </c:pt>
                <c:pt idx="3">
                  <c:v>154.33000000000001</c:v>
                </c:pt>
                <c:pt idx="4">
                  <c:v>152.94999999999999</c:v>
                </c:pt>
              </c:numCache>
            </c:numRef>
          </c:val>
          <c:smooth val="0"/>
        </c:ser>
        <c:dLbls>
          <c:showLegendKey val="0"/>
          <c:showVal val="0"/>
          <c:showCatName val="0"/>
          <c:showSerName val="0"/>
          <c:showPercent val="0"/>
          <c:showBubbleSize val="0"/>
        </c:dLbls>
        <c:marker val="1"/>
        <c:smooth val="0"/>
        <c:axId val="22468480"/>
        <c:axId val="22474752"/>
      </c:lineChart>
      <c:dateAx>
        <c:axId val="22468480"/>
        <c:scaling>
          <c:orientation val="minMax"/>
        </c:scaling>
        <c:delete val="1"/>
        <c:axPos val="b"/>
        <c:numFmt formatCode="ge" sourceLinked="1"/>
        <c:majorTickMark val="none"/>
        <c:minorTickMark val="none"/>
        <c:tickLblPos val="none"/>
        <c:crossAx val="22474752"/>
        <c:crosses val="autoZero"/>
        <c:auto val="1"/>
        <c:lblOffset val="100"/>
        <c:baseTimeUnit val="years"/>
      </c:dateAx>
      <c:valAx>
        <c:axId val="2247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4"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埼玉県　川口市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A1</v>
      </c>
      <c r="AA8" s="75"/>
      <c r="AB8" s="75"/>
      <c r="AC8" s="75"/>
      <c r="AD8" s="75"/>
      <c r="AE8" s="75"/>
      <c r="AF8" s="75"/>
      <c r="AG8" s="76"/>
      <c r="AH8" s="3"/>
      <c r="AI8" s="77">
        <f>データ!Q6</f>
        <v>592684</v>
      </c>
      <c r="AJ8" s="78"/>
      <c r="AK8" s="78"/>
      <c r="AL8" s="78"/>
      <c r="AM8" s="78"/>
      <c r="AN8" s="78"/>
      <c r="AO8" s="78"/>
      <c r="AP8" s="79"/>
      <c r="AQ8" s="57">
        <f>データ!R6</f>
        <v>61.95</v>
      </c>
      <c r="AR8" s="57"/>
      <c r="AS8" s="57"/>
      <c r="AT8" s="57"/>
      <c r="AU8" s="57"/>
      <c r="AV8" s="57"/>
      <c r="AW8" s="57"/>
      <c r="AX8" s="57"/>
      <c r="AY8" s="57">
        <f>データ!S6</f>
        <v>9567.1299999999992</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60.9</v>
      </c>
      <c r="K10" s="57"/>
      <c r="L10" s="57"/>
      <c r="M10" s="57"/>
      <c r="N10" s="57"/>
      <c r="O10" s="57"/>
      <c r="P10" s="57"/>
      <c r="Q10" s="57"/>
      <c r="R10" s="57">
        <f>データ!O6</f>
        <v>100</v>
      </c>
      <c r="S10" s="57"/>
      <c r="T10" s="57"/>
      <c r="U10" s="57"/>
      <c r="V10" s="57"/>
      <c r="W10" s="57"/>
      <c r="X10" s="57"/>
      <c r="Y10" s="57"/>
      <c r="Z10" s="65">
        <f>データ!P6</f>
        <v>2224</v>
      </c>
      <c r="AA10" s="65"/>
      <c r="AB10" s="65"/>
      <c r="AC10" s="65"/>
      <c r="AD10" s="65"/>
      <c r="AE10" s="65"/>
      <c r="AF10" s="65"/>
      <c r="AG10" s="65"/>
      <c r="AH10" s="2"/>
      <c r="AI10" s="65">
        <f>データ!T6</f>
        <v>593473</v>
      </c>
      <c r="AJ10" s="65"/>
      <c r="AK10" s="65"/>
      <c r="AL10" s="65"/>
      <c r="AM10" s="65"/>
      <c r="AN10" s="65"/>
      <c r="AO10" s="65"/>
      <c r="AP10" s="65"/>
      <c r="AQ10" s="57">
        <f>データ!U6</f>
        <v>61.95</v>
      </c>
      <c r="AR10" s="57"/>
      <c r="AS10" s="57"/>
      <c r="AT10" s="57"/>
      <c r="AU10" s="57"/>
      <c r="AV10" s="57"/>
      <c r="AW10" s="57"/>
      <c r="AX10" s="57"/>
      <c r="AY10" s="57">
        <f>データ!V6</f>
        <v>9579.8700000000008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103</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112038</v>
      </c>
      <c r="D6" s="31">
        <f t="shared" si="3"/>
        <v>46</v>
      </c>
      <c r="E6" s="31">
        <f t="shared" si="3"/>
        <v>1</v>
      </c>
      <c r="F6" s="31">
        <f t="shared" si="3"/>
        <v>0</v>
      </c>
      <c r="G6" s="31">
        <f t="shared" si="3"/>
        <v>1</v>
      </c>
      <c r="H6" s="31" t="str">
        <f t="shared" si="3"/>
        <v>埼玉県　川口市</v>
      </c>
      <c r="I6" s="31" t="str">
        <f t="shared" si="3"/>
        <v>法適用</v>
      </c>
      <c r="J6" s="31" t="str">
        <f t="shared" si="3"/>
        <v>水道事業</v>
      </c>
      <c r="K6" s="31" t="str">
        <f t="shared" si="3"/>
        <v>末端給水事業</v>
      </c>
      <c r="L6" s="31" t="str">
        <f t="shared" si="3"/>
        <v>A1</v>
      </c>
      <c r="M6" s="32" t="str">
        <f t="shared" si="3"/>
        <v>-</v>
      </c>
      <c r="N6" s="32">
        <f t="shared" si="3"/>
        <v>60.9</v>
      </c>
      <c r="O6" s="32">
        <f t="shared" si="3"/>
        <v>100</v>
      </c>
      <c r="P6" s="32">
        <f t="shared" si="3"/>
        <v>2224</v>
      </c>
      <c r="Q6" s="32">
        <f t="shared" si="3"/>
        <v>592684</v>
      </c>
      <c r="R6" s="32">
        <f t="shared" si="3"/>
        <v>61.95</v>
      </c>
      <c r="S6" s="32">
        <f t="shared" si="3"/>
        <v>9567.1299999999992</v>
      </c>
      <c r="T6" s="32">
        <f t="shared" si="3"/>
        <v>593473</v>
      </c>
      <c r="U6" s="32">
        <f t="shared" si="3"/>
        <v>61.95</v>
      </c>
      <c r="V6" s="32">
        <f t="shared" si="3"/>
        <v>9579.8700000000008</v>
      </c>
      <c r="W6" s="33">
        <f>IF(W7="",NA(),W7)</f>
        <v>107.89</v>
      </c>
      <c r="X6" s="33">
        <f t="shared" ref="X6:AF6" si="4">IF(X7="",NA(),X7)</f>
        <v>110</v>
      </c>
      <c r="Y6" s="33">
        <f t="shared" si="4"/>
        <v>111.25</v>
      </c>
      <c r="Z6" s="33">
        <f t="shared" si="4"/>
        <v>111.59</v>
      </c>
      <c r="AA6" s="33">
        <f t="shared" si="4"/>
        <v>109.99</v>
      </c>
      <c r="AB6" s="33">
        <f t="shared" si="4"/>
        <v>107.75</v>
      </c>
      <c r="AC6" s="33">
        <f t="shared" si="4"/>
        <v>107.94</v>
      </c>
      <c r="AD6" s="33">
        <f t="shared" si="4"/>
        <v>108.98</v>
      </c>
      <c r="AE6" s="33">
        <f t="shared" si="4"/>
        <v>114.44</v>
      </c>
      <c r="AF6" s="33">
        <f t="shared" si="4"/>
        <v>115.21</v>
      </c>
      <c r="AG6" s="32" t="str">
        <f>IF(AG7="","",IF(AG7="-","【-】","【"&amp;SUBSTITUTE(TEXT(AG7,"#,##0.00"),"-","△")&amp;"】"))</f>
        <v>【113.56】</v>
      </c>
      <c r="AH6" s="32">
        <f>IF(AH7="",NA(),AH7)</f>
        <v>0</v>
      </c>
      <c r="AI6" s="32">
        <f t="shared" ref="AI6:AQ6" si="5">IF(AI7="",NA(),AI7)</f>
        <v>0</v>
      </c>
      <c r="AJ6" s="32">
        <f t="shared" si="5"/>
        <v>0</v>
      </c>
      <c r="AK6" s="32">
        <f t="shared" si="5"/>
        <v>0</v>
      </c>
      <c r="AL6" s="32">
        <f t="shared" si="5"/>
        <v>0</v>
      </c>
      <c r="AM6" s="33">
        <f t="shared" si="5"/>
        <v>0.57999999999999996</v>
      </c>
      <c r="AN6" s="33">
        <f t="shared" si="5"/>
        <v>0.45</v>
      </c>
      <c r="AO6" s="33">
        <f t="shared" si="5"/>
        <v>0.34</v>
      </c>
      <c r="AP6" s="32">
        <f t="shared" si="5"/>
        <v>0</v>
      </c>
      <c r="AQ6" s="33">
        <f t="shared" si="5"/>
        <v>0.71</v>
      </c>
      <c r="AR6" s="32" t="str">
        <f>IF(AR7="","",IF(AR7="-","【-】","【"&amp;SUBSTITUTE(TEXT(AR7,"#,##0.00"),"-","△")&amp;"】"))</f>
        <v>【0.87】</v>
      </c>
      <c r="AS6" s="33">
        <f>IF(AS7="",NA(),AS7)</f>
        <v>791.53</v>
      </c>
      <c r="AT6" s="33">
        <f t="shared" ref="AT6:BB6" si="6">IF(AT7="",NA(),AT7)</f>
        <v>879.8</v>
      </c>
      <c r="AU6" s="33">
        <f t="shared" si="6"/>
        <v>1058.0899999999999</v>
      </c>
      <c r="AV6" s="33">
        <f t="shared" si="6"/>
        <v>290.02</v>
      </c>
      <c r="AW6" s="33">
        <f t="shared" si="6"/>
        <v>276.3</v>
      </c>
      <c r="AX6" s="33">
        <f t="shared" si="6"/>
        <v>487.15</v>
      </c>
      <c r="AY6" s="33">
        <f t="shared" si="6"/>
        <v>475.07</v>
      </c>
      <c r="AZ6" s="33">
        <f t="shared" si="6"/>
        <v>473.46</v>
      </c>
      <c r="BA6" s="33">
        <f t="shared" si="6"/>
        <v>240.81</v>
      </c>
      <c r="BB6" s="33">
        <f t="shared" si="6"/>
        <v>241.71</v>
      </c>
      <c r="BC6" s="32" t="str">
        <f>IF(BC7="","",IF(BC7="-","【-】","【"&amp;SUBSTITUTE(TEXT(BC7,"#,##0.00"),"-","△")&amp;"】"))</f>
        <v>【262.74】</v>
      </c>
      <c r="BD6" s="33">
        <f>IF(BD7="",NA(),BD7)</f>
        <v>289.69</v>
      </c>
      <c r="BE6" s="33">
        <f t="shared" ref="BE6:BM6" si="7">IF(BE7="",NA(),BE7)</f>
        <v>283.25</v>
      </c>
      <c r="BF6" s="33">
        <f t="shared" si="7"/>
        <v>281.24</v>
      </c>
      <c r="BG6" s="33">
        <f t="shared" si="7"/>
        <v>280.06</v>
      </c>
      <c r="BH6" s="33">
        <f t="shared" si="7"/>
        <v>278.61</v>
      </c>
      <c r="BI6" s="33">
        <f t="shared" si="7"/>
        <v>304.97000000000003</v>
      </c>
      <c r="BJ6" s="33">
        <f t="shared" si="7"/>
        <v>296.5</v>
      </c>
      <c r="BK6" s="33">
        <f t="shared" si="7"/>
        <v>285.77</v>
      </c>
      <c r="BL6" s="33">
        <f t="shared" si="7"/>
        <v>283.10000000000002</v>
      </c>
      <c r="BM6" s="33">
        <f t="shared" si="7"/>
        <v>274.14</v>
      </c>
      <c r="BN6" s="32" t="str">
        <f>IF(BN7="","",IF(BN7="-","【-】","【"&amp;SUBSTITUTE(TEXT(BN7,"#,##0.00"),"-","△")&amp;"】"))</f>
        <v>【276.38】</v>
      </c>
      <c r="BO6" s="33">
        <f>IF(BO7="",NA(),BO7)</f>
        <v>97.74</v>
      </c>
      <c r="BP6" s="33">
        <f t="shared" ref="BP6:BX6" si="8">IF(BP7="",NA(),BP7)</f>
        <v>100.49</v>
      </c>
      <c r="BQ6" s="33">
        <f t="shared" si="8"/>
        <v>99.44</v>
      </c>
      <c r="BR6" s="33">
        <f t="shared" si="8"/>
        <v>101.96</v>
      </c>
      <c r="BS6" s="33">
        <f t="shared" si="8"/>
        <v>100.6</v>
      </c>
      <c r="BT6" s="33">
        <f t="shared" si="8"/>
        <v>100.35</v>
      </c>
      <c r="BU6" s="33">
        <f t="shared" si="8"/>
        <v>100.42</v>
      </c>
      <c r="BV6" s="33">
        <f t="shared" si="8"/>
        <v>100.77</v>
      </c>
      <c r="BW6" s="33">
        <f t="shared" si="8"/>
        <v>107.74</v>
      </c>
      <c r="BX6" s="33">
        <f t="shared" si="8"/>
        <v>108.81</v>
      </c>
      <c r="BY6" s="32" t="str">
        <f>IF(BY7="","",IF(BY7="-","【-】","【"&amp;SUBSTITUTE(TEXT(BY7,"#,##0.00"),"-","△")&amp;"】"))</f>
        <v>【104.99】</v>
      </c>
      <c r="BZ6" s="33">
        <f>IF(BZ7="",NA(),BZ7)</f>
        <v>170.67</v>
      </c>
      <c r="CA6" s="33">
        <f t="shared" ref="CA6:CI6" si="9">IF(CA7="",NA(),CA7)</f>
        <v>166.85</v>
      </c>
      <c r="CB6" s="33">
        <f t="shared" si="9"/>
        <v>168.41</v>
      </c>
      <c r="CC6" s="33">
        <f t="shared" si="9"/>
        <v>163.78</v>
      </c>
      <c r="CD6" s="33">
        <f t="shared" si="9"/>
        <v>166.01</v>
      </c>
      <c r="CE6" s="33">
        <f t="shared" si="9"/>
        <v>166.95</v>
      </c>
      <c r="CF6" s="33">
        <f t="shared" si="9"/>
        <v>166.61</v>
      </c>
      <c r="CG6" s="33">
        <f t="shared" si="9"/>
        <v>165.74</v>
      </c>
      <c r="CH6" s="33">
        <f t="shared" si="9"/>
        <v>154.33000000000001</v>
      </c>
      <c r="CI6" s="33">
        <f t="shared" si="9"/>
        <v>152.94999999999999</v>
      </c>
      <c r="CJ6" s="32" t="str">
        <f>IF(CJ7="","",IF(CJ7="-","【-】","【"&amp;SUBSTITUTE(TEXT(CJ7,"#,##0.00"),"-","△")&amp;"】"))</f>
        <v>【163.72】</v>
      </c>
      <c r="CK6" s="33">
        <f>IF(CK7="",NA(),CK7)</f>
        <v>63.38</v>
      </c>
      <c r="CL6" s="33">
        <f t="shared" ref="CL6:CT6" si="10">IF(CL7="",NA(),CL7)</f>
        <v>63.83</v>
      </c>
      <c r="CM6" s="33">
        <f t="shared" si="10"/>
        <v>63.25</v>
      </c>
      <c r="CN6" s="33">
        <f t="shared" si="10"/>
        <v>62.81</v>
      </c>
      <c r="CO6" s="33">
        <f t="shared" si="10"/>
        <v>62.54</v>
      </c>
      <c r="CP6" s="33">
        <f t="shared" si="10"/>
        <v>64.66</v>
      </c>
      <c r="CQ6" s="33">
        <f t="shared" si="10"/>
        <v>64.09</v>
      </c>
      <c r="CR6" s="33">
        <f t="shared" si="10"/>
        <v>63.91</v>
      </c>
      <c r="CS6" s="33">
        <f t="shared" si="10"/>
        <v>63.25</v>
      </c>
      <c r="CT6" s="33">
        <f t="shared" si="10"/>
        <v>63.03</v>
      </c>
      <c r="CU6" s="32" t="str">
        <f>IF(CU7="","",IF(CU7="-","【-】","【"&amp;SUBSTITUTE(TEXT(CU7,"#,##0.00"),"-","△")&amp;"】"))</f>
        <v>【59.76】</v>
      </c>
      <c r="CV6" s="33">
        <f>IF(CV7="",NA(),CV7)</f>
        <v>90.25</v>
      </c>
      <c r="CW6" s="33">
        <f t="shared" ref="CW6:DE6" si="11">IF(CW7="",NA(),CW7)</f>
        <v>89.74</v>
      </c>
      <c r="CX6" s="33">
        <f t="shared" si="11"/>
        <v>90.3</v>
      </c>
      <c r="CY6" s="33">
        <f t="shared" si="11"/>
        <v>89.96</v>
      </c>
      <c r="CZ6" s="33">
        <f t="shared" si="11"/>
        <v>90.33</v>
      </c>
      <c r="DA6" s="33">
        <f t="shared" si="11"/>
        <v>90.63</v>
      </c>
      <c r="DB6" s="33">
        <f t="shared" si="11"/>
        <v>91.19</v>
      </c>
      <c r="DC6" s="33">
        <f t="shared" si="11"/>
        <v>91.45</v>
      </c>
      <c r="DD6" s="33">
        <f t="shared" si="11"/>
        <v>91.07</v>
      </c>
      <c r="DE6" s="33">
        <f t="shared" si="11"/>
        <v>91.21</v>
      </c>
      <c r="DF6" s="32" t="str">
        <f>IF(DF7="","",IF(DF7="-","【-】","【"&amp;SUBSTITUTE(TEXT(DF7,"#,##0.00"),"-","△")&amp;"】"))</f>
        <v>【89.95】</v>
      </c>
      <c r="DG6" s="33">
        <f>IF(DG7="",NA(),DG7)</f>
        <v>40.07</v>
      </c>
      <c r="DH6" s="33">
        <f t="shared" ref="DH6:DP6" si="12">IF(DH7="",NA(),DH7)</f>
        <v>40.83</v>
      </c>
      <c r="DI6" s="33">
        <f t="shared" si="12"/>
        <v>40.68</v>
      </c>
      <c r="DJ6" s="33">
        <f t="shared" si="12"/>
        <v>42.4</v>
      </c>
      <c r="DK6" s="33">
        <f t="shared" si="12"/>
        <v>42.83</v>
      </c>
      <c r="DL6" s="33">
        <f t="shared" si="12"/>
        <v>43.4</v>
      </c>
      <c r="DM6" s="33">
        <f t="shared" si="12"/>
        <v>44.41</v>
      </c>
      <c r="DN6" s="33">
        <f t="shared" si="12"/>
        <v>45.38</v>
      </c>
      <c r="DO6" s="33">
        <f t="shared" si="12"/>
        <v>47.7</v>
      </c>
      <c r="DP6" s="33">
        <f t="shared" si="12"/>
        <v>48.41</v>
      </c>
      <c r="DQ6" s="32" t="str">
        <f>IF(DQ7="","",IF(DQ7="-","【-】","【"&amp;SUBSTITUTE(TEXT(DQ7,"#,##0.00"),"-","△")&amp;"】"))</f>
        <v>【47.18】</v>
      </c>
      <c r="DR6" s="33">
        <f>IF(DR7="",NA(),DR7)</f>
        <v>2.4500000000000002</v>
      </c>
      <c r="DS6" s="33">
        <f t="shared" ref="DS6:EA6" si="13">IF(DS7="",NA(),DS7)</f>
        <v>4.95</v>
      </c>
      <c r="DT6" s="33">
        <f t="shared" si="13"/>
        <v>6.46</v>
      </c>
      <c r="DU6" s="33">
        <f t="shared" si="13"/>
        <v>8.2799999999999994</v>
      </c>
      <c r="DV6" s="33">
        <f t="shared" si="13"/>
        <v>9.6199999999999992</v>
      </c>
      <c r="DW6" s="33">
        <f t="shared" si="13"/>
        <v>10.94</v>
      </c>
      <c r="DX6" s="33">
        <f t="shared" si="13"/>
        <v>12.28</v>
      </c>
      <c r="DY6" s="33">
        <f t="shared" si="13"/>
        <v>13.33</v>
      </c>
      <c r="DZ6" s="33">
        <f t="shared" si="13"/>
        <v>14.54</v>
      </c>
      <c r="EA6" s="33">
        <f t="shared" si="13"/>
        <v>16.16</v>
      </c>
      <c r="EB6" s="32" t="str">
        <f>IF(EB7="","",IF(EB7="-","【-】","【"&amp;SUBSTITUTE(TEXT(EB7,"#,##0.00"),"-","△")&amp;"】"))</f>
        <v>【13.18】</v>
      </c>
      <c r="EC6" s="33">
        <f>IF(EC7="",NA(),EC7)</f>
        <v>0.56000000000000005</v>
      </c>
      <c r="ED6" s="33">
        <f t="shared" ref="ED6:EL6" si="14">IF(ED7="",NA(),ED7)</f>
        <v>0.53</v>
      </c>
      <c r="EE6" s="33">
        <f t="shared" si="14"/>
        <v>0.54</v>
      </c>
      <c r="EF6" s="33">
        <f t="shared" si="14"/>
        <v>0.68</v>
      </c>
      <c r="EG6" s="33">
        <f t="shared" si="14"/>
        <v>0.71</v>
      </c>
      <c r="EH6" s="33">
        <f t="shared" si="14"/>
        <v>0.8</v>
      </c>
      <c r="EI6" s="33">
        <f t="shared" si="14"/>
        <v>0.74</v>
      </c>
      <c r="EJ6" s="33">
        <f t="shared" si="14"/>
        <v>0.76</v>
      </c>
      <c r="EK6" s="33">
        <f t="shared" si="14"/>
        <v>0.69</v>
      </c>
      <c r="EL6" s="33">
        <f t="shared" si="14"/>
        <v>0.74</v>
      </c>
      <c r="EM6" s="32" t="str">
        <f>IF(EM7="","",IF(EM7="-","【-】","【"&amp;SUBSTITUTE(TEXT(EM7,"#,##0.00"),"-","△")&amp;"】"))</f>
        <v>【0.85】</v>
      </c>
    </row>
    <row r="7" spans="1:143" s="34" customFormat="1">
      <c r="A7" s="26"/>
      <c r="B7" s="35">
        <v>2015</v>
      </c>
      <c r="C7" s="35">
        <v>112038</v>
      </c>
      <c r="D7" s="35">
        <v>46</v>
      </c>
      <c r="E7" s="35">
        <v>1</v>
      </c>
      <c r="F7" s="35">
        <v>0</v>
      </c>
      <c r="G7" s="35">
        <v>1</v>
      </c>
      <c r="H7" s="35" t="s">
        <v>92</v>
      </c>
      <c r="I7" s="35" t="s">
        <v>93</v>
      </c>
      <c r="J7" s="35" t="s">
        <v>94</v>
      </c>
      <c r="K7" s="35" t="s">
        <v>95</v>
      </c>
      <c r="L7" s="35" t="s">
        <v>96</v>
      </c>
      <c r="M7" s="36" t="s">
        <v>97</v>
      </c>
      <c r="N7" s="36">
        <v>60.9</v>
      </c>
      <c r="O7" s="36">
        <v>100</v>
      </c>
      <c r="P7" s="36">
        <v>2224</v>
      </c>
      <c r="Q7" s="36">
        <v>592684</v>
      </c>
      <c r="R7" s="36">
        <v>61.95</v>
      </c>
      <c r="S7" s="36">
        <v>9567.1299999999992</v>
      </c>
      <c r="T7" s="36">
        <v>593473</v>
      </c>
      <c r="U7" s="36">
        <v>61.95</v>
      </c>
      <c r="V7" s="36">
        <v>9579.8700000000008</v>
      </c>
      <c r="W7" s="36">
        <v>107.89</v>
      </c>
      <c r="X7" s="36">
        <v>110</v>
      </c>
      <c r="Y7" s="36">
        <v>111.25</v>
      </c>
      <c r="Z7" s="36">
        <v>111.59</v>
      </c>
      <c r="AA7" s="36">
        <v>109.99</v>
      </c>
      <c r="AB7" s="36">
        <v>107.75</v>
      </c>
      <c r="AC7" s="36">
        <v>107.94</v>
      </c>
      <c r="AD7" s="36">
        <v>108.98</v>
      </c>
      <c r="AE7" s="36">
        <v>114.44</v>
      </c>
      <c r="AF7" s="36">
        <v>115.21</v>
      </c>
      <c r="AG7" s="36">
        <v>113.56</v>
      </c>
      <c r="AH7" s="36">
        <v>0</v>
      </c>
      <c r="AI7" s="36">
        <v>0</v>
      </c>
      <c r="AJ7" s="36">
        <v>0</v>
      </c>
      <c r="AK7" s="36">
        <v>0</v>
      </c>
      <c r="AL7" s="36">
        <v>0</v>
      </c>
      <c r="AM7" s="36">
        <v>0.57999999999999996</v>
      </c>
      <c r="AN7" s="36">
        <v>0.45</v>
      </c>
      <c r="AO7" s="36">
        <v>0.34</v>
      </c>
      <c r="AP7" s="36">
        <v>0</v>
      </c>
      <c r="AQ7" s="36">
        <v>0.71</v>
      </c>
      <c r="AR7" s="36">
        <v>0.87</v>
      </c>
      <c r="AS7" s="36">
        <v>791.53</v>
      </c>
      <c r="AT7" s="36">
        <v>879.8</v>
      </c>
      <c r="AU7" s="36">
        <v>1058.0899999999999</v>
      </c>
      <c r="AV7" s="36">
        <v>290.02</v>
      </c>
      <c r="AW7" s="36">
        <v>276.3</v>
      </c>
      <c r="AX7" s="36">
        <v>487.15</v>
      </c>
      <c r="AY7" s="36">
        <v>475.07</v>
      </c>
      <c r="AZ7" s="36">
        <v>473.46</v>
      </c>
      <c r="BA7" s="36">
        <v>240.81</v>
      </c>
      <c r="BB7" s="36">
        <v>241.71</v>
      </c>
      <c r="BC7" s="36">
        <v>262.74</v>
      </c>
      <c r="BD7" s="36">
        <v>289.69</v>
      </c>
      <c r="BE7" s="36">
        <v>283.25</v>
      </c>
      <c r="BF7" s="36">
        <v>281.24</v>
      </c>
      <c r="BG7" s="36">
        <v>280.06</v>
      </c>
      <c r="BH7" s="36">
        <v>278.61</v>
      </c>
      <c r="BI7" s="36">
        <v>304.97000000000003</v>
      </c>
      <c r="BJ7" s="36">
        <v>296.5</v>
      </c>
      <c r="BK7" s="36">
        <v>285.77</v>
      </c>
      <c r="BL7" s="36">
        <v>283.10000000000002</v>
      </c>
      <c r="BM7" s="36">
        <v>274.14</v>
      </c>
      <c r="BN7" s="36">
        <v>276.38</v>
      </c>
      <c r="BO7" s="36">
        <v>97.74</v>
      </c>
      <c r="BP7" s="36">
        <v>100.49</v>
      </c>
      <c r="BQ7" s="36">
        <v>99.44</v>
      </c>
      <c r="BR7" s="36">
        <v>101.96</v>
      </c>
      <c r="BS7" s="36">
        <v>100.6</v>
      </c>
      <c r="BT7" s="36">
        <v>100.35</v>
      </c>
      <c r="BU7" s="36">
        <v>100.42</v>
      </c>
      <c r="BV7" s="36">
        <v>100.77</v>
      </c>
      <c r="BW7" s="36">
        <v>107.74</v>
      </c>
      <c r="BX7" s="36">
        <v>108.81</v>
      </c>
      <c r="BY7" s="36">
        <v>104.99</v>
      </c>
      <c r="BZ7" s="36">
        <v>170.67</v>
      </c>
      <c r="CA7" s="36">
        <v>166.85</v>
      </c>
      <c r="CB7" s="36">
        <v>168.41</v>
      </c>
      <c r="CC7" s="36">
        <v>163.78</v>
      </c>
      <c r="CD7" s="36">
        <v>166.01</v>
      </c>
      <c r="CE7" s="36">
        <v>166.95</v>
      </c>
      <c r="CF7" s="36">
        <v>166.61</v>
      </c>
      <c r="CG7" s="36">
        <v>165.74</v>
      </c>
      <c r="CH7" s="36">
        <v>154.33000000000001</v>
      </c>
      <c r="CI7" s="36">
        <v>152.94999999999999</v>
      </c>
      <c r="CJ7" s="36">
        <v>163.72</v>
      </c>
      <c r="CK7" s="36">
        <v>63.38</v>
      </c>
      <c r="CL7" s="36">
        <v>63.83</v>
      </c>
      <c r="CM7" s="36">
        <v>63.25</v>
      </c>
      <c r="CN7" s="36">
        <v>62.81</v>
      </c>
      <c r="CO7" s="36">
        <v>62.54</v>
      </c>
      <c r="CP7" s="36">
        <v>64.66</v>
      </c>
      <c r="CQ7" s="36">
        <v>64.09</v>
      </c>
      <c r="CR7" s="36">
        <v>63.91</v>
      </c>
      <c r="CS7" s="36">
        <v>63.25</v>
      </c>
      <c r="CT7" s="36">
        <v>63.03</v>
      </c>
      <c r="CU7" s="36">
        <v>59.76</v>
      </c>
      <c r="CV7" s="36">
        <v>90.25</v>
      </c>
      <c r="CW7" s="36">
        <v>89.74</v>
      </c>
      <c r="CX7" s="36">
        <v>90.3</v>
      </c>
      <c r="CY7" s="36">
        <v>89.96</v>
      </c>
      <c r="CZ7" s="36">
        <v>90.33</v>
      </c>
      <c r="DA7" s="36">
        <v>90.63</v>
      </c>
      <c r="DB7" s="36">
        <v>91.19</v>
      </c>
      <c r="DC7" s="36">
        <v>91.45</v>
      </c>
      <c r="DD7" s="36">
        <v>91.07</v>
      </c>
      <c r="DE7" s="36">
        <v>91.21</v>
      </c>
      <c r="DF7" s="36">
        <v>89.95</v>
      </c>
      <c r="DG7" s="36">
        <v>40.07</v>
      </c>
      <c r="DH7" s="36">
        <v>40.83</v>
      </c>
      <c r="DI7" s="36">
        <v>40.68</v>
      </c>
      <c r="DJ7" s="36">
        <v>42.4</v>
      </c>
      <c r="DK7" s="36">
        <v>42.83</v>
      </c>
      <c r="DL7" s="36">
        <v>43.4</v>
      </c>
      <c r="DM7" s="36">
        <v>44.41</v>
      </c>
      <c r="DN7" s="36">
        <v>45.38</v>
      </c>
      <c r="DO7" s="36">
        <v>47.7</v>
      </c>
      <c r="DP7" s="36">
        <v>48.41</v>
      </c>
      <c r="DQ7" s="36">
        <v>47.18</v>
      </c>
      <c r="DR7" s="36">
        <v>2.4500000000000002</v>
      </c>
      <c r="DS7" s="36">
        <v>4.95</v>
      </c>
      <c r="DT7" s="36">
        <v>6.46</v>
      </c>
      <c r="DU7" s="36">
        <v>8.2799999999999994</v>
      </c>
      <c r="DV7" s="36">
        <v>9.6199999999999992</v>
      </c>
      <c r="DW7" s="36">
        <v>10.94</v>
      </c>
      <c r="DX7" s="36">
        <v>12.28</v>
      </c>
      <c r="DY7" s="36">
        <v>13.33</v>
      </c>
      <c r="DZ7" s="36">
        <v>14.54</v>
      </c>
      <c r="EA7" s="36">
        <v>16.16</v>
      </c>
      <c r="EB7" s="36">
        <v>13.18</v>
      </c>
      <c r="EC7" s="36">
        <v>0.56000000000000005</v>
      </c>
      <c r="ED7" s="36">
        <v>0.53</v>
      </c>
      <c r="EE7" s="36">
        <v>0.54</v>
      </c>
      <c r="EF7" s="36">
        <v>0.68</v>
      </c>
      <c r="EG7" s="36">
        <v>0.71</v>
      </c>
      <c r="EH7" s="36">
        <v>0.8</v>
      </c>
      <c r="EI7" s="36">
        <v>0.74</v>
      </c>
      <c r="EJ7" s="36">
        <v>0.76</v>
      </c>
      <c r="EK7" s="36">
        <v>0.69</v>
      </c>
      <c r="EL7" s="36">
        <v>0.74</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水道局</cp:lastModifiedBy>
  <cp:lastPrinted>2017-02-09T01:31:00Z</cp:lastPrinted>
  <dcterms:created xsi:type="dcterms:W3CDTF">2017-02-01T08:37:35Z</dcterms:created>
  <dcterms:modified xsi:type="dcterms:W3CDTF">2017-02-09T01:32:01Z</dcterms:modified>
  <cp:category/>
</cp:coreProperties>
</file>