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15473\Box\【02_課所共有】06_04_高齢者福祉課\R06年度\02_施設・事業者指導担当\38_事業者支援\38_03_ICT導入支援\38_03_020_ICT導入支援　要綱\060604 厚労省要綱(県要綱作成)\01 起案\02 改正\99 様式\"/>
    </mc:Choice>
  </mc:AlternateContent>
  <xr:revisionPtr revIDLastSave="0" documentId="13_ncr:1_{759FC9D1-4935-4478-AE48-CBA00AE3A8A7}" xr6:coauthVersionLast="36" xr6:coauthVersionMax="36" xr10:uidLastSave="{00000000-0000-0000-0000-000000000000}"/>
  <bookViews>
    <workbookView xWindow="600" yWindow="30" windowWidth="19395" windowHeight="8055" xr2:uid="{00000000-000D-0000-FFFF-FFFF00000000}"/>
  </bookViews>
  <sheets>
    <sheet name="１－１" sheetId="9" r:id="rId1"/>
    <sheet name="Sheet1" sheetId="10" r:id="rId2"/>
  </sheets>
  <definedNames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xlnm.Print_Area" localSheetId="0">'１－１'!$A$1:$F$28</definedName>
  </definedNames>
  <calcPr calcId="191029"/>
</workbook>
</file>

<file path=xl/calcChain.xml><?xml version="1.0" encoding="utf-8"?>
<calcChain xmlns="http://schemas.openxmlformats.org/spreadsheetml/2006/main">
  <c r="E5" i="10" l="1"/>
  <c r="E7" i="10" s="1"/>
  <c r="B22" i="9"/>
  <c r="C22" i="9" s="1"/>
  <c r="E6" i="10" l="1"/>
  <c r="E9" i="10"/>
  <c r="E8" i="10"/>
  <c r="B10" i="9" l="1"/>
  <c r="D22" i="9" s="1"/>
  <c r="E22" i="9" s="1"/>
  <c r="F22" i="9" s="1"/>
</calcChain>
</file>

<file path=xl/sharedStrings.xml><?xml version="1.0" encoding="utf-8"?>
<sst xmlns="http://schemas.openxmlformats.org/spreadsheetml/2006/main" count="32" uniqueCount="29">
  <si>
    <t>経費所要額調書</t>
    <rPh sb="0" eb="2">
      <t>ケイヒ</t>
    </rPh>
    <rPh sb="2" eb="5">
      <t>ショヨウガク</t>
    </rPh>
    <rPh sb="5" eb="7">
      <t>チョウショ</t>
    </rPh>
    <phoneticPr fontId="3"/>
  </si>
  <si>
    <t>合　　　計</t>
    <rPh sb="0" eb="1">
      <t>ゴウ</t>
    </rPh>
    <rPh sb="4" eb="5">
      <t>ケイ</t>
    </rPh>
    <phoneticPr fontId="3"/>
  </si>
  <si>
    <t>機器名</t>
    <rPh sb="0" eb="2">
      <t>キキ</t>
    </rPh>
    <rPh sb="2" eb="3">
      <t>メイ</t>
    </rPh>
    <phoneticPr fontId="3"/>
  </si>
  <si>
    <t>（Ａ）</t>
  </si>
  <si>
    <t>事業所名</t>
    <rPh sb="0" eb="3">
      <t>ジギョウショ</t>
    </rPh>
    <rPh sb="3" eb="4">
      <t>メイ</t>
    </rPh>
    <phoneticPr fontId="3"/>
  </si>
  <si>
    <t>（Ｄ）</t>
    <phoneticPr fontId="3"/>
  </si>
  <si>
    <t>（Ｃ）</t>
    <phoneticPr fontId="3"/>
  </si>
  <si>
    <t>（Ｅ）</t>
    <phoneticPr fontId="3"/>
  </si>
  <si>
    <t>（F）</t>
    <phoneticPr fontId="3"/>
  </si>
  <si>
    <t>（G）</t>
    <phoneticPr fontId="3"/>
  </si>
  <si>
    <t>事業所の職員数</t>
    <rPh sb="0" eb="3">
      <t>ジギョウショ</t>
    </rPh>
    <rPh sb="4" eb="7">
      <t>ショクインスウ</t>
    </rPh>
    <phoneticPr fontId="3"/>
  </si>
  <si>
    <t>所要経費
（機器購入価格）</t>
    <rPh sb="0" eb="2">
      <t>ショヨウ</t>
    </rPh>
    <rPh sb="2" eb="4">
      <t>ケイヒ</t>
    </rPh>
    <phoneticPr fontId="3"/>
  </si>
  <si>
    <t>１事業所あたりの
補助上限額</t>
    <rPh sb="1" eb="4">
      <t>ジギョウショ</t>
    </rPh>
    <rPh sb="9" eb="14">
      <t>ホジョジョウゲンガク</t>
    </rPh>
    <phoneticPr fontId="3"/>
  </si>
  <si>
    <t>補助率</t>
    <rPh sb="0" eb="3">
      <t>ホジョリツ</t>
    </rPh>
    <phoneticPr fontId="3"/>
  </si>
  <si>
    <t>１事業所あたりの
補助上限額</t>
    <phoneticPr fontId="3"/>
  </si>
  <si>
    <t>（B）</t>
    <phoneticPr fontId="3"/>
  </si>
  <si>
    <r>
      <t>（Ｃ）</t>
    </r>
    <r>
      <rPr>
        <sz val="12"/>
        <rFont val="Calibri"/>
        <family val="1"/>
      </rPr>
      <t>×</t>
    </r>
    <r>
      <rPr>
        <sz val="12"/>
        <rFont val="ＪＳＰ明朝"/>
        <family val="1"/>
        <charset val="128"/>
      </rPr>
      <t>3/4
(1,000円未満切捨て)</t>
    </r>
    <rPh sb="14" eb="15">
      <t>エン</t>
    </rPh>
    <rPh sb="15" eb="17">
      <t>ミマン</t>
    </rPh>
    <rPh sb="17" eb="19">
      <t>キリス</t>
    </rPh>
    <phoneticPr fontId="3"/>
  </si>
  <si>
    <t>職員数</t>
    <rPh sb="0" eb="3">
      <t>ショクインスウ</t>
    </rPh>
    <phoneticPr fontId="17"/>
  </si>
  <si>
    <t>補助上限</t>
    <rPh sb="0" eb="4">
      <t>ホジョジョウゲン</t>
    </rPh>
    <phoneticPr fontId="17"/>
  </si>
  <si>
    <t>~</t>
    <phoneticPr fontId="17"/>
  </si>
  <si>
    <t>補助基本額
※（D）と（E）の
いずれか低い額</t>
    <rPh sb="0" eb="4">
      <t>ホジョキホン</t>
    </rPh>
    <rPh sb="4" eb="5">
      <t>ガク</t>
    </rPh>
    <rPh sb="20" eb="21">
      <t>ヒク</t>
    </rPh>
    <rPh sb="22" eb="23">
      <t>ガク</t>
    </rPh>
    <phoneticPr fontId="3"/>
  </si>
  <si>
    <t xml:space="preserve">     ４　（Ｇ）欄の金額を申請書に記入してください。</t>
    <rPh sb="12" eb="14">
      <t>キンガク</t>
    </rPh>
    <rPh sb="15" eb="18">
      <t>シンセイショ</t>
    </rPh>
    <rPh sb="19" eb="21">
      <t>キニュウ</t>
    </rPh>
    <phoneticPr fontId="3"/>
  </si>
  <si>
    <r>
      <rPr>
        <sz val="12"/>
        <rFont val="Calibri"/>
        <family val="1"/>
      </rPr>
      <t xml:space="preserve">  </t>
    </r>
    <r>
      <rPr>
        <sz val="12"/>
        <rFont val="游ゴシック"/>
        <family val="1"/>
        <charset val="128"/>
      </rPr>
      <t>　</t>
    </r>
    <r>
      <rPr>
        <sz val="12"/>
        <rFont val="ＪＳＰ明朝"/>
        <family val="1"/>
        <charset val="128"/>
      </rPr>
      <t>１　</t>
    </r>
    <r>
      <rPr>
        <sz val="12"/>
        <rFont val="游ゴシック"/>
        <family val="1"/>
        <charset val="128"/>
      </rPr>
      <t>水色のセルのみ入力してください。</t>
    </r>
    <phoneticPr fontId="3"/>
  </si>
  <si>
    <t xml:space="preserve">     ３　（D）欄は、１，０００円未満切捨てです。</t>
    <rPh sb="10" eb="11">
      <t>ラン</t>
    </rPh>
    <rPh sb="18" eb="19">
      <t>エン</t>
    </rPh>
    <rPh sb="19" eb="21">
      <t>ミマン</t>
    </rPh>
    <rPh sb="21" eb="23">
      <t>キリス</t>
    </rPh>
    <phoneticPr fontId="3"/>
  </si>
  <si>
    <t>【埼玉県介護テクノロジー定着支援事業補助（ＩＣＴ等の導入支援分）】</t>
    <rPh sb="1" eb="3">
      <t>サイタマ</t>
    </rPh>
    <rPh sb="3" eb="4">
      <t>ケン</t>
    </rPh>
    <rPh sb="4" eb="6">
      <t>カイゴ</t>
    </rPh>
    <rPh sb="12" eb="14">
      <t>テイチャク</t>
    </rPh>
    <rPh sb="14" eb="16">
      <t>シエン</t>
    </rPh>
    <rPh sb="16" eb="18">
      <t>ジギョウ</t>
    </rPh>
    <rPh sb="18" eb="20">
      <t>ホジョ</t>
    </rPh>
    <rPh sb="24" eb="25">
      <t>トウ</t>
    </rPh>
    <rPh sb="26" eb="28">
      <t>ドウニュウ</t>
    </rPh>
    <rPh sb="28" eb="30">
      <t>シエン</t>
    </rPh>
    <rPh sb="30" eb="31">
      <t>ブン</t>
    </rPh>
    <phoneticPr fontId="3"/>
  </si>
  <si>
    <t xml:space="preserve">補助申請額
</t>
    <rPh sb="0" eb="2">
      <t>ホジョ</t>
    </rPh>
    <rPh sb="2" eb="4">
      <t>シンセイ</t>
    </rPh>
    <rPh sb="4" eb="5">
      <t>ガク</t>
    </rPh>
    <phoneticPr fontId="3"/>
  </si>
  <si>
    <t>申請番号</t>
    <rPh sb="0" eb="4">
      <t>シンセイバンゴウ</t>
    </rPh>
    <phoneticPr fontId="3"/>
  </si>
  <si>
    <t xml:space="preserve">     ２　申請番号は交付申請通知を参照してください。</t>
    <rPh sb="7" eb="9">
      <t>シンセイ</t>
    </rPh>
    <rPh sb="9" eb="11">
      <t>バンゴウ</t>
    </rPh>
    <rPh sb="12" eb="18">
      <t>コウフシンセイツウチ</t>
    </rPh>
    <rPh sb="19" eb="21">
      <t>サンショウ</t>
    </rPh>
    <phoneticPr fontId="3"/>
  </si>
  <si>
    <t>別紙１－１（第８号関係）</t>
    <rPh sb="0" eb="2">
      <t>ベッシ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</si>
</sst>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ＪＳＰ明朝"/>
      <family val="1"/>
      <charset val="128"/>
    </font>
    <font>
      <sz val="6"/>
      <name val="ＭＳ Ｐゴシック"/>
      <family val="3"/>
      <charset val="128"/>
    </font>
    <font>
      <sz val="11"/>
      <name val="ＪＳＰ明朝"/>
      <family val="1"/>
      <charset val="128"/>
    </font>
    <font>
      <sz val="18"/>
      <name val="ＪＳＰ明朝"/>
      <family val="1"/>
      <charset val="128"/>
    </font>
    <font>
      <sz val="16"/>
      <name val="ＪＳＰ明朝"/>
      <family val="1"/>
      <charset val="128"/>
    </font>
    <font>
      <sz val="10"/>
      <name val="ＪＳＰ明朝"/>
      <family val="1"/>
      <charset val="128"/>
    </font>
    <font>
      <sz val="9"/>
      <name val="ＪＳＰ明朝"/>
      <family val="1"/>
      <charset val="128"/>
    </font>
    <font>
      <sz val="11"/>
      <name val="ＭＳ Ｐ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3"/>
      <name val="ＪＳＰ明朝"/>
      <family val="1"/>
      <charset val="128"/>
    </font>
    <font>
      <sz val="11"/>
      <color rgb="FFFF0000"/>
      <name val="ＪＳＰ明朝"/>
      <family val="1"/>
      <charset val="128"/>
    </font>
    <font>
      <sz val="14"/>
      <color theme="1"/>
      <name val="ＪＳＰ明朝"/>
      <family val="1"/>
      <charset val="128"/>
    </font>
    <font>
      <sz val="12"/>
      <color theme="1"/>
      <name val="ＪＳＰ明朝"/>
      <family val="1"/>
      <charset val="128"/>
    </font>
    <font>
      <sz val="12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name val="游ゴシック"/>
      <family val="1"/>
      <charset val="128"/>
    </font>
    <font>
      <sz val="12"/>
      <name val="Calibri"/>
      <family val="1"/>
    </font>
    <font>
      <sz val="16"/>
      <name val="游ゴシック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auto="1"/>
      </diagonal>
    </border>
    <border diagonalDown="1">
      <left style="thin">
        <color indexed="64"/>
      </left>
      <right style="thin">
        <color indexed="64"/>
      </right>
      <top/>
      <bottom/>
      <diagonal style="thin">
        <color auto="1"/>
      </diagonal>
    </border>
    <border diagonalDown="1">
      <left style="thin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</borders>
  <cellStyleXfs count="7">
    <xf numFmtId="0" fontId="0" fillId="0" borderId="0"/>
    <xf numFmtId="38" fontId="9" fillId="0" borderId="0" applyFont="0" applyFill="0" applyBorder="0" applyAlignment="0" applyProtection="0"/>
    <xf numFmtId="0" fontId="9" fillId="0" borderId="0"/>
    <xf numFmtId="0" fontId="1" fillId="0" borderId="0"/>
    <xf numFmtId="0" fontId="1" fillId="0" borderId="0">
      <alignment vertical="center"/>
    </xf>
    <xf numFmtId="1" fontId="10" fillId="0" borderId="0"/>
    <xf numFmtId="38" fontId="1" fillId="0" borderId="0" applyFont="0" applyFill="0" applyBorder="0" applyAlignment="0" applyProtection="0">
      <alignment vertical="center"/>
    </xf>
  </cellStyleXfs>
  <cellXfs count="49">
    <xf numFmtId="0" fontId="0" fillId="0" borderId="0" xfId="0"/>
    <xf numFmtId="0" fontId="16" fillId="0" borderId="0" xfId="0" applyFont="1"/>
    <xf numFmtId="0" fontId="16" fillId="0" borderId="0" xfId="0" applyFont="1" applyAlignment="1">
      <alignment horizontal="center" vertical="center"/>
    </xf>
    <xf numFmtId="0" fontId="2" fillId="0" borderId="0" xfId="0" applyFont="1" applyProtection="1">
      <protection locked="0"/>
    </xf>
    <xf numFmtId="0" fontId="11" fillId="0" borderId="0" xfId="0" applyFont="1" applyAlignment="1" applyProtection="1">
      <alignment horizontal="justify" vertical="center"/>
      <protection locked="0"/>
    </xf>
    <xf numFmtId="0" fontId="4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15" fillId="0" borderId="0" xfId="0" applyFont="1" applyProtection="1">
      <protection locked="0"/>
    </xf>
    <xf numFmtId="0" fontId="4" fillId="0" borderId="0" xfId="0" applyFont="1" applyBorder="1" applyProtection="1"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right"/>
      <protection locked="0"/>
    </xf>
    <xf numFmtId="0" fontId="2" fillId="0" borderId="0" xfId="0" applyFont="1" applyBorder="1" applyProtection="1">
      <protection locked="0"/>
    </xf>
    <xf numFmtId="0" fontId="2" fillId="2" borderId="4" xfId="0" applyFont="1" applyFill="1" applyBorder="1" applyAlignment="1" applyProtection="1">
      <alignment vertical="center" wrapText="1"/>
      <protection locked="0"/>
    </xf>
    <xf numFmtId="3" fontId="2" fillId="0" borderId="0" xfId="0" quotePrefix="1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right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vertical="center" wrapText="1"/>
      <protection locked="0"/>
    </xf>
    <xf numFmtId="38" fontId="2" fillId="2" borderId="2" xfId="6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vertical="center" wrapText="1"/>
      <protection locked="0"/>
    </xf>
    <xf numFmtId="38" fontId="2" fillId="2" borderId="4" xfId="6" quotePrefix="1" applyFont="1" applyFill="1" applyBorder="1" applyAlignment="1" applyProtection="1">
      <alignment horizontal="center" vertical="center"/>
      <protection locked="0"/>
    </xf>
    <xf numFmtId="38" fontId="2" fillId="2" borderId="1" xfId="6" quotePrefix="1" applyFont="1" applyFill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7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13" fillId="0" borderId="0" xfId="0" applyFont="1" applyProtection="1">
      <protection locked="0"/>
    </xf>
    <xf numFmtId="38" fontId="2" fillId="0" borderId="3" xfId="0" applyNumberFormat="1" applyFont="1" applyBorder="1" applyAlignment="1" applyProtection="1">
      <alignment horizontal="center" vertical="center"/>
    </xf>
    <xf numFmtId="38" fontId="2" fillId="0" borderId="6" xfId="0" applyNumberFormat="1" applyFont="1" applyBorder="1" applyAlignment="1" applyProtection="1">
      <alignment horizontal="center" vertical="center"/>
    </xf>
    <xf numFmtId="0" fontId="20" fillId="2" borderId="5" xfId="0" applyFont="1" applyFill="1" applyBorder="1" applyAlignment="1" applyProtection="1">
      <alignment horizontal="center" vertical="center"/>
      <protection locked="0"/>
    </xf>
    <xf numFmtId="38" fontId="16" fillId="0" borderId="0" xfId="6" applyFont="1" applyAlignment="1"/>
    <xf numFmtId="38" fontId="16" fillId="0" borderId="0" xfId="6" applyFont="1" applyAlignment="1">
      <alignment horizontal="right" vertical="center"/>
    </xf>
    <xf numFmtId="38" fontId="2" fillId="0" borderId="4" xfId="6" quotePrefix="1" applyFont="1" applyBorder="1" applyAlignment="1" applyProtection="1">
      <alignment horizontal="center" vertical="center"/>
    </xf>
    <xf numFmtId="0" fontId="18" fillId="2" borderId="8" xfId="0" applyFont="1" applyFill="1" applyBorder="1" applyAlignment="1" applyProtection="1">
      <alignment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right"/>
    </xf>
    <xf numFmtId="0" fontId="2" fillId="0" borderId="0" xfId="0" applyFont="1" applyProtection="1"/>
    <xf numFmtId="0" fontId="15" fillId="0" borderId="1" xfId="0" applyFont="1" applyBorder="1" applyAlignment="1" applyProtection="1">
      <alignment horizontal="center" vertical="center"/>
    </xf>
    <xf numFmtId="0" fontId="15" fillId="0" borderId="1" xfId="0" applyFont="1" applyBorder="1" applyAlignment="1" applyProtection="1">
      <alignment horizontal="center" vertical="center" wrapText="1"/>
    </xf>
    <xf numFmtId="0" fontId="14" fillId="0" borderId="0" xfId="0" applyFont="1" applyAlignment="1" applyProtection="1"/>
    <xf numFmtId="38" fontId="2" fillId="0" borderId="10" xfId="6" applyFont="1" applyBorder="1" applyAlignment="1" applyProtection="1">
      <alignment horizontal="center" vertical="center" wrapText="1"/>
      <protection locked="0"/>
    </xf>
    <xf numFmtId="38" fontId="2" fillId="0" borderId="11" xfId="6" applyFont="1" applyBorder="1" applyAlignment="1" applyProtection="1">
      <alignment horizontal="center" vertical="center" wrapText="1"/>
      <protection locked="0"/>
    </xf>
    <xf numFmtId="38" fontId="2" fillId="0" borderId="12" xfId="6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6" fillId="0" borderId="0" xfId="0" applyFont="1" applyAlignment="1">
      <alignment horizontal="center"/>
    </xf>
  </cellXfs>
  <cellStyles count="7">
    <cellStyle name="桁区切り" xfId="6" builtinId="6"/>
    <cellStyle name="桁区切り 2" xfId="1" xr:uid="{00000000-0005-0000-0000-000001000000}"/>
    <cellStyle name="標準" xfId="0" builtinId="0"/>
    <cellStyle name="標準 2" xfId="2" xr:uid="{00000000-0005-0000-0000-000003000000}"/>
    <cellStyle name="標準 3" xfId="3" xr:uid="{00000000-0005-0000-0000-000004000000}"/>
    <cellStyle name="標準 4" xfId="4" xr:uid="{00000000-0005-0000-0000-000005000000}"/>
    <cellStyle name="未定義" xfId="5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"/>
  <sheetViews>
    <sheetView tabSelected="1" view="pageBreakPreview" zoomScale="70" zoomScaleNormal="100" zoomScaleSheetLayoutView="70" workbookViewId="0">
      <selection activeCell="A2" sqref="A2:F2"/>
    </sheetView>
  </sheetViews>
  <sheetFormatPr defaultRowHeight="13.5"/>
  <cols>
    <col min="1" max="1" width="31.375" style="5" customWidth="1"/>
    <col min="2" max="6" width="22.625" style="5" customWidth="1"/>
    <col min="7" max="16384" width="9" style="5"/>
  </cols>
  <sheetData>
    <row r="1" spans="1:7" ht="18.75" customHeight="1">
      <c r="A1" s="3" t="s">
        <v>28</v>
      </c>
      <c r="B1" s="4"/>
    </row>
    <row r="2" spans="1:7" ht="30" customHeight="1">
      <c r="A2" s="47" t="s">
        <v>0</v>
      </c>
      <c r="B2" s="47"/>
      <c r="C2" s="47"/>
      <c r="D2" s="47"/>
      <c r="E2" s="47"/>
      <c r="F2" s="47"/>
      <c r="G2" s="6"/>
    </row>
    <row r="3" spans="1:7" ht="30" customHeight="1">
      <c r="A3" s="37"/>
      <c r="B3" s="37"/>
      <c r="C3" s="37"/>
      <c r="D3" s="37"/>
      <c r="E3" s="8" t="s">
        <v>26</v>
      </c>
      <c r="F3" s="32"/>
      <c r="G3" s="6"/>
    </row>
    <row r="4" spans="1:7" ht="19.5" customHeight="1">
      <c r="A4" s="7"/>
      <c r="B4" s="7"/>
      <c r="C4" s="7"/>
      <c r="D4" s="7"/>
      <c r="E4" s="8" t="s">
        <v>4</v>
      </c>
      <c r="F4" s="32"/>
      <c r="G4" s="6"/>
    </row>
    <row r="5" spans="1:7" ht="19.5" customHeight="1">
      <c r="A5" s="7"/>
      <c r="B5" s="7"/>
      <c r="C5" s="7"/>
      <c r="D5" s="7"/>
      <c r="E5" s="9"/>
      <c r="F5" s="10"/>
      <c r="G5" s="6"/>
    </row>
    <row r="6" spans="1:7" ht="18.75" customHeight="1">
      <c r="A6" s="43" t="s">
        <v>24</v>
      </c>
      <c r="B6" s="11"/>
      <c r="C6" s="3"/>
      <c r="D6" s="3"/>
      <c r="E6" s="3"/>
      <c r="F6" s="12"/>
    </row>
    <row r="7" spans="1:7" ht="15" customHeight="1">
      <c r="A7" s="11"/>
      <c r="B7" s="11"/>
      <c r="C7" s="3"/>
      <c r="D7" s="3"/>
      <c r="E7" s="3"/>
    </row>
    <row r="8" spans="1:7" ht="46.5" customHeight="1">
      <c r="A8" s="41" t="s">
        <v>10</v>
      </c>
      <c r="B8" s="42" t="s">
        <v>14</v>
      </c>
      <c r="C8" s="13"/>
      <c r="D8" s="3"/>
      <c r="E8" s="3"/>
    </row>
    <row r="9" spans="1:7" ht="15" customHeight="1">
      <c r="A9" s="39" t="s">
        <v>3</v>
      </c>
      <c r="B9" s="39" t="s">
        <v>15</v>
      </c>
      <c r="C9" s="14"/>
      <c r="D9" s="15"/>
      <c r="E9" s="15"/>
    </row>
    <row r="10" spans="1:7" ht="38.25" customHeight="1">
      <c r="A10" s="16"/>
      <c r="B10" s="35" t="str">
        <f>IFERROR(INDEX(Sheet1!D6:D9,MATCH(TRUE,Sheet1!$E$6:$E$9,0)),"0")</f>
        <v>0</v>
      </c>
      <c r="C10" s="17"/>
      <c r="D10" s="17"/>
      <c r="E10" s="17"/>
    </row>
    <row r="11" spans="1:7" ht="15" customHeight="1">
      <c r="A11" s="18"/>
      <c r="B11" s="18"/>
      <c r="C11" s="14"/>
      <c r="D11" s="3"/>
      <c r="E11" s="3"/>
    </row>
    <row r="12" spans="1:7" ht="15" customHeight="1">
      <c r="A12" s="3"/>
      <c r="B12" s="3"/>
      <c r="C12" s="3"/>
      <c r="D12" s="3"/>
      <c r="E12" s="3"/>
    </row>
    <row r="13" spans="1:7" s="20" customFormat="1" ht="60" customHeight="1">
      <c r="A13" s="38" t="s">
        <v>2</v>
      </c>
      <c r="B13" s="38" t="s">
        <v>11</v>
      </c>
      <c r="C13" s="38" t="s">
        <v>16</v>
      </c>
      <c r="D13" s="38" t="s">
        <v>12</v>
      </c>
      <c r="E13" s="38" t="s">
        <v>20</v>
      </c>
      <c r="F13" s="38" t="s">
        <v>25</v>
      </c>
      <c r="G13" s="19"/>
    </row>
    <row r="14" spans="1:7" ht="15" customHeight="1">
      <c r="A14" s="39"/>
      <c r="B14" s="39" t="s">
        <v>6</v>
      </c>
      <c r="C14" s="39" t="s">
        <v>5</v>
      </c>
      <c r="D14" s="39" t="s">
        <v>7</v>
      </c>
      <c r="E14" s="39" t="s">
        <v>8</v>
      </c>
      <c r="F14" s="39" t="s">
        <v>9</v>
      </c>
    </row>
    <row r="15" spans="1:7" ht="39.950000000000003" customHeight="1">
      <c r="A15" s="21"/>
      <c r="B15" s="22"/>
      <c r="C15" s="44"/>
      <c r="D15" s="44"/>
      <c r="E15" s="44"/>
      <c r="F15" s="44"/>
    </row>
    <row r="16" spans="1:7" ht="54.95" customHeight="1">
      <c r="A16" s="36"/>
      <c r="B16" s="24"/>
      <c r="C16" s="45"/>
      <c r="D16" s="45"/>
      <c r="E16" s="45"/>
      <c r="F16" s="45"/>
    </row>
    <row r="17" spans="1:6" ht="54.95" customHeight="1">
      <c r="A17" s="23"/>
      <c r="B17" s="25"/>
      <c r="C17" s="45"/>
      <c r="D17" s="45"/>
      <c r="E17" s="45"/>
      <c r="F17" s="45"/>
    </row>
    <row r="18" spans="1:6" ht="54.95" customHeight="1">
      <c r="A18" s="23"/>
      <c r="B18" s="25"/>
      <c r="C18" s="45"/>
      <c r="D18" s="45"/>
      <c r="E18" s="45"/>
      <c r="F18" s="45"/>
    </row>
    <row r="19" spans="1:6" ht="54.95" customHeight="1">
      <c r="A19" s="23"/>
      <c r="B19" s="25"/>
      <c r="C19" s="45"/>
      <c r="D19" s="45"/>
      <c r="E19" s="45"/>
      <c r="F19" s="45"/>
    </row>
    <row r="20" spans="1:6" ht="54.95" customHeight="1">
      <c r="A20" s="23"/>
      <c r="B20" s="25"/>
      <c r="C20" s="45"/>
      <c r="D20" s="45"/>
      <c r="E20" s="45"/>
      <c r="F20" s="45"/>
    </row>
    <row r="21" spans="1:6" ht="54.95" customHeight="1" thickBot="1">
      <c r="A21" s="23"/>
      <c r="B21" s="25"/>
      <c r="C21" s="46"/>
      <c r="D21" s="46"/>
      <c r="E21" s="46"/>
      <c r="F21" s="46"/>
    </row>
    <row r="22" spans="1:6" ht="54.95" customHeight="1" thickBot="1">
      <c r="A22" s="26" t="s">
        <v>1</v>
      </c>
      <c r="B22" s="30">
        <f>SUM(B15:B21)</f>
        <v>0</v>
      </c>
      <c r="C22" s="30">
        <f>ROUNDDOWN(B22*Sheet1!B2,-3)</f>
        <v>0</v>
      </c>
      <c r="D22" s="30" t="str">
        <f>B10</f>
        <v>0</v>
      </c>
      <c r="E22" s="30">
        <f>MIN(C22:D22)</f>
        <v>0</v>
      </c>
      <c r="F22" s="31">
        <f>E22</f>
        <v>0</v>
      </c>
    </row>
    <row r="23" spans="1:6" ht="11.25" customHeight="1">
      <c r="A23" s="3"/>
      <c r="B23" s="3"/>
      <c r="C23" s="3"/>
      <c r="D23" s="3"/>
      <c r="E23" s="3"/>
    </row>
    <row r="24" spans="1:6" s="28" customFormat="1" ht="18" customHeight="1">
      <c r="A24" s="40" t="s">
        <v>22</v>
      </c>
      <c r="B24" s="27"/>
      <c r="C24" s="3"/>
      <c r="D24" s="3"/>
      <c r="E24" s="3"/>
    </row>
    <row r="25" spans="1:6" s="29" customFormat="1" ht="15" customHeight="1">
      <c r="A25" s="40" t="s">
        <v>27</v>
      </c>
      <c r="B25" s="27"/>
      <c r="C25" s="3"/>
      <c r="D25" s="3"/>
      <c r="E25" s="3"/>
      <c r="F25" s="3"/>
    </row>
    <row r="26" spans="1:6" s="29" customFormat="1" ht="15" customHeight="1">
      <c r="A26" s="40" t="s">
        <v>23</v>
      </c>
      <c r="B26" s="27"/>
      <c r="C26" s="3"/>
      <c r="D26" s="3"/>
      <c r="E26" s="3"/>
      <c r="F26" s="3"/>
    </row>
    <row r="27" spans="1:6" s="29" customFormat="1" ht="15" customHeight="1">
      <c r="A27" s="40" t="s">
        <v>21</v>
      </c>
      <c r="B27" s="27"/>
      <c r="C27" s="3"/>
      <c r="D27" s="3"/>
      <c r="E27" s="3"/>
      <c r="F27" s="3"/>
    </row>
    <row r="28" spans="1:6" s="29" customFormat="1" ht="15" customHeight="1">
      <c r="A28" s="3"/>
      <c r="B28" s="27"/>
      <c r="C28" s="3"/>
      <c r="D28" s="3"/>
      <c r="E28" s="3"/>
      <c r="F28" s="3"/>
    </row>
  </sheetData>
  <sheetProtection algorithmName="SHA-512" hashValue="NmIS4ILKQM3qTswMqgTCZavXDAyV+3HY5q9vR7uM+wDKUu8Vgz2WG5iO4o6peW3/pjGfB85rIAZkCL4UR2Uokg==" saltValue="WZh9JimzOXO6LOD9//60Zg==" spinCount="100000" sheet="1" objects="1" scenarios="1" selectLockedCells="1"/>
  <mergeCells count="5">
    <mergeCell ref="D15:D21"/>
    <mergeCell ref="C15:C21"/>
    <mergeCell ref="E15:E21"/>
    <mergeCell ref="F15:F21"/>
    <mergeCell ref="A2:F2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71" orientation="landscape" r:id="rId1"/>
  <headerFooter alignWithMargins="0"/>
  <rowBreaks count="1" manualBreakCount="1">
    <brk id="22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C69F5-424D-44CB-86EB-E4C45D40A5A6}">
  <dimension ref="A2:E9"/>
  <sheetViews>
    <sheetView workbookViewId="0">
      <selection activeCell="A6" sqref="A6 E5 C6"/>
    </sheetView>
  </sheetViews>
  <sheetFormatPr defaultRowHeight="13.5"/>
  <cols>
    <col min="4" max="4" width="21.375" customWidth="1"/>
    <col min="5" max="5" width="25.75" customWidth="1"/>
  </cols>
  <sheetData>
    <row r="2" spans="1:5">
      <c r="A2" t="s">
        <v>13</v>
      </c>
      <c r="B2">
        <v>0.75</v>
      </c>
    </row>
    <row r="5" spans="1:5" ht="14.25">
      <c r="A5" s="48" t="s">
        <v>17</v>
      </c>
      <c r="B5" s="48"/>
      <c r="C5" s="48"/>
      <c r="D5" s="1" t="s">
        <v>18</v>
      </c>
      <c r="E5" s="1">
        <f>'１－１'!A10</f>
        <v>0</v>
      </c>
    </row>
    <row r="6" spans="1:5" ht="14.25">
      <c r="A6" s="2">
        <v>1</v>
      </c>
      <c r="B6" s="2" t="s">
        <v>19</v>
      </c>
      <c r="C6" s="2">
        <v>10</v>
      </c>
      <c r="D6" s="33">
        <v>1000000</v>
      </c>
      <c r="E6" s="1" t="b">
        <f>AND(A6&lt;=$E$5,$E$5&lt;=C6)</f>
        <v>0</v>
      </c>
    </row>
    <row r="7" spans="1:5" ht="14.25">
      <c r="A7" s="2">
        <v>11</v>
      </c>
      <c r="B7" s="2" t="s">
        <v>19</v>
      </c>
      <c r="C7" s="2">
        <v>20</v>
      </c>
      <c r="D7" s="33">
        <v>1600000</v>
      </c>
      <c r="E7" s="1" t="b">
        <f>AND(A7&lt;=$E$5,$E$5&lt;=C7)</f>
        <v>0</v>
      </c>
    </row>
    <row r="8" spans="1:5" ht="14.25">
      <c r="A8" s="2">
        <v>21</v>
      </c>
      <c r="B8" s="2" t="s">
        <v>19</v>
      </c>
      <c r="C8" s="2">
        <v>30</v>
      </c>
      <c r="D8" s="34">
        <v>2000000</v>
      </c>
      <c r="E8" s="1" t="b">
        <f t="shared" ref="E8:E9" si="0">AND(A8&lt;=$E$5,$E$5&lt;=C8)</f>
        <v>0</v>
      </c>
    </row>
    <row r="9" spans="1:5" ht="14.25">
      <c r="A9" s="2">
        <v>31</v>
      </c>
      <c r="B9" s="2" t="s">
        <v>19</v>
      </c>
      <c r="C9" s="2">
        <v>10000</v>
      </c>
      <c r="D9" s="33">
        <v>2600000</v>
      </c>
      <c r="E9" s="1" t="b">
        <f t="shared" si="0"/>
        <v>0</v>
      </c>
    </row>
  </sheetData>
  <sheetProtection algorithmName="SHA-512" hashValue="yCUqXtV8uMP4rY9eXVIiRmrsp8OyvCKCUwvJedGAfMA+XBrWrQDu1v3UB3Z8PDfGxXGskcxHS1LFZvJ4qJRwMA==" saltValue="8fXcS7cHB0fWR20Ms/fPGw==" spinCount="100000" sheet="1" objects="1" scenarios="1"/>
  <mergeCells count="1">
    <mergeCell ref="A5:C5"/>
  </mergeCells>
  <phoneticPr fontId="3"/>
  <pageMargins left="0.7" right="0.7" top="0.75" bottom="0.75" header="0.3" footer="0.3"/>
  <pageSetup paperSize="9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１－１</vt:lpstr>
      <vt:lpstr>Sheet1</vt:lpstr>
      <vt:lpstr>'１－１'!Print_Area</vt:lpstr>
    </vt:vector>
  </TitlesOfParts>
  <Company>福岡県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冨田彩葉</cp:lastModifiedBy>
  <cp:lastPrinted>2024-06-10T07:29:20Z</cp:lastPrinted>
  <dcterms:created xsi:type="dcterms:W3CDTF">2015-08-10T05:04:44Z</dcterms:created>
  <dcterms:modified xsi:type="dcterms:W3CDTF">2024-10-02T03:29:31Z</dcterms:modified>
</cp:coreProperties>
</file>