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調査票" sheetId="1" r:id="rId1"/>
    <sheet name="記入例" sheetId="2" r:id="rId2"/>
  </sheets>
  <definedNames>
    <definedName name="_xlnm.Print_Area" localSheetId="1">'記入例'!$A$1:$J$47</definedName>
    <definedName name="_xlnm.Print_Area" localSheetId="0">'調査票'!$A$1:$J$47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E17" authorId="0">
      <text>
        <r>
          <rPr>
            <b/>
            <sz val="22"/>
            <rFont val="ＭＳ Ｐゴシック"/>
            <family val="3"/>
          </rPr>
          <t>黄色のセルを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E17" authorId="0">
      <text>
        <r>
          <rPr>
            <b/>
            <sz val="22"/>
            <rFont val="ＭＳ Ｐゴシック"/>
            <family val="3"/>
          </rPr>
          <t>黄色のセルを
入力してください。</t>
        </r>
      </text>
    </comment>
  </commentList>
</comments>
</file>

<file path=xl/sharedStrings.xml><?xml version="1.0" encoding="utf-8"?>
<sst xmlns="http://schemas.openxmlformats.org/spreadsheetml/2006/main" count="104" uniqueCount="43">
  <si>
    <t>埼玉県保健医療部医療人材課</t>
  </si>
  <si>
    <t>女性医師等就労支援事業費補助金について申請を希望します。</t>
  </si>
  <si>
    <t>　　　</t>
  </si>
  <si>
    <t>※必要に応じて行を追加、削除してください。</t>
  </si>
  <si>
    <t>小計</t>
  </si>
  <si>
    <t>合計</t>
  </si>
  <si>
    <t>記入例</t>
  </si>
  <si>
    <t>医療機関名</t>
  </si>
  <si>
    <t>担当所属名</t>
  </si>
  <si>
    <t>電話</t>
  </si>
  <si>
    <t>担当者名</t>
  </si>
  <si>
    <t>メールアドレス</t>
  </si>
  <si>
    <t>制度利用医師①</t>
  </si>
  <si>
    <t>代替医師①</t>
  </si>
  <si>
    <t>代替医師②</t>
  </si>
  <si>
    <t>代替医師③</t>
  </si>
  <si>
    <t>代替医師④</t>
  </si>
  <si>
    <t>代替医師⑤</t>
  </si>
  <si>
    <t>制度利用医師②</t>
  </si>
  <si>
    <t>制度利用医師③</t>
  </si>
  <si>
    <t>（基準額単価7,000円）</t>
  </si>
  <si>
    <t>（Ａ）と基準額の
いずれか少ない方</t>
  </si>
  <si>
    <t>（Ａ）</t>
  </si>
  <si>
    <t>（Ｂ）</t>
  </si>
  <si>
    <t>（Ｃ）</t>
  </si>
  <si>
    <t>（Ｂ）×（Ｃ）</t>
  </si>
  <si>
    <t>人件費等単価
（円/日）</t>
  </si>
  <si>
    <t>勤務日数
（日）</t>
  </si>
  <si>
    <t>制度利用医師の人数及び対象経費（代替医師人件費等）については以下のとおりです。</t>
  </si>
  <si>
    <t>○×病院</t>
  </si>
  <si>
    <t>048-601-4600</t>
  </si>
  <si>
    <t>□△課</t>
  </si>
  <si>
    <t>埼玉　太郎</t>
  </si>
  <si>
    <t>※代替医師として複数名の医師を雇用した場合、その合計の人件費等が対象経費となります。</t>
  </si>
  <si>
    <t>※当課で申請状況を確認後、記載いただいたメールアドレス宛てにご連絡いたしますので、</t>
  </si>
  <si>
    <t xml:space="preserve"> その後申請書等を提出してください。調査票提出の段階では、申請書等の提出は不要です。</t>
  </si>
  <si>
    <t>（60日以内）</t>
  </si>
  <si>
    <t>※制度利用医師１人当たりの補助金額は、１日の基準額単価7,000円×60日＝420,000円が上限です。</t>
  </si>
  <si>
    <t>医師確保対策担当　あて</t>
  </si>
  <si>
    <t>医師確保対策担当　あて</t>
  </si>
  <si>
    <t>（E-mail：a3560-03@pref.saitama.lg.jp）</t>
  </si>
  <si>
    <t>a3560-03@pref.saitama.lg.jp</t>
  </si>
  <si>
    <t>令和５年１１月１０日(金)までに提出してください。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</si>
</sst>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b/>
      <u val="double"/>
      <sz val="14"/>
      <color indexed="8"/>
      <name val="ＭＳ ゴシック"/>
      <family val="3"/>
    </font>
    <font>
      <sz val="12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Calibri"/>
      <family val="3"/>
    </font>
    <font>
      <b/>
      <sz val="16"/>
      <color theme="1"/>
      <name val="HG丸ｺﾞｼｯｸM-PRO"/>
      <family val="3"/>
    </font>
    <font>
      <b/>
      <u val="double"/>
      <sz val="14"/>
      <color theme="1"/>
      <name val="ＭＳ ゴシック"/>
      <family val="3"/>
    </font>
    <font>
      <sz val="12"/>
      <color theme="1"/>
      <name val="HGP創英角ｺﾞｼｯｸUB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3" xfId="49" applyFont="1" applyFill="1" applyBorder="1" applyAlignment="1">
      <alignment horizontal="center" vertical="center" wrapText="1" shrinkToFi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3" fillId="0" borderId="0" xfId="0" applyFont="1" applyAlignment="1">
      <alignment vertical="center"/>
    </xf>
    <xf numFmtId="38" fontId="43" fillId="0" borderId="13" xfId="49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33" borderId="19" xfId="0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 wrapText="1" shrinkToFit="1"/>
    </xf>
    <xf numFmtId="38" fontId="0" fillId="0" borderId="13" xfId="49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38" fontId="0" fillId="33" borderId="20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35" fillId="33" borderId="22" xfId="43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276225</xdr:rowOff>
    </xdr:from>
    <xdr:to>
      <xdr:col>6</xdr:col>
      <xdr:colOff>409575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66975" y="1057275"/>
          <a:ext cx="1419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調　査　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276225</xdr:rowOff>
    </xdr:from>
    <xdr:to>
      <xdr:col>6</xdr:col>
      <xdr:colOff>409575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0" y="1057275"/>
          <a:ext cx="1419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調　査　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3560-03@pref.saitama.lg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showZeros="0" tabSelected="1" view="pageBreakPreview" zoomScaleSheetLayoutView="100" zoomScalePageLayoutView="0" workbookViewId="0" topLeftCell="A16">
      <selection activeCell="I9" sqref="I9"/>
    </sheetView>
  </sheetViews>
  <sheetFormatPr defaultColWidth="9.140625" defaultRowHeight="15"/>
  <cols>
    <col min="2" max="2" width="9.00390625" style="0" customWidth="1"/>
    <col min="4" max="4" width="6.57421875" style="0" customWidth="1"/>
    <col min="10" max="10" width="15.00390625" style="0" customWidth="1"/>
    <col min="11" max="11" width="11.00390625" style="0" customWidth="1"/>
  </cols>
  <sheetData>
    <row r="1" ht="28.5" customHeight="1"/>
    <row r="3" spans="1:11" ht="18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22"/>
    </row>
    <row r="4" ht="24" customHeight="1"/>
    <row r="5" spans="3:8" ht="25.5" customHeight="1">
      <c r="C5" s="6"/>
      <c r="D5" s="24"/>
      <c r="E5" s="24"/>
      <c r="F5" s="24"/>
      <c r="G5" s="24"/>
      <c r="H5" s="12"/>
    </row>
    <row r="6" ht="18.75" customHeight="1"/>
    <row r="7" ht="15">
      <c r="A7" s="1" t="s">
        <v>0</v>
      </c>
    </row>
    <row r="8" ht="15">
      <c r="A8" s="1" t="s">
        <v>38</v>
      </c>
    </row>
    <row r="9" ht="15">
      <c r="A9" s="1" t="s">
        <v>40</v>
      </c>
    </row>
    <row r="10" ht="33.75" customHeight="1"/>
    <row r="11" ht="15">
      <c r="A11" s="1" t="s">
        <v>1</v>
      </c>
    </row>
    <row r="12" ht="15">
      <c r="A12" s="1" t="s">
        <v>28</v>
      </c>
    </row>
    <row r="13" ht="18.75">
      <c r="A13" s="2" t="s">
        <v>2</v>
      </c>
    </row>
    <row r="14" spans="7:9" ht="13.5">
      <c r="G14" s="69" t="s">
        <v>20</v>
      </c>
      <c r="H14" s="69"/>
      <c r="I14" s="30" t="s">
        <v>36</v>
      </c>
    </row>
    <row r="15" spans="5:10" ht="13.5">
      <c r="E15" s="64" t="s">
        <v>22</v>
      </c>
      <c r="F15" s="64"/>
      <c r="G15" s="64" t="s">
        <v>23</v>
      </c>
      <c r="H15" s="64"/>
      <c r="I15" s="13" t="s">
        <v>24</v>
      </c>
      <c r="J15" s="13" t="s">
        <v>25</v>
      </c>
    </row>
    <row r="16" spans="1:10" ht="46.5" customHeight="1">
      <c r="A16" s="38"/>
      <c r="B16" s="39"/>
      <c r="C16" s="39"/>
      <c r="D16" s="40"/>
      <c r="E16" s="32" t="s">
        <v>26</v>
      </c>
      <c r="F16" s="33"/>
      <c r="G16" s="55" t="s">
        <v>21</v>
      </c>
      <c r="H16" s="56"/>
      <c r="I16" s="14" t="s">
        <v>27</v>
      </c>
      <c r="J16" s="11" t="s">
        <v>4</v>
      </c>
    </row>
    <row r="17" spans="1:10" ht="15" customHeight="1">
      <c r="A17" s="41" t="s">
        <v>12</v>
      </c>
      <c r="B17" s="41"/>
      <c r="C17" s="34" t="s">
        <v>13</v>
      </c>
      <c r="D17" s="34"/>
      <c r="E17" s="35"/>
      <c r="F17" s="36"/>
      <c r="G17" s="57">
        <f>IF(E17&gt;7001,7000,E17)</f>
        <v>0</v>
      </c>
      <c r="H17" s="58"/>
      <c r="I17" s="8"/>
      <c r="J17" s="15">
        <f>G17*I17</f>
        <v>0</v>
      </c>
    </row>
    <row r="18" spans="1:10" ht="15" customHeight="1">
      <c r="A18" s="41"/>
      <c r="B18" s="41"/>
      <c r="C18" s="37" t="s">
        <v>14</v>
      </c>
      <c r="D18" s="37"/>
      <c r="E18" s="31"/>
      <c r="F18" s="31"/>
      <c r="G18" s="48">
        <f>IF(E18&gt;7000,7000,E18)</f>
        <v>0</v>
      </c>
      <c r="H18" s="49"/>
      <c r="I18" s="9"/>
      <c r="J18" s="16">
        <f aca="true" t="shared" si="0" ref="J18:J33">G18*I18</f>
        <v>0</v>
      </c>
    </row>
    <row r="19" spans="1:10" ht="15" customHeight="1">
      <c r="A19" s="41"/>
      <c r="B19" s="41"/>
      <c r="C19" s="37" t="s">
        <v>15</v>
      </c>
      <c r="D19" s="37"/>
      <c r="E19" s="31"/>
      <c r="F19" s="31"/>
      <c r="G19" s="48">
        <f>IF(E19&gt;7000,7000,E19)</f>
        <v>0</v>
      </c>
      <c r="H19" s="49"/>
      <c r="I19" s="9"/>
      <c r="J19" s="16">
        <f t="shared" si="0"/>
        <v>0</v>
      </c>
    </row>
    <row r="20" spans="1:10" ht="15" customHeight="1">
      <c r="A20" s="41"/>
      <c r="B20" s="41"/>
      <c r="C20" s="37" t="s">
        <v>16</v>
      </c>
      <c r="D20" s="37"/>
      <c r="E20" s="31"/>
      <c r="F20" s="31"/>
      <c r="G20" s="48">
        <f>IF(E20&gt;7000,7000,E20)</f>
        <v>0</v>
      </c>
      <c r="H20" s="49"/>
      <c r="I20" s="9"/>
      <c r="J20" s="16">
        <f t="shared" si="0"/>
        <v>0</v>
      </c>
    </row>
    <row r="21" spans="1:10" ht="15" customHeight="1">
      <c r="A21" s="42"/>
      <c r="B21" s="42"/>
      <c r="C21" s="47" t="s">
        <v>17</v>
      </c>
      <c r="D21" s="47"/>
      <c r="E21" s="43"/>
      <c r="F21" s="43"/>
      <c r="G21" s="61">
        <f>IF(E21&gt;7000,7000,E21)</f>
        <v>0</v>
      </c>
      <c r="H21" s="62"/>
      <c r="I21" s="26"/>
      <c r="J21" s="17">
        <f t="shared" si="0"/>
        <v>0</v>
      </c>
    </row>
    <row r="22" spans="1:10" ht="15" customHeight="1">
      <c r="A22" s="72" t="s">
        <v>4</v>
      </c>
      <c r="B22" s="73"/>
      <c r="C22" s="73"/>
      <c r="D22" s="73"/>
      <c r="E22" s="73"/>
      <c r="F22" s="74"/>
      <c r="G22" s="70">
        <f>IF(E17=0,0,SMALL(G17:H21,COUNTIF(G17:H21,0)+1))</f>
        <v>0</v>
      </c>
      <c r="H22" s="71"/>
      <c r="I22" s="29">
        <f>IF(SUM(I17:I21)&gt;60,60,SUM(I17:I21))</f>
        <v>0</v>
      </c>
      <c r="J22" s="28">
        <f>IF(E17=0,0,G22*I22)</f>
        <v>0</v>
      </c>
    </row>
    <row r="23" spans="1:10" ht="15" customHeight="1">
      <c r="A23" s="41" t="s">
        <v>18</v>
      </c>
      <c r="B23" s="41"/>
      <c r="C23" s="34" t="s">
        <v>13</v>
      </c>
      <c r="D23" s="34"/>
      <c r="E23" s="35"/>
      <c r="F23" s="36"/>
      <c r="G23" s="59">
        <f aca="true" t="shared" si="1" ref="G23:G32">IF(E23&gt;7000,7000,E23)</f>
        <v>0</v>
      </c>
      <c r="H23" s="60"/>
      <c r="I23" s="8"/>
      <c r="J23" s="18">
        <f t="shared" si="0"/>
        <v>0</v>
      </c>
    </row>
    <row r="24" spans="1:10" ht="15" customHeight="1">
      <c r="A24" s="41"/>
      <c r="B24" s="41"/>
      <c r="C24" s="37" t="s">
        <v>14</v>
      </c>
      <c r="D24" s="37"/>
      <c r="E24" s="31"/>
      <c r="F24" s="31"/>
      <c r="G24" s="48">
        <f t="shared" si="1"/>
        <v>0</v>
      </c>
      <c r="H24" s="49"/>
      <c r="I24" s="9"/>
      <c r="J24" s="16">
        <f t="shared" si="0"/>
        <v>0</v>
      </c>
    </row>
    <row r="25" spans="1:10" ht="15" customHeight="1">
      <c r="A25" s="41"/>
      <c r="B25" s="41"/>
      <c r="C25" s="37" t="s">
        <v>15</v>
      </c>
      <c r="D25" s="37"/>
      <c r="E25" s="31"/>
      <c r="F25" s="31"/>
      <c r="G25" s="48">
        <f t="shared" si="1"/>
        <v>0</v>
      </c>
      <c r="H25" s="49"/>
      <c r="I25" s="9"/>
      <c r="J25" s="16">
        <f t="shared" si="0"/>
        <v>0</v>
      </c>
    </row>
    <row r="26" spans="1:10" ht="15" customHeight="1">
      <c r="A26" s="41"/>
      <c r="B26" s="41"/>
      <c r="C26" s="37" t="s">
        <v>16</v>
      </c>
      <c r="D26" s="37"/>
      <c r="E26" s="31"/>
      <c r="F26" s="31"/>
      <c r="G26" s="48">
        <f t="shared" si="1"/>
        <v>0</v>
      </c>
      <c r="H26" s="49"/>
      <c r="I26" s="9"/>
      <c r="J26" s="16">
        <f t="shared" si="0"/>
        <v>0</v>
      </c>
    </row>
    <row r="27" spans="1:10" ht="15" customHeight="1">
      <c r="A27" s="41"/>
      <c r="B27" s="41"/>
      <c r="C27" s="53" t="s">
        <v>17</v>
      </c>
      <c r="D27" s="53"/>
      <c r="E27" s="54"/>
      <c r="F27" s="54"/>
      <c r="G27" s="67">
        <f t="shared" si="1"/>
        <v>0</v>
      </c>
      <c r="H27" s="68"/>
      <c r="I27" s="10"/>
      <c r="J27" s="19">
        <f t="shared" si="0"/>
        <v>0</v>
      </c>
    </row>
    <row r="28" spans="1:10" ht="15" customHeight="1">
      <c r="A28" s="72" t="s">
        <v>4</v>
      </c>
      <c r="B28" s="73"/>
      <c r="C28" s="73"/>
      <c r="D28" s="73"/>
      <c r="E28" s="73"/>
      <c r="F28" s="74"/>
      <c r="G28" s="70">
        <f>IF(E23=0,0,SMALL(G23:H27,COUNTIF(G23:H27,0)+1))</f>
        <v>0</v>
      </c>
      <c r="H28" s="71"/>
      <c r="I28" s="29">
        <f>IF(SUM(I23:I27)&gt;60,60,SUM(I23:I27))</f>
        <v>0</v>
      </c>
      <c r="J28" s="28">
        <f>IF(E23=0,0,G28*I28)</f>
        <v>0</v>
      </c>
    </row>
    <row r="29" spans="1:10" ht="15" customHeight="1">
      <c r="A29" s="41" t="s">
        <v>19</v>
      </c>
      <c r="B29" s="41"/>
      <c r="C29" s="34" t="s">
        <v>13</v>
      </c>
      <c r="D29" s="34"/>
      <c r="E29" s="45"/>
      <c r="F29" s="46"/>
      <c r="G29" s="59">
        <f t="shared" si="1"/>
        <v>0</v>
      </c>
      <c r="H29" s="60"/>
      <c r="I29" s="26"/>
      <c r="J29" s="20">
        <f t="shared" si="0"/>
        <v>0</v>
      </c>
    </row>
    <row r="30" spans="1:10" ht="15" customHeight="1">
      <c r="A30" s="41"/>
      <c r="B30" s="41"/>
      <c r="C30" s="37" t="s">
        <v>14</v>
      </c>
      <c r="D30" s="37"/>
      <c r="E30" s="31">
        <v>0</v>
      </c>
      <c r="F30" s="31"/>
      <c r="G30" s="48">
        <f t="shared" si="1"/>
        <v>0</v>
      </c>
      <c r="H30" s="49"/>
      <c r="I30" s="9"/>
      <c r="J30" s="16">
        <f t="shared" si="0"/>
        <v>0</v>
      </c>
    </row>
    <row r="31" spans="1:10" ht="15" customHeight="1">
      <c r="A31" s="41"/>
      <c r="B31" s="41"/>
      <c r="C31" s="37" t="s">
        <v>15</v>
      </c>
      <c r="D31" s="37"/>
      <c r="E31" s="31"/>
      <c r="F31" s="31"/>
      <c r="G31" s="48">
        <f t="shared" si="1"/>
        <v>0</v>
      </c>
      <c r="H31" s="49"/>
      <c r="I31" s="9"/>
      <c r="J31" s="16">
        <f t="shared" si="0"/>
        <v>0</v>
      </c>
    </row>
    <row r="32" spans="1:10" ht="15" customHeight="1">
      <c r="A32" s="41"/>
      <c r="B32" s="41"/>
      <c r="C32" s="37" t="s">
        <v>16</v>
      </c>
      <c r="D32" s="37"/>
      <c r="E32" s="31">
        <v>0</v>
      </c>
      <c r="F32" s="31"/>
      <c r="G32" s="48">
        <f t="shared" si="1"/>
        <v>0</v>
      </c>
      <c r="H32" s="49"/>
      <c r="I32" s="9"/>
      <c r="J32" s="16">
        <f t="shared" si="0"/>
        <v>0</v>
      </c>
    </row>
    <row r="33" spans="1:10" ht="15" customHeight="1">
      <c r="A33" s="42"/>
      <c r="B33" s="42"/>
      <c r="C33" s="47" t="s">
        <v>17</v>
      </c>
      <c r="D33" s="47"/>
      <c r="E33" s="43">
        <v>0</v>
      </c>
      <c r="F33" s="43"/>
      <c r="G33" s="67">
        <f>IF(E33&gt;7000,7000,E33)</f>
        <v>0</v>
      </c>
      <c r="H33" s="68"/>
      <c r="I33" s="26"/>
      <c r="J33" s="27">
        <f t="shared" si="0"/>
        <v>0</v>
      </c>
    </row>
    <row r="34" spans="1:10" ht="15" customHeight="1">
      <c r="A34" s="72" t="s">
        <v>4</v>
      </c>
      <c r="B34" s="73"/>
      <c r="C34" s="73"/>
      <c r="D34" s="73"/>
      <c r="E34" s="73"/>
      <c r="F34" s="74"/>
      <c r="G34" s="70">
        <f>IF(E29=0,0,SMALL(G29:H33,COUNTIF(G29:H33,0)+1))</f>
        <v>0</v>
      </c>
      <c r="H34" s="71"/>
      <c r="I34" s="29">
        <f>IF(SUM(I29:I33)&gt;60,60,SUM(I29:I33))</f>
        <v>0</v>
      </c>
      <c r="J34" s="28">
        <f>IF(E29=0,0,G34*I34)</f>
        <v>0</v>
      </c>
    </row>
    <row r="35" spans="1:10" ht="33.75" customHeight="1">
      <c r="A35" s="65" t="s">
        <v>5</v>
      </c>
      <c r="B35" s="66"/>
      <c r="C35" s="66"/>
      <c r="D35" s="66"/>
      <c r="E35" s="66"/>
      <c r="F35" s="66"/>
      <c r="G35" s="66"/>
      <c r="H35" s="66"/>
      <c r="I35" s="66"/>
      <c r="J35" s="23">
        <f>J22+J28+J34</f>
        <v>0</v>
      </c>
    </row>
    <row r="36" spans="1:11" ht="13.5">
      <c r="A36" s="3"/>
      <c r="B36" s="3"/>
      <c r="C36" s="3"/>
      <c r="D36" s="3"/>
      <c r="E36" s="3"/>
      <c r="F36" s="3"/>
      <c r="G36" s="3"/>
      <c r="H36" s="3"/>
      <c r="I36" s="5"/>
      <c r="J36" s="5"/>
      <c r="K36" s="6"/>
    </row>
    <row r="37" spans="1:11" ht="14.25">
      <c r="A37" s="7" t="s">
        <v>33</v>
      </c>
      <c r="B37" s="3"/>
      <c r="C37" s="3"/>
      <c r="D37" s="3"/>
      <c r="E37" s="3"/>
      <c r="F37" s="3"/>
      <c r="G37" s="3"/>
      <c r="H37" s="3"/>
      <c r="I37" s="5"/>
      <c r="J37" s="5"/>
      <c r="K37" s="6"/>
    </row>
    <row r="38" spans="1:11" ht="14.25">
      <c r="A38" s="7" t="s">
        <v>37</v>
      </c>
      <c r="B38" s="3"/>
      <c r="C38" s="3"/>
      <c r="D38" s="3"/>
      <c r="E38" s="3"/>
      <c r="F38" s="3"/>
      <c r="G38" s="3"/>
      <c r="H38" s="3"/>
      <c r="I38" s="5"/>
      <c r="J38" s="5"/>
      <c r="K38" s="6"/>
    </row>
    <row r="39" ht="14.25">
      <c r="A39" s="4" t="s">
        <v>3</v>
      </c>
    </row>
    <row r="40" ht="14.25">
      <c r="A40" s="25" t="s">
        <v>34</v>
      </c>
    </row>
    <row r="41" ht="14.25">
      <c r="A41" s="25" t="s">
        <v>35</v>
      </c>
    </row>
    <row r="42" ht="33" customHeight="1"/>
    <row r="43" spans="4:11" ht="19.5" customHeight="1">
      <c r="D43" s="44" t="s">
        <v>7</v>
      </c>
      <c r="E43" s="44"/>
      <c r="F43" s="50"/>
      <c r="G43" s="51"/>
      <c r="H43" s="51"/>
      <c r="I43" s="51"/>
      <c r="J43" s="52"/>
      <c r="K43" s="21"/>
    </row>
    <row r="44" spans="4:11" ht="19.5" customHeight="1">
      <c r="D44" s="44" t="s">
        <v>8</v>
      </c>
      <c r="E44" s="44"/>
      <c r="F44" s="50"/>
      <c r="G44" s="51"/>
      <c r="H44" s="51"/>
      <c r="I44" s="51"/>
      <c r="J44" s="52"/>
      <c r="K44" s="21"/>
    </row>
    <row r="45" spans="4:11" ht="19.5" customHeight="1">
      <c r="D45" s="44" t="s">
        <v>10</v>
      </c>
      <c r="E45" s="44"/>
      <c r="F45" s="50"/>
      <c r="G45" s="51"/>
      <c r="H45" s="51"/>
      <c r="I45" s="51"/>
      <c r="J45" s="52"/>
      <c r="K45" s="21"/>
    </row>
    <row r="46" spans="4:11" ht="19.5" customHeight="1">
      <c r="D46" s="44" t="s">
        <v>9</v>
      </c>
      <c r="E46" s="44"/>
      <c r="F46" s="50"/>
      <c r="G46" s="51"/>
      <c r="H46" s="51"/>
      <c r="I46" s="51"/>
      <c r="J46" s="52"/>
      <c r="K46" s="21"/>
    </row>
    <row r="47" spans="4:11" ht="19.5" customHeight="1">
      <c r="D47" s="44" t="s">
        <v>11</v>
      </c>
      <c r="E47" s="44"/>
      <c r="F47" s="50"/>
      <c r="G47" s="51"/>
      <c r="H47" s="51"/>
      <c r="I47" s="51"/>
      <c r="J47" s="52"/>
      <c r="K47" s="21"/>
    </row>
  </sheetData>
  <sheetProtection/>
  <mergeCells count="72">
    <mergeCell ref="G14:H14"/>
    <mergeCell ref="G22:H22"/>
    <mergeCell ref="G28:H28"/>
    <mergeCell ref="G34:H34"/>
    <mergeCell ref="A22:F22"/>
    <mergeCell ref="A28:F28"/>
    <mergeCell ref="A34:F34"/>
    <mergeCell ref="G31:H31"/>
    <mergeCell ref="G32:H32"/>
    <mergeCell ref="G33:H33"/>
    <mergeCell ref="F47:J47"/>
    <mergeCell ref="A3:J3"/>
    <mergeCell ref="E15:F15"/>
    <mergeCell ref="G15:H15"/>
    <mergeCell ref="A35:I35"/>
    <mergeCell ref="F43:J43"/>
    <mergeCell ref="F44:J44"/>
    <mergeCell ref="F45:J45"/>
    <mergeCell ref="G27:H27"/>
    <mergeCell ref="G29:H29"/>
    <mergeCell ref="G16:H16"/>
    <mergeCell ref="G17:H17"/>
    <mergeCell ref="G18:H18"/>
    <mergeCell ref="G19:H19"/>
    <mergeCell ref="G20:H20"/>
    <mergeCell ref="G23:H23"/>
    <mergeCell ref="G21:H21"/>
    <mergeCell ref="D44:E44"/>
    <mergeCell ref="D45:E45"/>
    <mergeCell ref="A17:B21"/>
    <mergeCell ref="C20:D20"/>
    <mergeCell ref="E20:F20"/>
    <mergeCell ref="C27:D27"/>
    <mergeCell ref="E27:F27"/>
    <mergeCell ref="E33:F33"/>
    <mergeCell ref="C19:D19"/>
    <mergeCell ref="C21:D21"/>
    <mergeCell ref="G24:H24"/>
    <mergeCell ref="G25:H25"/>
    <mergeCell ref="G26:H26"/>
    <mergeCell ref="D43:E43"/>
    <mergeCell ref="D46:E46"/>
    <mergeCell ref="F46:J46"/>
    <mergeCell ref="G30:H30"/>
    <mergeCell ref="E25:F25"/>
    <mergeCell ref="C26:D26"/>
    <mergeCell ref="E26:F26"/>
    <mergeCell ref="D47:E47"/>
    <mergeCell ref="E29:F29"/>
    <mergeCell ref="C30:D30"/>
    <mergeCell ref="E30:F30"/>
    <mergeCell ref="C31:D31"/>
    <mergeCell ref="E31:F31"/>
    <mergeCell ref="C32:D32"/>
    <mergeCell ref="E32:F32"/>
    <mergeCell ref="C33:D33"/>
    <mergeCell ref="C29:D29"/>
    <mergeCell ref="C23:D23"/>
    <mergeCell ref="A29:B33"/>
    <mergeCell ref="E19:F19"/>
    <mergeCell ref="E21:F21"/>
    <mergeCell ref="E23:F23"/>
    <mergeCell ref="C24:D24"/>
    <mergeCell ref="E24:F24"/>
    <mergeCell ref="C25:D25"/>
    <mergeCell ref="A23:B27"/>
    <mergeCell ref="E18:F18"/>
    <mergeCell ref="E16:F16"/>
    <mergeCell ref="C17:D17"/>
    <mergeCell ref="E17:F17"/>
    <mergeCell ref="C18:D18"/>
    <mergeCell ref="A16:D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Zeros="0" tabSelected="1"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4" max="4" width="6.57421875" style="0" customWidth="1"/>
    <col min="10" max="10" width="15.00390625" style="0" customWidth="1"/>
    <col min="11" max="11" width="11.00390625" style="0" customWidth="1"/>
  </cols>
  <sheetData>
    <row r="1" spans="9:10" ht="28.5" customHeight="1">
      <c r="I1" s="75" t="s">
        <v>6</v>
      </c>
      <c r="J1" s="75"/>
    </row>
    <row r="3" spans="1:11" ht="18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22"/>
    </row>
    <row r="4" ht="24" customHeight="1"/>
    <row r="5" spans="3:8" ht="25.5" customHeight="1">
      <c r="C5" s="6"/>
      <c r="D5" s="24"/>
      <c r="E5" s="24"/>
      <c r="F5" s="24"/>
      <c r="G5" s="24"/>
      <c r="H5" s="12"/>
    </row>
    <row r="6" ht="18.75" customHeight="1"/>
    <row r="7" ht="15">
      <c r="A7" s="1" t="s">
        <v>0</v>
      </c>
    </row>
    <row r="8" ht="15">
      <c r="A8" s="1" t="s">
        <v>39</v>
      </c>
    </row>
    <row r="9" ht="15">
      <c r="A9" s="1" t="s">
        <v>40</v>
      </c>
    </row>
    <row r="10" ht="33.75" customHeight="1"/>
    <row r="11" ht="15">
      <c r="A11" s="1" t="s">
        <v>1</v>
      </c>
    </row>
    <row r="12" ht="15">
      <c r="A12" s="1" t="s">
        <v>28</v>
      </c>
    </row>
    <row r="13" ht="18.75">
      <c r="A13" s="2" t="s">
        <v>2</v>
      </c>
    </row>
    <row r="14" spans="7:9" ht="13.5">
      <c r="G14" s="69" t="s">
        <v>20</v>
      </c>
      <c r="H14" s="69"/>
      <c r="I14" s="30" t="s">
        <v>36</v>
      </c>
    </row>
    <row r="15" spans="5:10" ht="13.5">
      <c r="E15" s="64" t="s">
        <v>22</v>
      </c>
      <c r="F15" s="64"/>
      <c r="G15" s="64" t="s">
        <v>23</v>
      </c>
      <c r="H15" s="64"/>
      <c r="I15" s="13" t="s">
        <v>24</v>
      </c>
      <c r="J15" s="13" t="s">
        <v>25</v>
      </c>
    </row>
    <row r="16" spans="1:10" ht="46.5" customHeight="1">
      <c r="A16" s="38"/>
      <c r="B16" s="39"/>
      <c r="C16" s="39"/>
      <c r="D16" s="40"/>
      <c r="E16" s="32" t="s">
        <v>26</v>
      </c>
      <c r="F16" s="33"/>
      <c r="G16" s="55" t="s">
        <v>21</v>
      </c>
      <c r="H16" s="56"/>
      <c r="I16" s="14" t="s">
        <v>27</v>
      </c>
      <c r="J16" s="11" t="s">
        <v>4</v>
      </c>
    </row>
    <row r="17" spans="1:10" ht="15" customHeight="1">
      <c r="A17" s="41" t="s">
        <v>12</v>
      </c>
      <c r="B17" s="41"/>
      <c r="C17" s="34" t="s">
        <v>13</v>
      </c>
      <c r="D17" s="34"/>
      <c r="E17" s="35">
        <v>100000</v>
      </c>
      <c r="F17" s="36"/>
      <c r="G17" s="57">
        <f>IF(E17&gt;7001,7000,E17)</f>
        <v>7000</v>
      </c>
      <c r="H17" s="58"/>
      <c r="I17" s="8">
        <v>15</v>
      </c>
      <c r="J17" s="15">
        <f>G17*I17</f>
        <v>105000</v>
      </c>
    </row>
    <row r="18" spans="1:10" ht="15" customHeight="1">
      <c r="A18" s="41"/>
      <c r="B18" s="41"/>
      <c r="C18" s="37" t="s">
        <v>14</v>
      </c>
      <c r="D18" s="37"/>
      <c r="E18" s="31">
        <v>80000</v>
      </c>
      <c r="F18" s="31"/>
      <c r="G18" s="48">
        <f>IF(E18&gt;7000,7000,E18)</f>
        <v>7000</v>
      </c>
      <c r="H18" s="49"/>
      <c r="I18" s="9">
        <v>5</v>
      </c>
      <c r="J18" s="16">
        <f aca="true" t="shared" si="0" ref="J18:J33">G18*I18</f>
        <v>35000</v>
      </c>
    </row>
    <row r="19" spans="1:10" ht="15" customHeight="1">
      <c r="A19" s="41"/>
      <c r="B19" s="41"/>
      <c r="C19" s="37" t="s">
        <v>15</v>
      </c>
      <c r="D19" s="37"/>
      <c r="E19" s="31">
        <v>50000</v>
      </c>
      <c r="F19" s="31"/>
      <c r="G19" s="48">
        <f>IF(E19&gt;7000,7000,E19)</f>
        <v>7000</v>
      </c>
      <c r="H19" s="49"/>
      <c r="I19" s="9">
        <v>10</v>
      </c>
      <c r="J19" s="16">
        <f t="shared" si="0"/>
        <v>70000</v>
      </c>
    </row>
    <row r="20" spans="1:10" ht="15" customHeight="1">
      <c r="A20" s="41"/>
      <c r="B20" s="41"/>
      <c r="C20" s="37" t="s">
        <v>16</v>
      </c>
      <c r="D20" s="37"/>
      <c r="E20" s="31"/>
      <c r="F20" s="31"/>
      <c r="G20" s="48">
        <f>IF(E20&gt;7000,7000,E20)</f>
        <v>0</v>
      </c>
      <c r="H20" s="49"/>
      <c r="I20" s="9"/>
      <c r="J20" s="16">
        <f t="shared" si="0"/>
        <v>0</v>
      </c>
    </row>
    <row r="21" spans="1:10" ht="15" customHeight="1">
      <c r="A21" s="42"/>
      <c r="B21" s="42"/>
      <c r="C21" s="47" t="s">
        <v>17</v>
      </c>
      <c r="D21" s="47"/>
      <c r="E21" s="43"/>
      <c r="F21" s="43"/>
      <c r="G21" s="61">
        <f>IF(E21&gt;7000,7000,E21)</f>
        <v>0</v>
      </c>
      <c r="H21" s="62"/>
      <c r="I21" s="26"/>
      <c r="J21" s="17">
        <f t="shared" si="0"/>
        <v>0</v>
      </c>
    </row>
    <row r="22" spans="1:10" ht="15" customHeight="1">
      <c r="A22" s="72" t="s">
        <v>4</v>
      </c>
      <c r="B22" s="73"/>
      <c r="C22" s="73"/>
      <c r="D22" s="73"/>
      <c r="E22" s="73"/>
      <c r="F22" s="74"/>
      <c r="G22" s="70">
        <f>IF(E17=0,0,SMALL(G17:H21,COUNTIF(G17:H21,0)+1))</f>
        <v>7000</v>
      </c>
      <c r="H22" s="71"/>
      <c r="I22" s="29">
        <f>IF(SUM(I17:I21)&gt;60,60,SUM(I17:I21))</f>
        <v>30</v>
      </c>
      <c r="J22" s="28">
        <f>IF(E17=0,0,G22*I22)</f>
        <v>210000</v>
      </c>
    </row>
    <row r="23" spans="1:10" ht="15" customHeight="1">
      <c r="A23" s="41" t="s">
        <v>18</v>
      </c>
      <c r="B23" s="41"/>
      <c r="C23" s="34" t="s">
        <v>13</v>
      </c>
      <c r="D23" s="34"/>
      <c r="E23" s="35">
        <v>85000</v>
      </c>
      <c r="F23" s="36"/>
      <c r="G23" s="59">
        <f aca="true" t="shared" si="1" ref="G23:G32">IF(E23&gt;7000,7000,E23)</f>
        <v>7000</v>
      </c>
      <c r="H23" s="60"/>
      <c r="I23" s="8">
        <v>25</v>
      </c>
      <c r="J23" s="18">
        <f t="shared" si="0"/>
        <v>175000</v>
      </c>
    </row>
    <row r="24" spans="1:10" ht="15" customHeight="1">
      <c r="A24" s="41"/>
      <c r="B24" s="41"/>
      <c r="C24" s="37" t="s">
        <v>14</v>
      </c>
      <c r="D24" s="37"/>
      <c r="E24" s="31">
        <v>70000</v>
      </c>
      <c r="F24" s="31"/>
      <c r="G24" s="48">
        <f t="shared" si="1"/>
        <v>7000</v>
      </c>
      <c r="H24" s="49"/>
      <c r="I24" s="9">
        <v>20</v>
      </c>
      <c r="J24" s="16">
        <f t="shared" si="0"/>
        <v>140000</v>
      </c>
    </row>
    <row r="25" spans="1:10" ht="15" customHeight="1">
      <c r="A25" s="41"/>
      <c r="B25" s="41"/>
      <c r="C25" s="37" t="s">
        <v>15</v>
      </c>
      <c r="D25" s="37"/>
      <c r="E25" s="31">
        <v>65000</v>
      </c>
      <c r="F25" s="31"/>
      <c r="G25" s="48">
        <f t="shared" si="1"/>
        <v>7000</v>
      </c>
      <c r="H25" s="49"/>
      <c r="I25" s="9">
        <v>20</v>
      </c>
      <c r="J25" s="16">
        <f t="shared" si="0"/>
        <v>140000</v>
      </c>
    </row>
    <row r="26" spans="1:10" ht="15" customHeight="1">
      <c r="A26" s="41"/>
      <c r="B26" s="41"/>
      <c r="C26" s="37" t="s">
        <v>16</v>
      </c>
      <c r="D26" s="37"/>
      <c r="E26" s="31">
        <v>55000</v>
      </c>
      <c r="F26" s="31"/>
      <c r="G26" s="48">
        <f t="shared" si="1"/>
        <v>7000</v>
      </c>
      <c r="H26" s="49"/>
      <c r="I26" s="9">
        <v>50</v>
      </c>
      <c r="J26" s="16">
        <f t="shared" si="0"/>
        <v>350000</v>
      </c>
    </row>
    <row r="27" spans="1:10" ht="15" customHeight="1">
      <c r="A27" s="41"/>
      <c r="B27" s="41"/>
      <c r="C27" s="53" t="s">
        <v>17</v>
      </c>
      <c r="D27" s="53"/>
      <c r="E27" s="54">
        <v>50000</v>
      </c>
      <c r="F27" s="54"/>
      <c r="G27" s="67">
        <f t="shared" si="1"/>
        <v>7000</v>
      </c>
      <c r="H27" s="68"/>
      <c r="I27" s="10">
        <v>10</v>
      </c>
      <c r="J27" s="19">
        <f t="shared" si="0"/>
        <v>70000</v>
      </c>
    </row>
    <row r="28" spans="1:10" ht="15" customHeight="1">
      <c r="A28" s="72" t="s">
        <v>4</v>
      </c>
      <c r="B28" s="73"/>
      <c r="C28" s="73"/>
      <c r="D28" s="73"/>
      <c r="E28" s="73"/>
      <c r="F28" s="74"/>
      <c r="G28" s="70">
        <f>IF(E23=0,0,SMALL(G23:H27,COUNTIF(G23:H27,0)+1))</f>
        <v>7000</v>
      </c>
      <c r="H28" s="71"/>
      <c r="I28" s="29">
        <f>IF(SUM(I23:I27)&gt;60,60,SUM(I23:I27))</f>
        <v>60</v>
      </c>
      <c r="J28" s="28">
        <f>IF(E23=0,0,G28*I28)</f>
        <v>420000</v>
      </c>
    </row>
    <row r="29" spans="1:10" ht="15" customHeight="1">
      <c r="A29" s="41" t="s">
        <v>19</v>
      </c>
      <c r="B29" s="41"/>
      <c r="C29" s="34" t="s">
        <v>13</v>
      </c>
      <c r="D29" s="34"/>
      <c r="E29" s="45"/>
      <c r="F29" s="46"/>
      <c r="G29" s="59">
        <f t="shared" si="1"/>
        <v>0</v>
      </c>
      <c r="H29" s="60"/>
      <c r="I29" s="26"/>
      <c r="J29" s="20">
        <f t="shared" si="0"/>
        <v>0</v>
      </c>
    </row>
    <row r="30" spans="1:10" ht="15" customHeight="1">
      <c r="A30" s="41"/>
      <c r="B30" s="41"/>
      <c r="C30" s="37" t="s">
        <v>14</v>
      </c>
      <c r="D30" s="37"/>
      <c r="E30" s="31">
        <v>0</v>
      </c>
      <c r="F30" s="31"/>
      <c r="G30" s="48">
        <f t="shared" si="1"/>
        <v>0</v>
      </c>
      <c r="H30" s="49"/>
      <c r="I30" s="9"/>
      <c r="J30" s="16">
        <f t="shared" si="0"/>
        <v>0</v>
      </c>
    </row>
    <row r="31" spans="1:10" ht="15" customHeight="1">
      <c r="A31" s="41"/>
      <c r="B31" s="41"/>
      <c r="C31" s="37" t="s">
        <v>15</v>
      </c>
      <c r="D31" s="37"/>
      <c r="E31" s="31"/>
      <c r="F31" s="31"/>
      <c r="G31" s="48">
        <f t="shared" si="1"/>
        <v>0</v>
      </c>
      <c r="H31" s="49"/>
      <c r="I31" s="9"/>
      <c r="J31" s="16">
        <f t="shared" si="0"/>
        <v>0</v>
      </c>
    </row>
    <row r="32" spans="1:10" ht="15" customHeight="1">
      <c r="A32" s="41"/>
      <c r="B32" s="41"/>
      <c r="C32" s="37" t="s">
        <v>16</v>
      </c>
      <c r="D32" s="37"/>
      <c r="E32" s="31">
        <v>0</v>
      </c>
      <c r="F32" s="31"/>
      <c r="G32" s="48">
        <f t="shared" si="1"/>
        <v>0</v>
      </c>
      <c r="H32" s="49"/>
      <c r="I32" s="9"/>
      <c r="J32" s="16">
        <f t="shared" si="0"/>
        <v>0</v>
      </c>
    </row>
    <row r="33" spans="1:10" ht="15" customHeight="1">
      <c r="A33" s="42"/>
      <c r="B33" s="42"/>
      <c r="C33" s="47" t="s">
        <v>17</v>
      </c>
      <c r="D33" s="47"/>
      <c r="E33" s="43">
        <v>0</v>
      </c>
      <c r="F33" s="43"/>
      <c r="G33" s="67">
        <f>IF(E33&gt;7000,7000,E33)</f>
        <v>0</v>
      </c>
      <c r="H33" s="68"/>
      <c r="I33" s="26"/>
      <c r="J33" s="27">
        <f t="shared" si="0"/>
        <v>0</v>
      </c>
    </row>
    <row r="34" spans="1:10" ht="15" customHeight="1">
      <c r="A34" s="72" t="s">
        <v>4</v>
      </c>
      <c r="B34" s="73"/>
      <c r="C34" s="73"/>
      <c r="D34" s="73"/>
      <c r="E34" s="73"/>
      <c r="F34" s="74"/>
      <c r="G34" s="70">
        <f>IF(E29=0,0,SMALL(G29:H33,COUNTIF(G29:H33,0)+1))</f>
        <v>0</v>
      </c>
      <c r="H34" s="71"/>
      <c r="I34" s="29">
        <f>IF(SUM(I29:I33)&gt;60,60,SUM(I29:I33))</f>
        <v>0</v>
      </c>
      <c r="J34" s="28">
        <f>IF(E29=0,0,G34*I34)</f>
        <v>0</v>
      </c>
    </row>
    <row r="35" spans="1:10" ht="33.75" customHeight="1">
      <c r="A35" s="65" t="s">
        <v>5</v>
      </c>
      <c r="B35" s="66"/>
      <c r="C35" s="66"/>
      <c r="D35" s="66"/>
      <c r="E35" s="66"/>
      <c r="F35" s="66"/>
      <c r="G35" s="66"/>
      <c r="H35" s="66"/>
      <c r="I35" s="66"/>
      <c r="J35" s="23">
        <f>J22+J28+J34</f>
        <v>630000</v>
      </c>
    </row>
    <row r="36" spans="1:11" ht="13.5">
      <c r="A36" s="3"/>
      <c r="B36" s="3"/>
      <c r="C36" s="3"/>
      <c r="D36" s="3"/>
      <c r="E36" s="3"/>
      <c r="F36" s="3"/>
      <c r="G36" s="3"/>
      <c r="H36" s="3"/>
      <c r="I36" s="5"/>
      <c r="J36" s="5"/>
      <c r="K36" s="6"/>
    </row>
    <row r="37" spans="1:11" ht="14.25">
      <c r="A37" s="7" t="s">
        <v>33</v>
      </c>
      <c r="B37" s="3"/>
      <c r="C37" s="3"/>
      <c r="D37" s="3"/>
      <c r="E37" s="3"/>
      <c r="F37" s="3"/>
      <c r="G37" s="3"/>
      <c r="H37" s="3"/>
      <c r="I37" s="5"/>
      <c r="J37" s="5"/>
      <c r="K37" s="6"/>
    </row>
    <row r="38" spans="1:11" ht="14.25">
      <c r="A38" s="7" t="s">
        <v>37</v>
      </c>
      <c r="B38" s="3"/>
      <c r="C38" s="3"/>
      <c r="D38" s="3"/>
      <c r="E38" s="3"/>
      <c r="F38" s="3"/>
      <c r="G38" s="3"/>
      <c r="H38" s="3"/>
      <c r="I38" s="5"/>
      <c r="J38" s="5"/>
      <c r="K38" s="6"/>
    </row>
    <row r="39" ht="14.25">
      <c r="A39" s="4" t="s">
        <v>3</v>
      </c>
    </row>
    <row r="40" ht="14.25">
      <c r="A40" s="25" t="s">
        <v>34</v>
      </c>
    </row>
    <row r="41" ht="14.25">
      <c r="A41" s="25" t="s">
        <v>35</v>
      </c>
    </row>
    <row r="42" ht="33" customHeight="1"/>
    <row r="43" spans="4:11" ht="19.5" customHeight="1">
      <c r="D43" s="44" t="s">
        <v>7</v>
      </c>
      <c r="E43" s="44"/>
      <c r="F43" s="50" t="s">
        <v>29</v>
      </c>
      <c r="G43" s="51"/>
      <c r="H43" s="51"/>
      <c r="I43" s="51"/>
      <c r="J43" s="52"/>
      <c r="K43" s="21"/>
    </row>
    <row r="44" spans="4:11" ht="19.5" customHeight="1">
      <c r="D44" s="44" t="s">
        <v>8</v>
      </c>
      <c r="E44" s="44"/>
      <c r="F44" s="50" t="s">
        <v>31</v>
      </c>
      <c r="G44" s="51"/>
      <c r="H44" s="51"/>
      <c r="I44" s="51"/>
      <c r="J44" s="52"/>
      <c r="K44" s="21"/>
    </row>
    <row r="45" spans="4:11" ht="19.5" customHeight="1">
      <c r="D45" s="44" t="s">
        <v>10</v>
      </c>
      <c r="E45" s="44"/>
      <c r="F45" s="50" t="s">
        <v>32</v>
      </c>
      <c r="G45" s="51"/>
      <c r="H45" s="51"/>
      <c r="I45" s="51"/>
      <c r="J45" s="52"/>
      <c r="K45" s="21"/>
    </row>
    <row r="46" spans="4:11" ht="19.5" customHeight="1">
      <c r="D46" s="44" t="s">
        <v>9</v>
      </c>
      <c r="E46" s="44"/>
      <c r="F46" s="50" t="s">
        <v>30</v>
      </c>
      <c r="G46" s="51"/>
      <c r="H46" s="51"/>
      <c r="I46" s="51"/>
      <c r="J46" s="52"/>
      <c r="K46" s="21"/>
    </row>
    <row r="47" spans="4:11" ht="19.5" customHeight="1">
      <c r="D47" s="44" t="s">
        <v>11</v>
      </c>
      <c r="E47" s="44"/>
      <c r="F47" s="76" t="s">
        <v>41</v>
      </c>
      <c r="G47" s="51"/>
      <c r="H47" s="51"/>
      <c r="I47" s="51"/>
      <c r="J47" s="52"/>
      <c r="K47" s="21"/>
    </row>
  </sheetData>
  <sheetProtection/>
  <mergeCells count="73">
    <mergeCell ref="I1:J1"/>
    <mergeCell ref="D45:E45"/>
    <mergeCell ref="F45:J45"/>
    <mergeCell ref="D46:E46"/>
    <mergeCell ref="F46:J46"/>
    <mergeCell ref="D47:E47"/>
    <mergeCell ref="F47:J47"/>
    <mergeCell ref="A34:F34"/>
    <mergeCell ref="G34:H34"/>
    <mergeCell ref="A35:I35"/>
    <mergeCell ref="D43:E43"/>
    <mergeCell ref="F43:J43"/>
    <mergeCell ref="D44:E44"/>
    <mergeCell ref="F44:J44"/>
    <mergeCell ref="E31:F31"/>
    <mergeCell ref="G31:H31"/>
    <mergeCell ref="C32:D32"/>
    <mergeCell ref="E32:F32"/>
    <mergeCell ref="G32:H32"/>
    <mergeCell ref="C33:D33"/>
    <mergeCell ref="E33:F33"/>
    <mergeCell ref="G33:H33"/>
    <mergeCell ref="A28:F28"/>
    <mergeCell ref="G28:H28"/>
    <mergeCell ref="A29:B33"/>
    <mergeCell ref="C29:D29"/>
    <mergeCell ref="E29:F29"/>
    <mergeCell ref="G29:H29"/>
    <mergeCell ref="C30:D30"/>
    <mergeCell ref="E30:F30"/>
    <mergeCell ref="G30:H30"/>
    <mergeCell ref="C31:D31"/>
    <mergeCell ref="E25:F25"/>
    <mergeCell ref="G25:H25"/>
    <mergeCell ref="C26:D26"/>
    <mergeCell ref="E26:F26"/>
    <mergeCell ref="G26:H26"/>
    <mergeCell ref="C27:D27"/>
    <mergeCell ref="E27:F27"/>
    <mergeCell ref="G27:H27"/>
    <mergeCell ref="A22:F22"/>
    <mergeCell ref="G22:H22"/>
    <mergeCell ref="A23:B27"/>
    <mergeCell ref="C23:D23"/>
    <mergeCell ref="E23:F23"/>
    <mergeCell ref="G23:H23"/>
    <mergeCell ref="C24:D24"/>
    <mergeCell ref="E24:F24"/>
    <mergeCell ref="G24:H24"/>
    <mergeCell ref="C25:D25"/>
    <mergeCell ref="C20:D20"/>
    <mergeCell ref="E20:F20"/>
    <mergeCell ref="G20:H20"/>
    <mergeCell ref="C21:D21"/>
    <mergeCell ref="E21:F21"/>
    <mergeCell ref="G21:H21"/>
    <mergeCell ref="A17:B21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A3:J3"/>
    <mergeCell ref="G14:H14"/>
    <mergeCell ref="E15:F15"/>
    <mergeCell ref="G15:H15"/>
    <mergeCell ref="A16:D16"/>
    <mergeCell ref="E16:F16"/>
    <mergeCell ref="G16:H16"/>
  </mergeCells>
  <hyperlinks>
    <hyperlink ref="F47" r:id="rId1" display="a3560-03@pref.saitama.lg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木村妙子</cp:lastModifiedBy>
  <cp:lastPrinted>2023-10-18T05:26:05Z</cp:lastPrinted>
  <dcterms:created xsi:type="dcterms:W3CDTF">2018-11-08T06:58:00Z</dcterms:created>
  <dcterms:modified xsi:type="dcterms:W3CDTF">2023-10-18T05:26:15Z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