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6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P23" i="11" l="1"/>
  <c r="AA23" i="11"/>
  <c r="V23" i="11"/>
  <c r="Q23"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<sst xmlns="http://schemas.openxmlformats.org/spreadsheetml/2006/main" count="1007" uniqueCount="542">
  <si>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</si>
  <si>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</si>
  <si>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</si>
  <si>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</si>
  <si>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</si>
  <si>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</si>
  <si>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</si>
  <si>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</si>
  <si>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</si>
  <si>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</si>
  <si>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</si>
  <si>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</si>
  <si>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</si>
  <si>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</si>
  <si>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</si>
  <si>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</si>
  <si>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</si>
  <si>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</si>
  <si>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</si>
  <si>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</si>
  <si>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</si>
  <si>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</si>
  <si>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</si>
  <si>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</si>
  <si>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</si>
  <si>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</si>
  <si>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</si>
  <si>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</si>
  <si>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</si>
  <si>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</si>
  <si>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</si>
  <si>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</si>
  <si>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</si>
  <si>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</si>
  <si>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</si>
  <si>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</si>
  <si>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</si>
  <si>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</si>
  <si>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</si>
  <si>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</si>
  <si>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</si>
  <si>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</si>
  <si>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</si>
  <si>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</si>
  <si>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</si>
  <si>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</si>
  <si>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</si>
  <si>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</si>
  <si>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</si>
  <si>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</si>
  <si>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</si>
  <si>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</si>
  <si>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</si>
  <si>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</si>
  <si>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</si>
  <si>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</si>
  <si>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</si>
  <si>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</si>
  <si>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</si>
  <si>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</si>
  <si>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</si>
  <si>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</si>
  <si>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</si>
  <si>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</si>
  <si>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</si>
  <si>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</si>
  <si>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</si>
  <si>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</si>
  <si>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</si>
  <si>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</si>
  <si>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</si>
  <si>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</si>
  <si>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</si>
  <si>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</si>
  <si>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</si>
  <si>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</si>
  <si>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</si>
  <si>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</si>
  <si>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</si>
  <si>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</si>
  <si>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</si>
  <si>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松伏町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</si>
  <si>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</si>
  <si>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</si>
  <si>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</si>
  <si>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</si>
  <si>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</si>
  <si>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</si>
  <si>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</si>
  <si>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</si>
  <si>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</si>
  <si>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</si>
  <si>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</si>
  <si>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</si>
  <si>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</si>
  <si>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</si>
  <si>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</si>
  <si>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</si>
  <si>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</si>
  <si>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</si>
  <si>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</si>
  <si>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</si>
  <si>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</si>
  <si>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</si>
  <si>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</si>
  <si>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</si>
  <si>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</si>
  <si>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</si>
  <si>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</si>
  <si>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</si>
  <si>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</si>
  <si>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</si>
  <si>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</si>
  <si>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</si>
  <si>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</si>
  <si>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</si>
  <si>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</si>
  <si>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</si>
  <si>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</si>
  <si>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</si>
  <si>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</si>
  <si>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</si>
  <si>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</si>
  <si>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</si>
  <si>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</si>
  <si>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</si>
  <si>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</si>
  <si>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</si>
  <si>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</si>
  <si>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</si>
  <si>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</si>
  <si>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</si>
  <si>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</si>
  <si>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</si>
  <si>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</si>
  <si>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</si>
  <si>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</si>
  <si>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</si>
  <si>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</si>
  <si>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</si>
  <si>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</si>
  <si>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</si>
  <si>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</si>
  <si>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</si>
  <si>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</si>
  <si>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</si>
  <si>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</si>
  <si>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</si>
  <si>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</si>
  <si>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</si>
  <si>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</si>
  <si>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</si>
  <si>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</si>
  <si>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</si>
  <si>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</si>
  <si>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</si>
  <si>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</si>
  <si>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</si>
  <si>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</si>
  <si>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</si>
  <si>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</si>
  <si>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</si>
  <si>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</si>
  <si>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</si>
  <si>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</si>
  <si>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</si>
  <si>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</si>
  <si>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</si>
  <si>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</si>
  <si>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</si>
  <si>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</si>
  <si>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</si>
  <si>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</si>
  <si>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</si>
  <si>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</si>
  <si>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</si>
  <si>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</si>
  <si>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</si>
  <si>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</si>
  <si>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</si>
  <si>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</si>
  <si>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</si>
  <si>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</si>
  <si>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</si>
  <si>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</si>
  <si>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</si>
  <si>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</si>
  <si>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</si>
  <si>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</si>
  <si>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</si>
  <si>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</si>
  <si>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</si>
  <si>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</si>
  <si>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</si>
  <si>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埼玉県松伏町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</si>
  <si>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</si>
  <si>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</si>
  <si>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</si>
  <si>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</si>
  <si>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</si>
  <si>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</si>
  <si>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</si>
  <si>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</si>
  <si>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</si>
  <si>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</si>
  <si>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</si>
  <si>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</si>
  <si>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</si>
  <si>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</si>
  <si>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</si>
  <si>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</si>
  <si>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</si>
  <si>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</si>
  <si>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</si>
  <si>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</si>
  <si>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</si>
  <si>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</si>
  <si>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</si>
  <si>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</si>
  <si>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</si>
  <si>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</si>
  <si>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</si>
  <si>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</si>
  <si>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</si>
  <si>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</si>
  <si>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</si>
  <si>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</si>
  <si>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</si>
  <si>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</si>
  <si>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</si>
  <si>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</si>
  <si>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</si>
  <si>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</si>
  <si>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</si>
  <si>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</si>
  <si>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</si>
  <si>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</si>
  <si>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</si>
  <si>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</si>
  <si>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</si>
  <si>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</si>
  <si>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</si>
  <si>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</si>
  <si>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</si>
  <si>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</si>
  <si>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</si>
  <si>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</si>
  <si>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</si>
  <si>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</si>
  <si>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</si>
  <si>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</si>
  <si>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</si>
  <si>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</si>
  <si>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</si>
  <si>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</si>
  <si>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</si>
  <si>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</si>
  <si>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</si>
  <si>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</si>
  <si>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</si>
  <si>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</si>
  <si>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</si>
  <si>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</si>
  <si>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</si>
  <si>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</si>
  <si>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</si>
  <si>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</si>
  <si>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</si>
  <si>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</si>
  <si>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</si>
  <si>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</si>
  <si>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</si>
  <si>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</si>
  <si>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</si>
  <si>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</si>
  <si>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</si>
  <si>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</si>
  <si>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</si>
  <si>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</si>
  <si>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</si>
  <si>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</si>
  <si>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</si>
  <si>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</si>
  <si>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</si>
  <si>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</si>
  <si>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</si>
  <si>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</si>
  <si>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</si>
  <si>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</si>
  <si>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</si>
  <si>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</si>
  <si>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</si>
  <si>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</si>
  <si>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</si>
  <si>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</si>
  <si>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</si>
  <si>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</si>
  <si>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</si>
  <si>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</si>
  <si>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</si>
  <si>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</si>
  <si>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</si>
  <si>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</si>
  <si>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</si>
  <si>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</si>
  <si>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</si>
  <si>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</si>
  <si>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</si>
  <si>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</si>
  <si>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</si>
  <si>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</si>
  <si>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</si>
  <si>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</si>
  <si>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</si>
  <si>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</si>
  <si>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</si>
  <si>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</si>
  <si>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</si>
  <si>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</si>
  <si>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</si>
  <si>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</si>
  <si>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</si>
  <si>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</si>
  <si>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</si>
  <si>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</si>
  <si>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</si>
  <si>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</si>
  <si>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</si>
  <si>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</si>
  <si>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</si>
  <si>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</si>
  <si>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</si>
  <si>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</si>
  <si>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</si>
  <si>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</si>
  <si>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</si>
  <si>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</si>
  <si>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</si>
  <si>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</si>
  <si>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</si>
  <si>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</si>
  <si>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</si>
  <si>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</si>
  <si>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埼玉県松伏町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</si>
  <si>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</si>
  <si>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</si>
  <si>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</si>
  <si>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</si>
  <si>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</si>
  <si>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</si>
  <si>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</si>
  <si>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</si>
  <si>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</si>
  <si>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</si>
  <si>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</si>
  <si>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</si>
  <si>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</si>
  <si>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</si>
  <si>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</si>
  <si>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</si>
  <si>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</si>
  <si>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</si>
  <si>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</si>
  <si>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</si>
  <si>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</si>
  <si>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</si>
  <si>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</si>
  <si>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</si>
  <si>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</si>
  <si>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</si>
  <si>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</si>
  <si>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</si>
  <si>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</si>
  <si>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</si>
  <si>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</si>
  <si>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</si>
  <si>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</si>
  <si>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</si>
  <si>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</si>
  <si>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</si>
  <si>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</si>
  <si>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</si>
  <si>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</si>
  <si>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</si>
  <si>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</si>
  <si>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</si>
  <si>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</si>
  <si>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</si>
  <si>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</si>
  <si>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</si>
  <si>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</si>
  <si>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</si>
  <si>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</si>
  <si>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</si>
  <si>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</si>
  <si>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</si>
  <si>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</si>
  <si>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</si>
  <si>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</si>
  <si>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</si>
  <si>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</si>
  <si>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</si>
  <si>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</si>
  <si>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</si>
  <si>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</si>
  <si>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</si>
  <si>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</si>
  <si>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</si>
  <si>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</si>
  <si>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</si>
  <si>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</si>
  <si>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</si>
  <si>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</si>
  <si>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</si>
  <si>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</si>
  <si>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</si>
  <si>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</si>
  <si>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</si>
  <si>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</si>
  <si>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</si>
  <si>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</si>
  <si>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</si>
  <si>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</si>
  <si>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</si>
  <si>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</si>
  <si>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</si>
  <si>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</si>
  <si>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</si>
  <si>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</si>
  <si>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</si>
  <si>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</si>
  <si>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</si>
  <si>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</si>
  <si>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</si>
  <si>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</si>
  <si>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</si>
  <si>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</si>
  <si>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</si>
  <si>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</si>
  <si>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</si>
  <si>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</si>
  <si>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</si>
  <si>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</si>
  <si>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</si>
  <si>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</si>
  <si>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</si>
  <si>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</si>
  <si>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</si>
  <si>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</si>
  <si>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</si>
  <si>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</si>
  <si>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</si>
  <si>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</si>
  <si>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</si>
  <si>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</si>
  <si>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</si>
  <si>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</si>
  <si>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</si>
  <si>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</si>
  <si>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</si>
  <si>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</si>
  <si>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</si>
  <si>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</si>
  <si>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</si>
  <si>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</si>
  <si>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</si>
  <si>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</si>
  <si>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</si>
  <si>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</si>
  <si>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</si>
  <si>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</si>
  <si>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</si>
  <si>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</si>
  <si>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</si>
  <si>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</si>
  <si>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</si>
  <si>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</si>
  <si>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</si>
  <si>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</si>
  <si>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</si>
  <si>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</si>
  <si>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</si>
  <si>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</si>
  <si>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</si>
  <si>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</si>
  <si>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</si>
  <si>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</si>
  <si>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</si>
  <si>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</si>
  <si>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</si>
  <si>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</si>
  <si>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</si>
  <si>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</si>
  <si>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</si>
  <si>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</si>
  <si>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</si>
  <si>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</si>
  <si>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</si>
  <si>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</si>
  <si>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</si>
  <si>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</si>
  <si>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</si>
  <si>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</si>
  <si>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</si>
  <si>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</si>
  <si>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</si>
  <si>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</si>
  <si>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</si>
  <si>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</si>
  <si>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</si>
  <si>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</si>
  <si>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</si>
  <si>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</si>
  <si>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</si>
  <si>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</si>
  <si>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</si>
  <si>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1.66</t>
  </si>
  <si>
    <t>一般会計</t>
  </si>
  <si>
    <t>国民健康保険特別会計</t>
  </si>
  <si>
    <t>介護保険特別会計</t>
  </si>
  <si>
    <t>公共下水道事業特別会計</t>
  </si>
  <si>
    <t>後期高齢者医療特別会計</t>
  </si>
  <si>
    <t>農業集落排水事業特別会計</t>
  </si>
  <si>
    <t>その他会計（赤字）</t>
  </si>
  <si>
    <t>その他会計（黒字）</t>
  </si>
  <si>
    <t>-</t>
    <phoneticPr fontId="2"/>
  </si>
  <si>
    <t>-</t>
    <phoneticPr fontId="2"/>
  </si>
  <si>
    <t>東埼玉資源環境組合</t>
    <rPh sb="0" eb="1">
      <t>ヒガシ</t>
    </rPh>
    <rPh sb="1" eb="3">
      <t>サイタマ</t>
    </rPh>
    <rPh sb="3" eb="5">
      <t>シゲン</t>
    </rPh>
    <rPh sb="5" eb="7">
      <t>カンキョウ</t>
    </rPh>
    <rPh sb="7" eb="9">
      <t>クミアイ</t>
    </rPh>
    <phoneticPr fontId="24"/>
  </si>
  <si>
    <t>越谷・松伏水道企業団</t>
    <rPh sb="0" eb="2">
      <t>コシガヤ</t>
    </rPh>
    <rPh sb="3" eb="5">
      <t>マツブシ</t>
    </rPh>
    <rPh sb="5" eb="7">
      <t>スイドウ</t>
    </rPh>
    <rPh sb="7" eb="9">
      <t>キギョウ</t>
    </rPh>
    <rPh sb="9" eb="10">
      <t>ダン</t>
    </rPh>
    <phoneticPr fontId="24"/>
  </si>
  <si>
    <t>吉川松伏消防組合</t>
    <rPh sb="0" eb="2">
      <t>ヨシカワ</t>
    </rPh>
    <rPh sb="2" eb="4">
      <t>マツブシ</t>
    </rPh>
    <rPh sb="4" eb="6">
      <t>ショウボウ</t>
    </rPh>
    <rPh sb="6" eb="8">
      <t>クミアイ</t>
    </rPh>
    <phoneticPr fontId="24"/>
  </si>
  <si>
    <t>埼玉県市町村総合事務組合</t>
    <rPh sb="0" eb="2">
      <t>サイタマ</t>
    </rPh>
    <rPh sb="2" eb="3">
      <t>ケン</t>
    </rPh>
    <rPh sb="3" eb="6">
      <t>シチョウソン</t>
    </rPh>
    <rPh sb="6" eb="8">
      <t>ソウゴウ</t>
    </rPh>
    <rPh sb="8" eb="10">
      <t>ジム</t>
    </rPh>
    <rPh sb="10" eb="12">
      <t>クミアイ</t>
    </rPh>
    <phoneticPr fontId="24"/>
  </si>
  <si>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4"/>
  </si>
  <si>
    <t>江戸川水防事務組合</t>
    <rPh sb="0" eb="3">
      <t>エドガワ</t>
    </rPh>
    <rPh sb="3" eb="5">
      <t>スイボウ</t>
    </rPh>
    <rPh sb="5" eb="7">
      <t>ジム</t>
    </rPh>
    <rPh sb="7" eb="9">
      <t>クミアイ</t>
    </rPh>
    <phoneticPr fontId="24"/>
  </si>
  <si>
    <t>彩の国さいたま人づくり広域連合</t>
    <rPh sb="0" eb="1">
      <t>アヤ</t>
    </rPh>
    <rPh sb="2" eb="3">
      <t>クニ</t>
    </rPh>
    <rPh sb="7" eb="8">
      <t>ヒト</t>
    </rPh>
    <rPh sb="11" eb="13">
      <t>コウイキ</t>
    </rPh>
    <rPh sb="13" eb="15">
      <t>レンゴウ</t>
    </rPh>
    <phoneticPr fontId="24"/>
  </si>
  <si>
    <t>東差玉資源環境組合会計</t>
    <rPh sb="0" eb="1">
      <t>ヒガシ</t>
    </rPh>
    <rPh sb="1" eb="2">
      <t>サ</t>
    </rPh>
    <rPh sb="2" eb="3">
      <t>タマ</t>
    </rPh>
    <rPh sb="3" eb="5">
      <t>シゲン</t>
    </rPh>
    <rPh sb="5" eb="7">
      <t>カンキョウ</t>
    </rPh>
    <rPh sb="7" eb="9">
      <t>クミアイ</t>
    </rPh>
    <rPh sb="9" eb="11">
      <t>カイケイ</t>
    </rPh>
    <phoneticPr fontId="24"/>
  </si>
  <si>
    <t>越谷・松伏水道企業団水道事業会計</t>
    <rPh sb="0" eb="2">
      <t>コシガヤ</t>
    </rPh>
    <rPh sb="3" eb="5">
      <t>マツブシ</t>
    </rPh>
    <rPh sb="5" eb="7">
      <t>スイドウ</t>
    </rPh>
    <rPh sb="7" eb="9">
      <t>キギョウ</t>
    </rPh>
    <rPh sb="9" eb="10">
      <t>ダン</t>
    </rPh>
    <rPh sb="10" eb="12">
      <t>スイドウ</t>
    </rPh>
    <rPh sb="12" eb="14">
      <t>ジギョウ</t>
    </rPh>
    <rPh sb="14" eb="16">
      <t>カイケイ</t>
    </rPh>
    <phoneticPr fontId="24"/>
  </si>
  <si>
    <t>一般会計</t>
    <rPh sb="0" eb="2">
      <t>イッパン</t>
    </rPh>
    <rPh sb="2" eb="4">
      <t>カイケイ</t>
    </rPh>
    <phoneticPr fontId="24"/>
  </si>
  <si>
    <t>交通災害特別会計</t>
    <rPh sb="0" eb="2">
      <t>コウツウ</t>
    </rPh>
    <rPh sb="2" eb="4">
      <t>サイガイ</t>
    </rPh>
    <rPh sb="4" eb="6">
      <t>トクベツ</t>
    </rPh>
    <rPh sb="6" eb="8">
      <t>カイケイ</t>
    </rPh>
    <phoneticPr fontId="24"/>
  </si>
  <si>
    <t>特別会計</t>
    <rPh sb="0" eb="2">
      <t>トクベツ</t>
    </rPh>
    <rPh sb="2" eb="4">
      <t>カイケイ</t>
    </rPh>
    <phoneticPr fontId="24"/>
  </si>
  <si>
    <t>松伏町土地開発公社</t>
    <rPh sb="0" eb="3">
      <t>マツブシマチ</t>
    </rPh>
    <rPh sb="3" eb="5">
      <t>トチ</t>
    </rPh>
    <rPh sb="5" eb="7">
      <t>カイハツ</t>
    </rPh>
    <rPh sb="7" eb="9">
      <t>コウシャ</t>
    </rPh>
    <phoneticPr fontId="2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</si>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</sst>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14900</c:v>
                </c:pt>
                <c:pt idx="1">
                  <c:v>28389</c:v>
                </c:pt>
                <c:pt idx="2">
                  <c:v>12259</c:v>
                </c:pt>
                <c:pt idx="3">
                  <c:v>34991</c:v>
                </c:pt>
                <c:pt idx="4">
                  <c:v>23321</c:v>
                </c:pt>
              </c:numCache>
            </c:numRef>
          </c:val>
          <c:smooth val="0"/>
        </c:ser>
        <c:dLbls>
          <c:showLegendKey val="0"/>
          <c:showVal val="0"/>
          <c:showCatName val="0"/>
          <c:showSerName val="0"/>
          <c:showPercent val="0"/>
          <c:showBubbleSize val="0"/>
        </c:dLbls>
        <c:marker val="1"/>
        <c:smooth val="0"/>
        <c:axId val="103290368"/>
        <c:axId val="103292288"/>
      </c:lineChart>
      <c:catAx>
        <c:axId val="103290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92288"/>
        <c:crosses val="autoZero"/>
        <c:auto val="1"/>
        <c:lblAlgn val="ctr"/>
        <c:lblOffset val="100"/>
        <c:tickLblSkip val="1"/>
        <c:tickMarkSkip val="1"/>
        <c:noMultiLvlLbl val="0"/>
      </c:catAx>
      <c:valAx>
        <c:axId val="1032922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9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7.8</c:v>
                </c:pt>
                <c:pt idx="1">
                  <c:v>7.31</c:v>
                </c:pt>
                <c:pt idx="2">
                  <c:v>9.1199999999999992</c:v>
                </c:pt>
                <c:pt idx="3">
                  <c:v>8.59</c:v>
                </c:pt>
                <c:pt idx="4">
                  <c:v>6.65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8.18</c:v>
                </c:pt>
                <c:pt idx="1">
                  <c:v>10.39</c:v>
                </c:pt>
                <c:pt idx="2">
                  <c:v>10.5</c:v>
                </c:pt>
                <c:pt idx="3">
                  <c:v>11.28</c:v>
                </c:pt>
                <c:pt idx="4">
                  <c:v>11.68</c:v>
                </c:pt>
              </c:numCache>
            </c:numRef>
          </c:val>
        </c:ser>
        <c:dLbls>
          <c:showLegendKey val="0"/>
          <c:showVal val="0"/>
          <c:showCatName val="0"/>
          <c:showSerName val="0"/>
          <c:showPercent val="0"/>
          <c:showBubbleSize val="0"/>
        </c:dLbls>
        <c:gapWidth val="250"/>
        <c:overlap val="100"/>
        <c:axId val="104229120"/>
        <c:axId val="104243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3.94</c:v>
                </c:pt>
                <c:pt idx="1">
                  <c:v>1.67</c:v>
                </c:pt>
                <c:pt idx="2">
                  <c:v>1.76</c:v>
                </c:pt>
                <c:pt idx="3">
                  <c:v>0.4</c:v>
                </c:pt>
                <c:pt idx="4">
                  <c:v>-1.66</c:v>
                </c:pt>
              </c:numCache>
            </c:numRef>
          </c:val>
          <c:smooth val="0"/>
        </c:ser>
        <c:dLbls>
          <c:showLegendKey val="0"/>
          <c:showVal val="0"/>
          <c:showCatName val="0"/>
          <c:showSerName val="0"/>
          <c:showPercent val="0"/>
          <c:showBubbleSize val="0"/>
        </c:dLbls>
        <c:marker val="1"/>
        <c:smooth val="0"/>
        <c:axId val="104229120"/>
        <c:axId val="104243584"/>
      </c:lineChart>
      <c:catAx>
        <c:axId val="10422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243584"/>
        <c:crosses val="autoZero"/>
        <c:auto val="1"/>
        <c:lblAlgn val="ctr"/>
        <c:lblOffset val="100"/>
        <c:tickLblSkip val="1"/>
        <c:tickMarkSkip val="1"/>
        <c:noMultiLvlLbl val="0"/>
      </c:catAx>
      <c:valAx>
        <c:axId val="10424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2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7.0000000000000007E-2</c:v>
                </c:pt>
                <c:pt idx="4">
                  <c:v>#N/A</c:v>
                </c:pt>
                <c:pt idx="5">
                  <c:v>0.02</c:v>
                </c:pt>
                <c:pt idx="6">
                  <c:v>#N/A</c:v>
                </c:pt>
                <c:pt idx="7">
                  <c:v>0</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c:v>
                </c:pt>
                <c:pt idx="2">
                  <c:v>#N/A</c:v>
                </c:pt>
                <c:pt idx="3">
                  <c:v>0.46</c:v>
                </c:pt>
                <c:pt idx="4">
                  <c:v>#N/A</c:v>
                </c:pt>
                <c:pt idx="5">
                  <c:v>0.57999999999999996</c:v>
                </c:pt>
                <c:pt idx="6">
                  <c:v>#N/A</c:v>
                </c:pt>
                <c:pt idx="7">
                  <c:v>0.63</c:v>
                </c:pt>
                <c:pt idx="8">
                  <c:v>#N/A</c:v>
                </c:pt>
                <c:pt idx="9">
                  <c:v>0.36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0.45</c:v>
                </c:pt>
                <c:pt idx="2">
                  <c:v>#N/A</c:v>
                </c:pt>
                <c:pt idx="3">
                  <c:v>2.0499999999999998</c:v>
                </c:pt>
                <c:pt idx="4">
                  <c:v>#N/A</c:v>
                </c:pt>
                <c:pt idx="5">
                  <c:v>1.67</c:v>
                </c:pt>
                <c:pt idx="6">
                  <c:v>#N/A</c:v>
                </c:pt>
                <c:pt idx="7">
                  <c:v>0.78</c:v>
                </c:pt>
                <c:pt idx="8">
                  <c:v>#N/A</c:v>
                </c:pt>
                <c:pt idx="9">
                  <c:v>0.93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2.44</c:v>
                </c:pt>
                <c:pt idx="2">
                  <c:v>#N/A</c:v>
                </c:pt>
                <c:pt idx="3">
                  <c:v>3.75</c:v>
                </c:pt>
                <c:pt idx="4">
                  <c:v>#N/A</c:v>
                </c:pt>
                <c:pt idx="5">
                  <c:v>5.58</c:v>
                </c:pt>
                <c:pt idx="6">
                  <c:v>#N/A</c:v>
                </c:pt>
                <c:pt idx="7">
                  <c:v>5.76</c:v>
                </c:pt>
                <c:pt idx="8">
                  <c:v>#N/A</c:v>
                </c:pt>
                <c:pt idx="9">
                  <c:v>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7.79</c:v>
                </c:pt>
                <c:pt idx="2">
                  <c:v>#N/A</c:v>
                </c:pt>
                <c:pt idx="3">
                  <c:v>7.31</c:v>
                </c:pt>
                <c:pt idx="4">
                  <c:v>#N/A</c:v>
                </c:pt>
                <c:pt idx="5">
                  <c:v>9.1199999999999992</c:v>
                </c:pt>
                <c:pt idx="6">
                  <c:v>#N/A</c:v>
                </c:pt>
                <c:pt idx="7">
                  <c:v>8.58</c:v>
                </c:pt>
                <c:pt idx="8">
                  <c:v>#N/A</c:v>
                </c:pt>
                <c:pt idx="9">
                  <c:v>6.64</c:v>
                </c:pt>
              </c:numCache>
            </c:numRef>
          </c:val>
        </c:ser>
        <c:dLbls>
          <c:showLegendKey val="0"/>
          <c:showVal val="0"/>
          <c:showCatName val="0"/>
          <c:showSerName val="0"/>
          <c:showPercent val="0"/>
          <c:showBubbleSize val="0"/>
        </c:dLbls>
        <c:gapWidth val="150"/>
        <c:overlap val="100"/>
        <c:axId val="103948672"/>
        <c:axId val="103950208"/>
      </c:barChart>
      <c:catAx>
        <c:axId val="10394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50208"/>
        <c:crosses val="autoZero"/>
        <c:auto val="1"/>
        <c:lblAlgn val="ctr"/>
        <c:lblOffset val="100"/>
        <c:tickLblSkip val="1"/>
        <c:tickMarkSkip val="1"/>
        <c:noMultiLvlLbl val="0"/>
      </c:catAx>
      <c:valAx>
        <c:axId val="10395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48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628</c:v>
                </c:pt>
                <c:pt idx="5">
                  <c:v>631</c:v>
                </c:pt>
                <c:pt idx="8">
                  <c:v>645</c:v>
                </c:pt>
                <c:pt idx="11">
                  <c:v>671</c:v>
                </c:pt>
                <c:pt idx="14">
                  <c:v>706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94</c:v>
                </c:pt>
                <c:pt idx="3">
                  <c:v>91</c:v>
                </c:pt>
                <c:pt idx="6">
                  <c:v>87</c:v>
                </c:pt>
                <c:pt idx="9">
                  <c:v>91</c:v>
                </c:pt>
                <c:pt idx="12">
                  <c:v>72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66</c:v>
                </c:pt>
                <c:pt idx="3">
                  <c:v>60</c:v>
                </c:pt>
                <c:pt idx="6">
                  <c:v>72</c:v>
                </c:pt>
                <c:pt idx="9">
                  <c:v>82</c:v>
                </c:pt>
                <c:pt idx="12">
                  <c:v>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271</c:v>
                </c:pt>
                <c:pt idx="3">
                  <c:v>257</c:v>
                </c:pt>
                <c:pt idx="6">
                  <c:v>269</c:v>
                </c:pt>
                <c:pt idx="9">
                  <c:v>272</c:v>
                </c:pt>
                <c:pt idx="12">
                  <c:v>271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696</c:v>
                </c:pt>
                <c:pt idx="3">
                  <c:v>690</c:v>
                </c:pt>
                <c:pt idx="6">
                  <c:v>663</c:v>
                </c:pt>
                <c:pt idx="9">
                  <c:v>672</c:v>
                </c:pt>
                <c:pt idx="12">
                  <c:v>702</c:v>
                </c:pt>
              </c:numCache>
            </c:numRef>
          </c:val>
        </c:ser>
        <c:dLbls>
          <c:showLegendKey val="0"/>
          <c:showVal val="0"/>
          <c:showCatName val="0"/>
          <c:showSerName val="0"/>
          <c:showPercent val="0"/>
          <c:showBubbleSize val="0"/>
        </c:dLbls>
        <c:gapWidth val="100"/>
        <c:overlap val="100"/>
        <c:axId val="102874112"/>
        <c:axId val="10288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499</c:v>
                </c:pt>
                <c:pt idx="2">
                  <c:v>#N/A</c:v>
                </c:pt>
                <c:pt idx="3">
                  <c:v>#N/A</c:v>
                </c:pt>
                <c:pt idx="4">
                  <c:v>467</c:v>
                </c:pt>
                <c:pt idx="5">
                  <c:v>#N/A</c:v>
                </c:pt>
                <c:pt idx="6">
                  <c:v>#N/A</c:v>
                </c:pt>
                <c:pt idx="7">
                  <c:v>446</c:v>
                </c:pt>
                <c:pt idx="8">
                  <c:v>#N/A</c:v>
                </c:pt>
                <c:pt idx="9">
                  <c:v>#N/A</c:v>
                </c:pt>
                <c:pt idx="10">
                  <c:v>446</c:v>
                </c:pt>
                <c:pt idx="11">
                  <c:v>#N/A</c:v>
                </c:pt>
                <c:pt idx="12">
                  <c:v>#N/A</c:v>
                </c:pt>
                <c:pt idx="13">
                  <c:v>413</c:v>
                </c:pt>
                <c:pt idx="14">
                  <c:v>#N/A</c:v>
                </c:pt>
              </c:numCache>
            </c:numRef>
          </c:val>
          <c:smooth val="0"/>
        </c:ser>
        <c:dLbls>
          <c:showLegendKey val="0"/>
          <c:showVal val="0"/>
          <c:showCatName val="0"/>
          <c:showSerName val="0"/>
          <c:showPercent val="0"/>
          <c:showBubbleSize val="0"/>
        </c:dLbls>
        <c:marker val="1"/>
        <c:smooth val="0"/>
        <c:axId val="102874112"/>
        <c:axId val="102888576"/>
      </c:lineChart>
      <c:catAx>
        <c:axId val="10287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888576"/>
        <c:crosses val="autoZero"/>
        <c:auto val="1"/>
        <c:lblAlgn val="ctr"/>
        <c:lblOffset val="100"/>
        <c:tickLblSkip val="1"/>
        <c:tickMarkSkip val="1"/>
        <c:noMultiLvlLbl val="0"/>
      </c:catAx>
      <c:valAx>
        <c:axId val="10288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7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7590</c:v>
                </c:pt>
                <c:pt idx="5">
                  <c:v>7613</c:v>
                </c:pt>
                <c:pt idx="8">
                  <c:v>7630</c:v>
                </c:pt>
                <c:pt idx="11">
                  <c:v>7845</c:v>
                </c:pt>
                <c:pt idx="14">
                  <c:v>8014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164</c:v>
                </c:pt>
                <c:pt idx="5">
                  <c:v>149</c:v>
                </c:pt>
                <c:pt idx="8">
                  <c:v>135</c:v>
                </c:pt>
                <c:pt idx="11">
                  <c:v>95</c:v>
                </c:pt>
                <c:pt idx="14">
                  <c:v>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730</c:v>
                </c:pt>
                <c:pt idx="5">
                  <c:v>875</c:v>
                </c:pt>
                <c:pt idx="8">
                  <c:v>917</c:v>
                </c:pt>
                <c:pt idx="11">
                  <c:v>980</c:v>
                </c:pt>
                <c:pt idx="14">
                  <c:v>1186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141</c:v>
                </c:pt>
                <c:pt idx="3">
                  <c:v>0</c:v>
                </c:pt>
                <c:pt idx="6">
                  <c:v>179</c:v>
                </c:pt>
                <c:pt idx="9">
                  <c:v>179</c:v>
                </c:pt>
                <c:pt idx="12">
                  <c:v>179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1278</c:v>
                </c:pt>
                <c:pt idx="3">
                  <c:v>1321</c:v>
                </c:pt>
                <c:pt idx="6">
                  <c:v>1130</c:v>
                </c:pt>
                <c:pt idx="9">
                  <c:v>1050</c:v>
                </c:pt>
                <c:pt idx="12">
                  <c:v>911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429</c:v>
                </c:pt>
                <c:pt idx="3">
                  <c:v>462</c:v>
                </c:pt>
                <c:pt idx="6">
                  <c:v>418</c:v>
                </c:pt>
                <c:pt idx="9">
                  <c:v>450</c:v>
                </c:pt>
                <c:pt idx="12">
                  <c:v>596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3276</c:v>
                </c:pt>
                <c:pt idx="3">
                  <c:v>3199</c:v>
                </c:pt>
                <c:pt idx="6">
                  <c:v>3031</c:v>
                </c:pt>
                <c:pt idx="9">
                  <c:v>2916</c:v>
                </c:pt>
                <c:pt idx="12">
                  <c:v>2797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925</c:v>
                </c:pt>
                <c:pt idx="3">
                  <c:v>876</c:v>
                </c:pt>
                <c:pt idx="6">
                  <c:v>614</c:v>
                </c:pt>
                <c:pt idx="9">
                  <c:v>208</c:v>
                </c:pt>
                <c:pt idx="12">
                  <c:v>170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6909</c:v>
                </c:pt>
                <c:pt idx="3">
                  <c:v>7287</c:v>
                </c:pt>
                <c:pt idx="6">
                  <c:v>7352</c:v>
                </c:pt>
                <c:pt idx="9">
                  <c:v>7696</c:v>
                </c:pt>
                <c:pt idx="12">
                  <c:v>7819</c:v>
                </c:pt>
              </c:numCache>
            </c:numRef>
          </c:val>
        </c:ser>
        <c:dLbls>
          <c:showLegendKey val="0"/>
          <c:showVal val="0"/>
          <c:showCatName val="0"/>
          <c:showSerName val="0"/>
          <c:showPercent val="0"/>
          <c:showBubbleSize val="0"/>
        </c:dLbls>
        <c:gapWidth val="100"/>
        <c:overlap val="100"/>
        <c:axId val="103912576"/>
        <c:axId val="103914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4474</c:v>
                </c:pt>
                <c:pt idx="2">
                  <c:v>#N/A</c:v>
                </c:pt>
                <c:pt idx="3">
                  <c:v>#N/A</c:v>
                </c:pt>
                <c:pt idx="4">
                  <c:v>4508</c:v>
                </c:pt>
                <c:pt idx="5">
                  <c:v>#N/A</c:v>
                </c:pt>
                <c:pt idx="6">
                  <c:v>#N/A</c:v>
                </c:pt>
                <c:pt idx="7">
                  <c:v>4043</c:v>
                </c:pt>
                <c:pt idx="8">
                  <c:v>#N/A</c:v>
                </c:pt>
                <c:pt idx="9">
                  <c:v>#N/A</c:v>
                </c:pt>
                <c:pt idx="10">
                  <c:v>3579</c:v>
                </c:pt>
                <c:pt idx="11">
                  <c:v>#N/A</c:v>
                </c:pt>
                <c:pt idx="12">
                  <c:v>#N/A</c:v>
                </c:pt>
                <c:pt idx="13">
                  <c:v>3192</c:v>
                </c:pt>
                <c:pt idx="14">
                  <c:v>#N/A</c:v>
                </c:pt>
              </c:numCache>
            </c:numRef>
          </c:val>
          <c:smooth val="0"/>
        </c:ser>
        <c:dLbls>
          <c:showLegendKey val="0"/>
          <c:showVal val="0"/>
          <c:showCatName val="0"/>
          <c:showSerName val="0"/>
          <c:showPercent val="0"/>
          <c:showBubbleSize val="0"/>
        </c:dLbls>
        <c:marker val="1"/>
        <c:smooth val="0"/>
        <c:axId val="103912576"/>
        <c:axId val="103914496"/>
      </c:lineChart>
      <c:catAx>
        <c:axId val="10391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914496"/>
        <c:crosses val="autoZero"/>
        <c:auto val="1"/>
        <c:lblAlgn val="ctr"/>
        <c:lblOffset val="100"/>
        <c:tickLblSkip val="1"/>
        <c:tickMarkSkip val="1"/>
        <c:noMultiLvlLbl val="0"/>
      </c:catAx>
      <c:valAx>
        <c:axId val="10391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1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埼玉県松伏町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30,590
30,313
16.20
8,602,365
8,139,220
374,220
5,627,777
7,819,388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個人・法人町民税の減収</a:t>
          </a:r>
          <a:r>
            <a:rPr kumimoji="1" lang="ja-JP" altLang="en-US" sz="1300" baseline="0">
              <a:solidFill>
                <a:schemeClr val="dk1"/>
              </a:solidFill>
              <a:effectLst/>
              <a:latin typeface="+mn-lt"/>
              <a:ea typeface="+mn-ea"/>
              <a:cs typeface="+mn-cs"/>
            </a:rPr>
            <a:t>や高齢化率（平成２７年度末</a:t>
          </a:r>
          <a:r>
            <a:rPr kumimoji="1" lang="en-US" altLang="ja-JP" sz="1300" baseline="0">
              <a:solidFill>
                <a:schemeClr val="dk1"/>
              </a:solidFill>
              <a:effectLst/>
              <a:latin typeface="+mn-lt"/>
              <a:ea typeface="+mn-ea"/>
              <a:cs typeface="+mn-cs"/>
            </a:rPr>
            <a:t>25.5</a:t>
          </a:r>
          <a:r>
            <a:rPr kumimoji="1" lang="ja-JP" altLang="en-US"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に加え、町内に中心となる産業がないことなどにより財政基盤が弱く、類似団体平均と同水準になっている。町組織体制を随時見直し、定員管理及び適正化等、歳出の徹底的な見直しを実施するとともに、納税コールセンター設置等により徴収業務の強化に引続き取り組むことで、財政の健全化を図っ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132645</xdr:rowOff>
    </xdr:from>
    <xdr:to>
      <xdr:col>7</xdr:col>
      <xdr:colOff>152400</xdr:colOff>
      <xdr:row>42</xdr:row>
      <xdr:rowOff>132645</xdr:rowOff>
    </xdr:to>
    <xdr:cxnSp macro="">
      <xdr:nvCxnSpPr>
        <xdr:cNvPr id="67" name="直線コネクタ 66"/>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132645</xdr:rowOff>
    </xdr:from>
    <xdr:to>
      <xdr:col>6</xdr:col>
      <xdr:colOff>0</xdr:colOff>
      <xdr:row>42</xdr:row>
      <xdr:rowOff>132645</xdr:rowOff>
    </xdr:to>
    <xdr:cxnSp macro="">
      <xdr:nvCxnSpPr>
        <xdr:cNvPr id="70" name="直線コネクタ 69"/>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132645</xdr:rowOff>
    </xdr:to>
    <xdr:cxnSp macro="">
      <xdr:nvCxnSpPr>
        <xdr:cNvPr id="73" name="直線コネクタ 72"/>
        <xdr:cNvCxnSpPr/>
      </xdr:nvCxnSpPr>
      <xdr:spPr>
        <a:xfrm>
          <a:off x="2336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105833</xdr:rowOff>
    </xdr:to>
    <xdr:cxnSp macro="">
      <xdr:nvCxnSpPr>
        <xdr:cNvPr id="76" name="直線コネクタ 75"/>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81845</xdr:rowOff>
    </xdr:from>
    <xdr:to>
      <xdr:col>7</xdr:col>
      <xdr:colOff>203200</xdr:colOff>
      <xdr:row>43</xdr:row>
      <xdr:rowOff>11995</xdr:rowOff>
    </xdr:to>
    <xdr:sp macro="" textlink="">
      <xdr:nvSpPr>
        <xdr:cNvPr id="86" name="円/楕円 85"/>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98372</xdr:rowOff>
    </xdr:from>
    <xdr:ext cx="762000" cy="259045"/>
    <xdr:sp macro="" textlink="">
      <xdr:nvSpPr>
        <xdr:cNvPr id="87" name="財政力該当値テキスト"/>
        <xdr:cNvSpPr txBox="1"/>
      </xdr:nvSpPr>
      <xdr:spPr>
        <a:xfrm>
          <a:off x="50419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81845</xdr:rowOff>
    </xdr:from>
    <xdr:to>
      <xdr:col>6</xdr:col>
      <xdr:colOff>50800</xdr:colOff>
      <xdr:row>43</xdr:row>
      <xdr:rowOff>11995</xdr:rowOff>
    </xdr:to>
    <xdr:sp macro="" textlink="">
      <xdr:nvSpPr>
        <xdr:cNvPr id="88" name="円/楕円 87"/>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22172</xdr:rowOff>
    </xdr:from>
    <xdr:ext cx="736600" cy="259045"/>
    <xdr:sp macro="" textlink="">
      <xdr:nvSpPr>
        <xdr:cNvPr id="89" name="テキスト ボックス 88"/>
        <xdr:cNvSpPr txBox="1"/>
      </xdr:nvSpPr>
      <xdr:spPr>
        <a:xfrm>
          <a:off x="3733800" y="705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81845</xdr:rowOff>
    </xdr:from>
    <xdr:to>
      <xdr:col>4</xdr:col>
      <xdr:colOff>533400</xdr:colOff>
      <xdr:row>43</xdr:row>
      <xdr:rowOff>11995</xdr:rowOff>
    </xdr:to>
    <xdr:sp macro="" textlink="">
      <xdr:nvSpPr>
        <xdr:cNvPr id="90" name="円/楕円 89"/>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22172</xdr:rowOff>
    </xdr:from>
    <xdr:ext cx="762000" cy="259045"/>
    <xdr:sp macro="" textlink="">
      <xdr:nvSpPr>
        <xdr:cNvPr id="91" name="テキスト ボックス 90"/>
        <xdr:cNvSpPr txBox="1"/>
      </xdr:nvSpPr>
      <xdr:spPr>
        <a:xfrm>
          <a:off x="2844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3" name="テキスト ボックス 9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94" name="円/楕円 93"/>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95" name="テキスト ボックス 94"/>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歳入における経常一般財源は前年度と比較し、</a:t>
          </a:r>
          <a:r>
            <a:rPr kumimoji="1" lang="ja-JP" altLang="en-US" sz="1300">
              <a:solidFill>
                <a:schemeClr val="dk1"/>
              </a:solidFill>
              <a:effectLst/>
              <a:latin typeface="+mn-lt"/>
              <a:ea typeface="+mn-ea"/>
              <a:cs typeface="+mn-cs"/>
            </a:rPr>
            <a:t>地方交付税や地方消費税交付金等が</a:t>
          </a:r>
          <a:r>
            <a:rPr kumimoji="1" lang="ja-JP" altLang="ja-JP" sz="1300">
              <a:solidFill>
                <a:schemeClr val="dk1"/>
              </a:solidFill>
              <a:effectLst/>
              <a:latin typeface="+mn-lt"/>
              <a:ea typeface="+mn-ea"/>
              <a:cs typeface="+mn-cs"/>
            </a:rPr>
            <a:t>増額となり、</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となった。また、歳出における経常充当一般財源は、</a:t>
          </a:r>
          <a:r>
            <a:rPr kumimoji="1" lang="ja-JP" altLang="en-US" sz="1300">
              <a:solidFill>
                <a:schemeClr val="dk1"/>
              </a:solidFill>
              <a:effectLst/>
              <a:latin typeface="+mn-lt"/>
              <a:ea typeface="+mn-ea"/>
              <a:cs typeface="+mn-cs"/>
            </a:rPr>
            <a:t>義務的経費（</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扶助費、公債費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に対する充当額が</a:t>
          </a:r>
          <a:r>
            <a:rPr kumimoji="1" lang="ja-JP" altLang="en-US" sz="1300">
              <a:solidFill>
                <a:schemeClr val="dk1"/>
              </a:solidFill>
              <a:effectLst/>
              <a:latin typeface="+mn-lt"/>
              <a:ea typeface="+mn-ea"/>
              <a:cs typeface="+mn-cs"/>
            </a:rPr>
            <a:t>いずれも</a:t>
          </a:r>
          <a:r>
            <a:rPr kumimoji="1" lang="ja-JP" altLang="ja-JP" sz="1300">
              <a:solidFill>
                <a:schemeClr val="dk1"/>
              </a:solidFill>
              <a:effectLst/>
              <a:latin typeface="+mn-lt"/>
              <a:ea typeface="+mn-ea"/>
              <a:cs typeface="+mn-cs"/>
            </a:rPr>
            <a:t>増額したことにより</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％増となったため、経常収支比率は対前年度比</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％悪化した。今後</a:t>
          </a:r>
          <a:r>
            <a:rPr kumimoji="1" lang="ja-JP" altLang="en-US" sz="1300">
              <a:solidFill>
                <a:schemeClr val="dk1"/>
              </a:solidFill>
              <a:effectLst/>
              <a:latin typeface="+mn-lt"/>
              <a:ea typeface="+mn-ea"/>
              <a:cs typeface="+mn-cs"/>
            </a:rPr>
            <a:t>は、徴収率向上の対策として催告対象者にコンビニエンスストア用納付書を発行するなど、</a:t>
          </a:r>
          <a:r>
            <a:rPr kumimoji="1" lang="ja-JP" altLang="ja-JP" sz="1300">
              <a:solidFill>
                <a:schemeClr val="dk1"/>
              </a:solidFill>
              <a:effectLst/>
              <a:latin typeface="+mn-lt"/>
              <a:ea typeface="+mn-ea"/>
              <a:cs typeface="+mn-cs"/>
            </a:rPr>
            <a:t>徴収業務の強化を実施することで一般財源の確保に努めていくとともに、各事業の見直しなど行財政改革への取組等を通じて義務的経費の削減に努める。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63</xdr:row>
      <xdr:rowOff>162560</xdr:rowOff>
    </xdr:to>
    <xdr:cxnSp macro="">
      <xdr:nvCxnSpPr>
        <xdr:cNvPr id="128" name="直線コネクタ 127"/>
        <xdr:cNvCxnSpPr/>
      </xdr:nvCxnSpPr>
      <xdr:spPr>
        <a:xfrm>
          <a:off x="4114800" y="109156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56388</xdr:rowOff>
    </xdr:from>
    <xdr:to>
      <xdr:col>6</xdr:col>
      <xdr:colOff>0</xdr:colOff>
      <xdr:row>63</xdr:row>
      <xdr:rowOff>114300</xdr:rowOff>
    </xdr:to>
    <xdr:cxnSp macro="">
      <xdr:nvCxnSpPr>
        <xdr:cNvPr id="131" name="直線コネクタ 130"/>
        <xdr:cNvCxnSpPr/>
      </xdr:nvCxnSpPr>
      <xdr:spPr>
        <a:xfrm>
          <a:off x="3225800" y="108577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32258</xdr:rowOff>
    </xdr:from>
    <xdr:to>
      <xdr:col>4</xdr:col>
      <xdr:colOff>482600</xdr:colOff>
      <xdr:row>63</xdr:row>
      <xdr:rowOff>56388</xdr:rowOff>
    </xdr:to>
    <xdr:cxnSp macro="">
      <xdr:nvCxnSpPr>
        <xdr:cNvPr id="134" name="直線コネクタ 133"/>
        <xdr:cNvCxnSpPr/>
      </xdr:nvCxnSpPr>
      <xdr:spPr>
        <a:xfrm>
          <a:off x="2336800" y="1083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63</xdr:row>
      <xdr:rowOff>32258</xdr:rowOff>
    </xdr:to>
    <xdr:cxnSp macro="">
      <xdr:nvCxnSpPr>
        <xdr:cNvPr id="137" name="直線コネクタ 136"/>
        <xdr:cNvCxnSpPr/>
      </xdr:nvCxnSpPr>
      <xdr:spPr>
        <a:xfrm>
          <a:off x="1447800" y="106984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111760</xdr:rowOff>
    </xdr:from>
    <xdr:to>
      <xdr:col>7</xdr:col>
      <xdr:colOff>203200</xdr:colOff>
      <xdr:row>64</xdr:row>
      <xdr:rowOff>41910</xdr:rowOff>
    </xdr:to>
    <xdr:sp macro="" textlink="">
      <xdr:nvSpPr>
        <xdr:cNvPr id="147" name="円/楕円 146"/>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83837</xdr:rowOff>
    </xdr:from>
    <xdr:ext cx="762000" cy="259045"/>
    <xdr:sp macro="" textlink="">
      <xdr:nvSpPr>
        <xdr:cNvPr id="148"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49" name="円/楕円 148"/>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0" name="テキスト ボックス 149"/>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5588</xdr:rowOff>
    </xdr:from>
    <xdr:to>
      <xdr:col>4</xdr:col>
      <xdr:colOff>533400</xdr:colOff>
      <xdr:row>63</xdr:row>
      <xdr:rowOff>107188</xdr:rowOff>
    </xdr:to>
    <xdr:sp macro="" textlink="">
      <xdr:nvSpPr>
        <xdr:cNvPr id="151" name="円/楕円 150"/>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117365</xdr:rowOff>
    </xdr:from>
    <xdr:ext cx="762000" cy="259045"/>
    <xdr:sp macro="" textlink="">
      <xdr:nvSpPr>
        <xdr:cNvPr id="152" name="テキスト ボックス 151"/>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152908</xdr:rowOff>
    </xdr:from>
    <xdr:to>
      <xdr:col>3</xdr:col>
      <xdr:colOff>330200</xdr:colOff>
      <xdr:row>63</xdr:row>
      <xdr:rowOff>83058</xdr:rowOff>
    </xdr:to>
    <xdr:sp macro="" textlink="">
      <xdr:nvSpPr>
        <xdr:cNvPr id="153" name="円/楕円 152"/>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93235</xdr:rowOff>
    </xdr:from>
    <xdr:ext cx="762000" cy="259045"/>
    <xdr:sp macro="" textlink="">
      <xdr:nvSpPr>
        <xdr:cNvPr id="154" name="テキスト ボックス 153"/>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5" name="円/楕円 154"/>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56" name="テキスト ボックス 155"/>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人件費・物件費等が</a:t>
          </a:r>
          <a:r>
            <a:rPr kumimoji="1" lang="en-US" altLang="ja-JP" sz="1300">
              <a:solidFill>
                <a:schemeClr val="dk1"/>
              </a:solidFill>
              <a:effectLst/>
              <a:latin typeface="+mn-lt"/>
              <a:ea typeface="+mn-ea"/>
              <a:cs typeface="+mn-cs"/>
            </a:rPr>
            <a:t>90,997</a:t>
          </a:r>
          <a:r>
            <a:rPr kumimoji="1" lang="ja-JP" altLang="en-US" sz="1300">
              <a:solidFill>
                <a:schemeClr val="dk1"/>
              </a:solidFill>
              <a:effectLst/>
              <a:latin typeface="+mn-lt"/>
              <a:ea typeface="+mn-ea"/>
              <a:cs typeface="+mn-cs"/>
            </a:rPr>
            <a:t>円であり、</a:t>
          </a:r>
          <a:r>
            <a:rPr kumimoji="1" lang="ja-JP" altLang="ja-JP" sz="1300">
              <a:solidFill>
                <a:schemeClr val="dk1"/>
              </a:solidFill>
              <a:effectLst/>
              <a:latin typeface="+mn-lt"/>
              <a:ea typeface="+mn-ea"/>
              <a:cs typeface="+mn-cs"/>
            </a:rPr>
            <a:t>類似団体平均と比較し</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低い水準となっている</a:t>
          </a:r>
          <a:r>
            <a:rPr kumimoji="1" lang="ja-JP" altLang="en-US" sz="1300">
              <a:solidFill>
                <a:schemeClr val="dk1"/>
              </a:solidFill>
              <a:effectLst/>
              <a:latin typeface="+mn-lt"/>
              <a:ea typeface="+mn-ea"/>
              <a:cs typeface="+mn-cs"/>
            </a:rPr>
            <a:t>。その</a:t>
          </a:r>
          <a:r>
            <a:rPr kumimoji="1" lang="ja-JP" altLang="ja-JP" sz="1300">
              <a:solidFill>
                <a:schemeClr val="dk1"/>
              </a:solidFill>
              <a:effectLst/>
              <a:latin typeface="+mn-lt"/>
              <a:ea typeface="+mn-ea"/>
              <a:cs typeface="+mn-cs"/>
            </a:rPr>
            <a:t>要因として、ごみ処理業務や消防業務を一部事務組合で行っていることや、民間で実施可能な事業については積極的に指定管理制度を導入し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コスト削減に努めている。</a:t>
          </a:r>
          <a:endParaRPr lang="ja-JP" altLang="ja-JP" sz="1300">
            <a:effectLst/>
          </a:endParaRPr>
        </a:p>
        <a:p>
          <a:r>
            <a:rPr kumimoji="1" lang="ja-JP" altLang="ja-JP" sz="1300">
              <a:solidFill>
                <a:schemeClr val="dk1"/>
              </a:solidFill>
              <a:effectLst/>
              <a:latin typeface="+mn-lt"/>
              <a:ea typeface="+mn-ea"/>
              <a:cs typeface="+mn-cs"/>
            </a:rPr>
            <a:t>　しかし、一部事務組合の人件費・物件費等に充てる負担金や、公共下水道事業などの公営企業会計の人件費・物件費等に充てる繰出金を合計した場合、人口一人当たりの金額は増加することになるため、引続きこれらも含めた経費について抑制し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45298</xdr:rowOff>
    </xdr:from>
    <xdr:to>
      <xdr:col>7</xdr:col>
      <xdr:colOff>152400</xdr:colOff>
      <xdr:row>82</xdr:row>
      <xdr:rowOff>71520</xdr:rowOff>
    </xdr:to>
    <xdr:cxnSp macro="">
      <xdr:nvCxnSpPr>
        <xdr:cNvPr id="191" name="直線コネクタ 190"/>
        <xdr:cNvCxnSpPr/>
      </xdr:nvCxnSpPr>
      <xdr:spPr>
        <a:xfrm>
          <a:off x="4114800" y="14104198"/>
          <a:ext cx="838200" cy="2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45298</xdr:rowOff>
    </xdr:from>
    <xdr:to>
      <xdr:col>6</xdr:col>
      <xdr:colOff>0</xdr:colOff>
      <xdr:row>82</xdr:row>
      <xdr:rowOff>67080</xdr:rowOff>
    </xdr:to>
    <xdr:cxnSp macro="">
      <xdr:nvCxnSpPr>
        <xdr:cNvPr id="194" name="直線コネクタ 193"/>
        <xdr:cNvCxnSpPr/>
      </xdr:nvCxnSpPr>
      <xdr:spPr>
        <a:xfrm flipV="1">
          <a:off x="3225800" y="14104198"/>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60692</xdr:rowOff>
    </xdr:from>
    <xdr:to>
      <xdr:col>4</xdr:col>
      <xdr:colOff>482600</xdr:colOff>
      <xdr:row>82</xdr:row>
      <xdr:rowOff>67080</xdr:rowOff>
    </xdr:to>
    <xdr:cxnSp macro="">
      <xdr:nvCxnSpPr>
        <xdr:cNvPr id="197" name="直線コネクタ 196"/>
        <xdr:cNvCxnSpPr/>
      </xdr:nvCxnSpPr>
      <xdr:spPr>
        <a:xfrm>
          <a:off x="2336800" y="14119592"/>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36016</xdr:rowOff>
    </xdr:from>
    <xdr:to>
      <xdr:col>3</xdr:col>
      <xdr:colOff>279400</xdr:colOff>
      <xdr:row>82</xdr:row>
      <xdr:rowOff>60692</xdr:rowOff>
    </xdr:to>
    <xdr:cxnSp macro="">
      <xdr:nvCxnSpPr>
        <xdr:cNvPr id="200" name="直線コネクタ 199"/>
        <xdr:cNvCxnSpPr/>
      </xdr:nvCxnSpPr>
      <xdr:spPr>
        <a:xfrm>
          <a:off x="1447800" y="14094916"/>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20720</xdr:rowOff>
    </xdr:from>
    <xdr:to>
      <xdr:col>7</xdr:col>
      <xdr:colOff>203200</xdr:colOff>
      <xdr:row>82</xdr:row>
      <xdr:rowOff>122320</xdr:rowOff>
    </xdr:to>
    <xdr:sp macro="" textlink="">
      <xdr:nvSpPr>
        <xdr:cNvPr id="210" name="円/楕円 209"/>
        <xdr:cNvSpPr/>
      </xdr:nvSpPr>
      <xdr:spPr>
        <a:xfrm>
          <a:off x="4902200" y="140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37247</xdr:rowOff>
    </xdr:from>
    <xdr:ext cx="762000" cy="259045"/>
    <xdr:sp macro="" textlink="">
      <xdr:nvSpPr>
        <xdr:cNvPr id="211" name="人件費・物件費等の状況該当値テキスト"/>
        <xdr:cNvSpPr txBox="1"/>
      </xdr:nvSpPr>
      <xdr:spPr>
        <a:xfrm>
          <a:off x="5041900" y="1392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165948</xdr:rowOff>
    </xdr:from>
    <xdr:to>
      <xdr:col>6</xdr:col>
      <xdr:colOff>50800</xdr:colOff>
      <xdr:row>82</xdr:row>
      <xdr:rowOff>96098</xdr:rowOff>
    </xdr:to>
    <xdr:sp macro="" textlink="">
      <xdr:nvSpPr>
        <xdr:cNvPr id="212" name="円/楕円 211"/>
        <xdr:cNvSpPr/>
      </xdr:nvSpPr>
      <xdr:spPr>
        <a:xfrm>
          <a:off x="4064000" y="140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106275</xdr:rowOff>
    </xdr:from>
    <xdr:ext cx="736600" cy="259045"/>
    <xdr:sp macro="" textlink="">
      <xdr:nvSpPr>
        <xdr:cNvPr id="213" name="テキスト ボックス 212"/>
        <xdr:cNvSpPr txBox="1"/>
      </xdr:nvSpPr>
      <xdr:spPr>
        <a:xfrm>
          <a:off x="3733800" y="13822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87,737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16280</xdr:rowOff>
    </xdr:from>
    <xdr:to>
      <xdr:col>4</xdr:col>
      <xdr:colOff>533400</xdr:colOff>
      <xdr:row>82</xdr:row>
      <xdr:rowOff>117880</xdr:rowOff>
    </xdr:to>
    <xdr:sp macro="" textlink="">
      <xdr:nvSpPr>
        <xdr:cNvPr id="214" name="円/楕円 213"/>
        <xdr:cNvSpPr/>
      </xdr:nvSpPr>
      <xdr:spPr>
        <a:xfrm>
          <a:off x="3175000" y="140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128057</xdr:rowOff>
    </xdr:from>
    <xdr:ext cx="762000" cy="259045"/>
    <xdr:sp macro="" textlink="">
      <xdr:nvSpPr>
        <xdr:cNvPr id="215" name="テキスト ボックス 214"/>
        <xdr:cNvSpPr txBox="1"/>
      </xdr:nvSpPr>
      <xdr:spPr>
        <a:xfrm>
          <a:off x="2844800" y="138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9892</xdr:rowOff>
    </xdr:from>
    <xdr:to>
      <xdr:col>3</xdr:col>
      <xdr:colOff>330200</xdr:colOff>
      <xdr:row>82</xdr:row>
      <xdr:rowOff>111492</xdr:rowOff>
    </xdr:to>
    <xdr:sp macro="" textlink="">
      <xdr:nvSpPr>
        <xdr:cNvPr id="216" name="円/楕円 215"/>
        <xdr:cNvSpPr/>
      </xdr:nvSpPr>
      <xdr:spPr>
        <a:xfrm>
          <a:off x="2286000" y="1406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121669</xdr:rowOff>
    </xdr:from>
    <xdr:ext cx="762000" cy="259045"/>
    <xdr:sp macro="" textlink="">
      <xdr:nvSpPr>
        <xdr:cNvPr id="217" name="テキスト ボックス 216"/>
        <xdr:cNvSpPr txBox="1"/>
      </xdr:nvSpPr>
      <xdr:spPr>
        <a:xfrm>
          <a:off x="1955800" y="1383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156666</xdr:rowOff>
    </xdr:from>
    <xdr:to>
      <xdr:col>2</xdr:col>
      <xdr:colOff>127000</xdr:colOff>
      <xdr:row>82</xdr:row>
      <xdr:rowOff>86816</xdr:rowOff>
    </xdr:to>
    <xdr:sp macro="" textlink="">
      <xdr:nvSpPr>
        <xdr:cNvPr id="218" name="円/楕円 217"/>
        <xdr:cNvSpPr/>
      </xdr:nvSpPr>
      <xdr:spPr>
        <a:xfrm>
          <a:off x="1397000" y="140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96993</xdr:rowOff>
    </xdr:from>
    <xdr:ext cx="762000" cy="259045"/>
    <xdr:sp macro="" textlink="">
      <xdr:nvSpPr>
        <xdr:cNvPr id="219" name="テキスト ボックス 218"/>
        <xdr:cNvSpPr txBox="1"/>
      </xdr:nvSpPr>
      <xdr:spPr>
        <a:xfrm>
          <a:off x="1066800" y="1381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採用、退職に伴う職員構成の変動及び職員数が少ない団体であるため、経験年数による階層変動が顕著であることから、ラスパイレス指数は前年度に比べ</a:t>
          </a:r>
          <a:r>
            <a:rPr kumimoji="1" lang="en-US" altLang="ja-JP" sz="1300">
              <a:latin typeface="ＭＳ Ｐゴシック"/>
            </a:rPr>
            <a:t>0.1</a:t>
          </a:r>
          <a:r>
            <a:rPr kumimoji="1" lang="ja-JP" altLang="en-US" sz="1300">
              <a:latin typeface="ＭＳ Ｐゴシック"/>
            </a:rPr>
            <a:t>ポイント上昇したが</a:t>
          </a:r>
          <a:r>
            <a:rPr kumimoji="1" lang="en-US" altLang="ja-JP" sz="1300">
              <a:latin typeface="ＭＳ Ｐゴシック"/>
            </a:rPr>
            <a:t>100</a:t>
          </a:r>
          <a:r>
            <a:rPr kumimoji="1" lang="ja-JP" altLang="en-US" sz="1300">
              <a:latin typeface="ＭＳ Ｐゴシック"/>
            </a:rPr>
            <a:t>は下回っている。町では行財政改革の一環として給与水準及び各種手当の適正化を図っており、社会情勢や財政事情の変化に対応するため、引き続きラスパイレス指数に注視しながら給与水準など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66463</xdr:rowOff>
    </xdr:to>
    <xdr:cxnSp macro="">
      <xdr:nvCxnSpPr>
        <xdr:cNvPr id="253" name="直線コネクタ 252"/>
        <xdr:cNvCxnSpPr/>
      </xdr:nvCxnSpPr>
      <xdr:spPr>
        <a:xfrm>
          <a:off x="16179800" y="144602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88</xdr:row>
      <xdr:rowOff>72389</xdr:rowOff>
    </xdr:to>
    <xdr:cxnSp macro="">
      <xdr:nvCxnSpPr>
        <xdr:cNvPr id="256" name="直線コネクタ 255"/>
        <xdr:cNvCxnSpPr/>
      </xdr:nvCxnSpPr>
      <xdr:spPr>
        <a:xfrm flipV="1">
          <a:off x="15290800" y="14460220"/>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72389</xdr:rowOff>
    </xdr:from>
    <xdr:to>
      <xdr:col>22</xdr:col>
      <xdr:colOff>203200</xdr:colOff>
      <xdr:row>88</xdr:row>
      <xdr:rowOff>104563</xdr:rowOff>
    </xdr:to>
    <xdr:cxnSp macro="">
      <xdr:nvCxnSpPr>
        <xdr:cNvPr id="259" name="直線コネクタ 258"/>
        <xdr:cNvCxnSpPr/>
      </xdr:nvCxnSpPr>
      <xdr:spPr>
        <a:xfrm flipV="1">
          <a:off x="14401800" y="1515998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88</xdr:row>
      <xdr:rowOff>104563</xdr:rowOff>
    </xdr:to>
    <xdr:cxnSp macro="">
      <xdr:nvCxnSpPr>
        <xdr:cNvPr id="262" name="直線コネクタ 261"/>
        <xdr:cNvCxnSpPr/>
      </xdr:nvCxnSpPr>
      <xdr:spPr>
        <a:xfrm>
          <a:off x="13512800" y="1458891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2" name="円/楕円 271"/>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159190</xdr:rowOff>
    </xdr:from>
    <xdr:ext cx="762000" cy="259045"/>
    <xdr:sp macro="" textlink="">
      <xdr:nvSpPr>
        <xdr:cNvPr id="273" name="給与水準   （国との比較）該当値テキスト"/>
        <xdr:cNvSpPr txBox="1"/>
      </xdr:nvSpPr>
      <xdr:spPr>
        <a:xfrm>
          <a:off x="17106900" y="143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4" name="円/楕円 273"/>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5" name="テキスト ボックス 274"/>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76" name="円/楕円 275"/>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107966</xdr:rowOff>
    </xdr:from>
    <xdr:ext cx="762000" cy="259045"/>
    <xdr:sp macro="" textlink="">
      <xdr:nvSpPr>
        <xdr:cNvPr id="277" name="テキスト ボックス 276"/>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78" name="円/楕円 277"/>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79" name="テキスト ボックス 278"/>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0" name="円/楕円 279"/>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51240</xdr:rowOff>
    </xdr:from>
    <xdr:ext cx="762000" cy="259045"/>
    <xdr:sp macro="" textlink="">
      <xdr:nvSpPr>
        <xdr:cNvPr id="281" name="テキスト ボックス 280"/>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勧奨退職の実施及び</a:t>
          </a:r>
          <a:r>
            <a:rPr kumimoji="1" lang="ja-JP" altLang="en-US" sz="1300">
              <a:solidFill>
                <a:schemeClr val="dk1"/>
              </a:solidFill>
              <a:effectLst/>
              <a:latin typeface="+mn-lt"/>
              <a:ea typeface="+mn-ea"/>
              <a:cs typeface="+mn-cs"/>
            </a:rPr>
            <a:t>過去からの</a:t>
          </a:r>
          <a:r>
            <a:rPr kumimoji="1" lang="ja-JP" altLang="ja-JP" sz="1300">
              <a:solidFill>
                <a:schemeClr val="dk1"/>
              </a:solidFill>
              <a:effectLst/>
              <a:latin typeface="+mn-lt"/>
              <a:ea typeface="+mn-ea"/>
              <a:cs typeface="+mn-cs"/>
            </a:rPr>
            <a:t>新規採用抑制策により</a:t>
          </a:r>
          <a:r>
            <a:rPr kumimoji="1" lang="en-US" altLang="ja-JP" sz="1300">
              <a:solidFill>
                <a:schemeClr val="dk1"/>
              </a:solidFill>
              <a:effectLst/>
              <a:latin typeface="+mn-lt"/>
              <a:ea typeface="+mn-ea"/>
              <a:cs typeface="+mn-cs"/>
            </a:rPr>
            <a:t>5.39</a:t>
          </a:r>
          <a:r>
            <a:rPr kumimoji="1" lang="ja-JP" altLang="ja-JP" sz="1300">
              <a:solidFill>
                <a:schemeClr val="dk1"/>
              </a:solidFill>
              <a:effectLst/>
              <a:latin typeface="+mn-lt"/>
              <a:ea typeface="+mn-ea"/>
              <a:cs typeface="+mn-cs"/>
            </a:rPr>
            <a:t>人と類似団体</a:t>
          </a:r>
          <a:r>
            <a:rPr kumimoji="1" lang="ja-JP" altLang="en-US" sz="1300">
              <a:solidFill>
                <a:schemeClr val="dk1"/>
              </a:solidFill>
              <a:effectLst/>
              <a:latin typeface="+mn-lt"/>
              <a:ea typeface="+mn-ea"/>
              <a:cs typeface="+mn-cs"/>
            </a:rPr>
            <a:t>に比べ低い水準にあ</a:t>
          </a:r>
          <a:r>
            <a:rPr kumimoji="1" lang="ja-JP" altLang="ja-JP" sz="1300">
              <a:solidFill>
                <a:schemeClr val="dk1"/>
              </a:solidFill>
              <a:effectLst/>
              <a:latin typeface="+mn-lt"/>
              <a:ea typeface="+mn-ea"/>
              <a:cs typeface="+mn-cs"/>
            </a:rPr>
            <a:t>る。今後も、少数精鋭による執行体制を確立するため、事務事業の効率化やアウトソーシングの推進、嘱託職員等の雇用に取り組み、効率的な行政運営を目指し、松伏町行財政検討結果報告書に照らし合わせ、定員適正化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87691</xdr:rowOff>
    </xdr:from>
    <xdr:to>
      <xdr:col>24</xdr:col>
      <xdr:colOff>558800</xdr:colOff>
      <xdr:row>59</xdr:row>
      <xdr:rowOff>92287</xdr:rowOff>
    </xdr:to>
    <xdr:cxnSp macro="">
      <xdr:nvCxnSpPr>
        <xdr:cNvPr id="318" name="直線コネクタ 317"/>
        <xdr:cNvCxnSpPr/>
      </xdr:nvCxnSpPr>
      <xdr:spPr>
        <a:xfrm>
          <a:off x="16179800" y="10203241"/>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85392</xdr:rowOff>
    </xdr:from>
    <xdr:to>
      <xdr:col>23</xdr:col>
      <xdr:colOff>406400</xdr:colOff>
      <xdr:row>59</xdr:row>
      <xdr:rowOff>87691</xdr:rowOff>
    </xdr:to>
    <xdr:cxnSp macro="">
      <xdr:nvCxnSpPr>
        <xdr:cNvPr id="321" name="直線コネクタ 320"/>
        <xdr:cNvCxnSpPr/>
      </xdr:nvCxnSpPr>
      <xdr:spPr>
        <a:xfrm>
          <a:off x="15290800" y="10200942"/>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76200</xdr:rowOff>
    </xdr:from>
    <xdr:to>
      <xdr:col>22</xdr:col>
      <xdr:colOff>203200</xdr:colOff>
      <xdr:row>59</xdr:row>
      <xdr:rowOff>85392</xdr:rowOff>
    </xdr:to>
    <xdr:cxnSp macro="">
      <xdr:nvCxnSpPr>
        <xdr:cNvPr id="324" name="直線コネクタ 323"/>
        <xdr:cNvCxnSpPr/>
      </xdr:nvCxnSpPr>
      <xdr:spPr>
        <a:xfrm>
          <a:off x="14401800" y="1019175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72753</xdr:rowOff>
    </xdr:from>
    <xdr:to>
      <xdr:col>21</xdr:col>
      <xdr:colOff>0</xdr:colOff>
      <xdr:row>59</xdr:row>
      <xdr:rowOff>76200</xdr:rowOff>
    </xdr:to>
    <xdr:cxnSp macro="">
      <xdr:nvCxnSpPr>
        <xdr:cNvPr id="327" name="直線コネクタ 326"/>
        <xdr:cNvCxnSpPr/>
      </xdr:nvCxnSpPr>
      <xdr:spPr>
        <a:xfrm>
          <a:off x="13512800" y="1018830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41487</xdr:rowOff>
    </xdr:from>
    <xdr:to>
      <xdr:col>24</xdr:col>
      <xdr:colOff>609600</xdr:colOff>
      <xdr:row>59</xdr:row>
      <xdr:rowOff>143087</xdr:rowOff>
    </xdr:to>
    <xdr:sp macro="" textlink="">
      <xdr:nvSpPr>
        <xdr:cNvPr id="337" name="円/楕円 336"/>
        <xdr:cNvSpPr/>
      </xdr:nvSpPr>
      <xdr:spPr>
        <a:xfrm>
          <a:off x="169672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58014</xdr:rowOff>
    </xdr:from>
    <xdr:ext cx="762000" cy="259045"/>
    <xdr:sp macro="" textlink="">
      <xdr:nvSpPr>
        <xdr:cNvPr id="338" name="定員管理の状況該当値テキスト"/>
        <xdr:cNvSpPr txBox="1"/>
      </xdr:nvSpPr>
      <xdr:spPr>
        <a:xfrm>
          <a:off x="17106900" y="100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36891</xdr:rowOff>
    </xdr:from>
    <xdr:to>
      <xdr:col>23</xdr:col>
      <xdr:colOff>457200</xdr:colOff>
      <xdr:row>59</xdr:row>
      <xdr:rowOff>138491</xdr:rowOff>
    </xdr:to>
    <xdr:sp macro="" textlink="">
      <xdr:nvSpPr>
        <xdr:cNvPr id="339" name="円/楕円 338"/>
        <xdr:cNvSpPr/>
      </xdr:nvSpPr>
      <xdr:spPr>
        <a:xfrm>
          <a:off x="161290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148668</xdr:rowOff>
    </xdr:from>
    <xdr:ext cx="736600" cy="259045"/>
    <xdr:sp macro="" textlink="">
      <xdr:nvSpPr>
        <xdr:cNvPr id="340" name="テキスト ボックス 339"/>
        <xdr:cNvSpPr txBox="1"/>
      </xdr:nvSpPr>
      <xdr:spPr>
        <a:xfrm>
          <a:off x="15798800" y="992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34592</xdr:rowOff>
    </xdr:from>
    <xdr:to>
      <xdr:col>22</xdr:col>
      <xdr:colOff>254000</xdr:colOff>
      <xdr:row>59</xdr:row>
      <xdr:rowOff>136192</xdr:rowOff>
    </xdr:to>
    <xdr:sp macro="" textlink="">
      <xdr:nvSpPr>
        <xdr:cNvPr id="341" name="円/楕円 340"/>
        <xdr:cNvSpPr/>
      </xdr:nvSpPr>
      <xdr:spPr>
        <a:xfrm>
          <a:off x="152400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146369</xdr:rowOff>
    </xdr:from>
    <xdr:ext cx="762000" cy="259045"/>
    <xdr:sp macro="" textlink="">
      <xdr:nvSpPr>
        <xdr:cNvPr id="342" name="テキスト ボックス 341"/>
        <xdr:cNvSpPr txBox="1"/>
      </xdr:nvSpPr>
      <xdr:spPr>
        <a:xfrm>
          <a:off x="14909800" y="991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25400</xdr:rowOff>
    </xdr:from>
    <xdr:to>
      <xdr:col>21</xdr:col>
      <xdr:colOff>50800</xdr:colOff>
      <xdr:row>59</xdr:row>
      <xdr:rowOff>127000</xdr:rowOff>
    </xdr:to>
    <xdr:sp macro="" textlink="">
      <xdr:nvSpPr>
        <xdr:cNvPr id="343" name="円/楕円 342"/>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137177</xdr:rowOff>
    </xdr:from>
    <xdr:ext cx="762000" cy="259045"/>
    <xdr:sp macro="" textlink="">
      <xdr:nvSpPr>
        <xdr:cNvPr id="344" name="テキスト ボックス 343"/>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21953</xdr:rowOff>
    </xdr:from>
    <xdr:to>
      <xdr:col>19</xdr:col>
      <xdr:colOff>533400</xdr:colOff>
      <xdr:row>59</xdr:row>
      <xdr:rowOff>123553</xdr:rowOff>
    </xdr:to>
    <xdr:sp macro="" textlink="">
      <xdr:nvSpPr>
        <xdr:cNvPr id="345" name="円/楕円 344"/>
        <xdr:cNvSpPr/>
      </xdr:nvSpPr>
      <xdr:spPr>
        <a:xfrm>
          <a:off x="13462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133730</xdr:rowOff>
    </xdr:from>
    <xdr:ext cx="762000" cy="259045"/>
    <xdr:sp macro="" textlink="">
      <xdr:nvSpPr>
        <xdr:cNvPr id="346" name="テキスト ボックス 345"/>
        <xdr:cNvSpPr txBox="1"/>
      </xdr:nvSpPr>
      <xdr:spPr>
        <a:xfrm>
          <a:off x="13131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償還完了に</a:t>
          </a:r>
          <a:r>
            <a:rPr kumimoji="1" lang="ja-JP" altLang="en-US" sz="1300">
              <a:solidFill>
                <a:schemeClr val="dk1"/>
              </a:solidFill>
              <a:effectLst/>
              <a:latin typeface="+mn-lt"/>
              <a:ea typeface="+mn-ea"/>
              <a:cs typeface="+mn-cs"/>
            </a:rPr>
            <a:t>よる公債費に準ずる債務負担行為</a:t>
          </a:r>
          <a:r>
            <a:rPr kumimoji="1" lang="ja-JP" altLang="ja-JP" sz="1300">
              <a:solidFill>
                <a:schemeClr val="dk1"/>
              </a:solidFill>
              <a:effectLst/>
              <a:latin typeface="+mn-lt"/>
              <a:ea typeface="+mn-ea"/>
              <a:cs typeface="+mn-cs"/>
            </a:rPr>
            <a:t>の減や、</a:t>
          </a:r>
          <a:r>
            <a:rPr kumimoji="1" lang="ja-JP" altLang="en-US" sz="1300">
              <a:solidFill>
                <a:schemeClr val="dk1"/>
              </a:solidFill>
              <a:effectLst/>
              <a:latin typeface="+mn-lt"/>
              <a:ea typeface="+mn-ea"/>
              <a:cs typeface="+mn-cs"/>
            </a:rPr>
            <a:t>災害復旧費等に係る基準財政需要額に算入される地方債</a:t>
          </a:r>
          <a:r>
            <a:rPr kumimoji="1" lang="ja-JP" altLang="ja-JP" sz="1300">
              <a:solidFill>
                <a:schemeClr val="dk1"/>
              </a:solidFill>
              <a:effectLst/>
              <a:latin typeface="+mn-lt"/>
              <a:ea typeface="+mn-ea"/>
              <a:cs typeface="+mn-cs"/>
            </a:rPr>
            <a:t>の増により前年度比</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改善されてきているが、依然として類似団体と比較して高い水準となっている。地方債は後年度の償還が財政の弾力性を阻む要因となることから、今後も、緊急度・町民のニーズを勘案した事業の選択を進めるとともに、</a:t>
          </a:r>
          <a:r>
            <a:rPr kumimoji="1" lang="ja-JP" altLang="en-US" sz="1300">
              <a:solidFill>
                <a:schemeClr val="dk1"/>
              </a:solidFill>
              <a:effectLst/>
              <a:latin typeface="+mn-lt"/>
              <a:ea typeface="+mn-ea"/>
              <a:cs typeface="+mn-cs"/>
            </a:rPr>
            <a:t>新規発行の抑制に努める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81704</xdr:rowOff>
    </xdr:from>
    <xdr:to>
      <xdr:col>24</xdr:col>
      <xdr:colOff>558800</xdr:colOff>
      <xdr:row>42</xdr:row>
      <xdr:rowOff>105833</xdr:rowOff>
    </xdr:to>
    <xdr:cxnSp macro="">
      <xdr:nvCxnSpPr>
        <xdr:cNvPr id="379" name="直線コネクタ 378"/>
        <xdr:cNvCxnSpPr/>
      </xdr:nvCxnSpPr>
      <xdr:spPr>
        <a:xfrm flipV="1">
          <a:off x="16179800" y="72826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0"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105833</xdr:rowOff>
    </xdr:from>
    <xdr:to>
      <xdr:col>23</xdr:col>
      <xdr:colOff>406400</xdr:colOff>
      <xdr:row>42</xdr:row>
      <xdr:rowOff>129963</xdr:rowOff>
    </xdr:to>
    <xdr:cxnSp macro="">
      <xdr:nvCxnSpPr>
        <xdr:cNvPr id="382" name="直線コネクタ 381"/>
        <xdr:cNvCxnSpPr/>
      </xdr:nvCxnSpPr>
      <xdr:spPr>
        <a:xfrm flipV="1">
          <a:off x="15290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4" name="テキスト ボックス 383"/>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129963</xdr:rowOff>
    </xdr:from>
    <xdr:to>
      <xdr:col>22</xdr:col>
      <xdr:colOff>203200</xdr:colOff>
      <xdr:row>43</xdr:row>
      <xdr:rowOff>22860</xdr:rowOff>
    </xdr:to>
    <xdr:cxnSp macro="">
      <xdr:nvCxnSpPr>
        <xdr:cNvPr id="385" name="直線コネクタ 384"/>
        <xdr:cNvCxnSpPr/>
      </xdr:nvCxnSpPr>
      <xdr:spPr>
        <a:xfrm flipV="1">
          <a:off x="14401800" y="73308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7" name="テキスト ボックス 386"/>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22860</xdr:rowOff>
    </xdr:from>
    <xdr:to>
      <xdr:col>21</xdr:col>
      <xdr:colOff>0</xdr:colOff>
      <xdr:row>43</xdr:row>
      <xdr:rowOff>135467</xdr:rowOff>
    </xdr:to>
    <xdr:cxnSp macro="">
      <xdr:nvCxnSpPr>
        <xdr:cNvPr id="388" name="直線コネクタ 387"/>
        <xdr:cNvCxnSpPr/>
      </xdr:nvCxnSpPr>
      <xdr:spPr>
        <a:xfrm flipV="1">
          <a:off x="13512800" y="73952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0" name="テキスト ボックス 389"/>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2" name="テキスト ボックス 391"/>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30904</xdr:rowOff>
    </xdr:from>
    <xdr:to>
      <xdr:col>24</xdr:col>
      <xdr:colOff>609600</xdr:colOff>
      <xdr:row>42</xdr:row>
      <xdr:rowOff>132504</xdr:rowOff>
    </xdr:to>
    <xdr:sp macro="" textlink="">
      <xdr:nvSpPr>
        <xdr:cNvPr id="398" name="円/楕円 397"/>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2981</xdr:rowOff>
    </xdr:from>
    <xdr:ext cx="762000" cy="259045"/>
    <xdr:sp macro="" textlink="">
      <xdr:nvSpPr>
        <xdr:cNvPr id="399"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55033</xdr:rowOff>
    </xdr:from>
    <xdr:to>
      <xdr:col>23</xdr:col>
      <xdr:colOff>457200</xdr:colOff>
      <xdr:row>42</xdr:row>
      <xdr:rowOff>156633</xdr:rowOff>
    </xdr:to>
    <xdr:sp macro="" textlink="">
      <xdr:nvSpPr>
        <xdr:cNvPr id="400" name="円/楕円 399"/>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141410</xdr:rowOff>
    </xdr:from>
    <xdr:ext cx="736600" cy="259045"/>
    <xdr:sp macro="" textlink="">
      <xdr:nvSpPr>
        <xdr:cNvPr id="401" name="テキスト ボックス 400"/>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79163</xdr:rowOff>
    </xdr:from>
    <xdr:to>
      <xdr:col>22</xdr:col>
      <xdr:colOff>254000</xdr:colOff>
      <xdr:row>43</xdr:row>
      <xdr:rowOff>9313</xdr:rowOff>
    </xdr:to>
    <xdr:sp macro="" textlink="">
      <xdr:nvSpPr>
        <xdr:cNvPr id="402" name="円/楕円 401"/>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165540</xdr:rowOff>
    </xdr:from>
    <xdr:ext cx="762000" cy="259045"/>
    <xdr:sp macro="" textlink="">
      <xdr:nvSpPr>
        <xdr:cNvPr id="403" name="テキスト ボックス 402"/>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143510</xdr:rowOff>
    </xdr:from>
    <xdr:to>
      <xdr:col>21</xdr:col>
      <xdr:colOff>50800</xdr:colOff>
      <xdr:row>43</xdr:row>
      <xdr:rowOff>73660</xdr:rowOff>
    </xdr:to>
    <xdr:sp macro="" textlink="">
      <xdr:nvSpPr>
        <xdr:cNvPr id="404" name="円/楕円 403"/>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405" name="テキスト ボックス 404"/>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6" name="円/楕円 405"/>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07" name="テキスト ボックス 406"/>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充当可能財源である基準財政需要額算入見込</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公債費や財政調整基金をはじめとする各種基金への積立等の増額</a:t>
          </a:r>
          <a:r>
            <a:rPr kumimoji="1" lang="ja-JP" altLang="en-US" sz="1300">
              <a:solidFill>
                <a:schemeClr val="dk1"/>
              </a:solidFill>
              <a:effectLst/>
              <a:latin typeface="+mn-lt"/>
              <a:ea typeface="+mn-ea"/>
              <a:cs typeface="+mn-cs"/>
            </a:rPr>
            <a:t>に加え</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退職手当負担見込額や公営企業債残高の</a:t>
          </a:r>
          <a:r>
            <a:rPr kumimoji="1" lang="ja-JP" altLang="ja-JP" sz="1300">
              <a:solidFill>
                <a:schemeClr val="dk1"/>
              </a:solidFill>
              <a:effectLst/>
              <a:latin typeface="+mn-lt"/>
              <a:ea typeface="+mn-ea"/>
              <a:cs typeface="+mn-cs"/>
            </a:rPr>
            <a:t>減により、将来負担比率は</a:t>
          </a:r>
          <a:r>
            <a:rPr kumimoji="1" lang="ja-JP" altLang="en-US"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6.9</a:t>
          </a:r>
          <a:r>
            <a:rPr kumimoji="1" lang="ja-JP" altLang="en-US" sz="1300">
              <a:solidFill>
                <a:schemeClr val="dk1"/>
              </a:solidFill>
              <a:effectLst/>
              <a:latin typeface="+mn-lt"/>
              <a:ea typeface="+mn-ea"/>
              <a:cs typeface="+mn-cs"/>
            </a:rPr>
            <a:t>ポイント減となり</a:t>
          </a:r>
          <a:r>
            <a:rPr kumimoji="1" lang="en-US" altLang="ja-JP" sz="1300">
              <a:solidFill>
                <a:schemeClr val="dk1"/>
              </a:solidFill>
              <a:effectLst/>
              <a:latin typeface="+mn-lt"/>
              <a:ea typeface="+mn-ea"/>
              <a:cs typeface="+mn-cs"/>
            </a:rPr>
            <a:t>64.6</a:t>
          </a:r>
          <a:r>
            <a:rPr kumimoji="1" lang="ja-JP" altLang="ja-JP" sz="1300">
              <a:solidFill>
                <a:schemeClr val="dk1"/>
              </a:solidFill>
              <a:effectLst/>
              <a:latin typeface="+mn-lt"/>
              <a:ea typeface="+mn-ea"/>
              <a:cs typeface="+mn-cs"/>
            </a:rPr>
            <a:t>％に改善</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ものの、類似団体と比較して依然として高い水準となっている。安全性・緊急性を勘案し事業の選択と集中を進めながら、起債額の圧縮に努め、財政の健全化を図っていく。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147066</xdr:rowOff>
    </xdr:from>
    <xdr:to>
      <xdr:col>24</xdr:col>
      <xdr:colOff>558800</xdr:colOff>
      <xdr:row>17</xdr:row>
      <xdr:rowOff>31115</xdr:rowOff>
    </xdr:to>
    <xdr:cxnSp macro="">
      <xdr:nvCxnSpPr>
        <xdr:cNvPr id="441" name="直線コネクタ 440"/>
        <xdr:cNvCxnSpPr/>
      </xdr:nvCxnSpPr>
      <xdr:spPr>
        <a:xfrm flipV="1">
          <a:off x="16179800" y="2890266"/>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2"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31115</xdr:rowOff>
    </xdr:from>
    <xdr:to>
      <xdr:col>23</xdr:col>
      <xdr:colOff>406400</xdr:colOff>
      <xdr:row>17</xdr:row>
      <xdr:rowOff>107527</xdr:rowOff>
    </xdr:to>
    <xdr:cxnSp macro="">
      <xdr:nvCxnSpPr>
        <xdr:cNvPr id="444" name="直線コネクタ 443"/>
        <xdr:cNvCxnSpPr/>
      </xdr:nvCxnSpPr>
      <xdr:spPr>
        <a:xfrm flipV="1">
          <a:off x="15290800" y="294576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107527</xdr:rowOff>
    </xdr:from>
    <xdr:to>
      <xdr:col>22</xdr:col>
      <xdr:colOff>203200</xdr:colOff>
      <xdr:row>18</xdr:row>
      <xdr:rowOff>1228</xdr:rowOff>
    </xdr:to>
    <xdr:cxnSp macro="">
      <xdr:nvCxnSpPr>
        <xdr:cNvPr id="447" name="直線コネクタ 446"/>
        <xdr:cNvCxnSpPr/>
      </xdr:nvCxnSpPr>
      <xdr:spPr>
        <a:xfrm flipV="1">
          <a:off x="14401800" y="302217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164634</xdr:rowOff>
    </xdr:from>
    <xdr:to>
      <xdr:col>21</xdr:col>
      <xdr:colOff>0</xdr:colOff>
      <xdr:row>18</xdr:row>
      <xdr:rowOff>1228</xdr:rowOff>
    </xdr:to>
    <xdr:cxnSp macro="">
      <xdr:nvCxnSpPr>
        <xdr:cNvPr id="450" name="直線コネクタ 449"/>
        <xdr:cNvCxnSpPr/>
      </xdr:nvCxnSpPr>
      <xdr:spPr>
        <a:xfrm>
          <a:off x="13512800" y="307928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2" name="テキスト ボックス 451"/>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3" name="フローチャート : 判断 452"/>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4" name="テキスト ボックス 453"/>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96266</xdr:rowOff>
    </xdr:from>
    <xdr:to>
      <xdr:col>24</xdr:col>
      <xdr:colOff>609600</xdr:colOff>
      <xdr:row>17</xdr:row>
      <xdr:rowOff>26416</xdr:rowOff>
    </xdr:to>
    <xdr:sp macro="" textlink="">
      <xdr:nvSpPr>
        <xdr:cNvPr id="460" name="円/楕円 459"/>
        <xdr:cNvSpPr/>
      </xdr:nvSpPr>
      <xdr:spPr>
        <a:xfrm>
          <a:off x="169672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68343</xdr:rowOff>
    </xdr:from>
    <xdr:ext cx="762000" cy="259045"/>
    <xdr:sp macro="" textlink="">
      <xdr:nvSpPr>
        <xdr:cNvPr id="461" name="将来負担の状況該当値テキスト"/>
        <xdr:cNvSpPr txBox="1"/>
      </xdr:nvSpPr>
      <xdr:spPr>
        <a:xfrm>
          <a:off x="17106900" y="281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151765</xdr:rowOff>
    </xdr:from>
    <xdr:to>
      <xdr:col>23</xdr:col>
      <xdr:colOff>457200</xdr:colOff>
      <xdr:row>17</xdr:row>
      <xdr:rowOff>81915</xdr:rowOff>
    </xdr:to>
    <xdr:sp macro="" textlink="">
      <xdr:nvSpPr>
        <xdr:cNvPr id="462" name="円/楕円 461"/>
        <xdr:cNvSpPr/>
      </xdr:nvSpPr>
      <xdr:spPr>
        <a:xfrm>
          <a:off x="16129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66692</xdr:rowOff>
    </xdr:from>
    <xdr:ext cx="736600" cy="259045"/>
    <xdr:sp macro="" textlink="">
      <xdr:nvSpPr>
        <xdr:cNvPr id="463" name="テキスト ボックス 462"/>
        <xdr:cNvSpPr txBox="1"/>
      </xdr:nvSpPr>
      <xdr:spPr>
        <a:xfrm>
          <a:off x="15798800" y="298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56727</xdr:rowOff>
    </xdr:from>
    <xdr:to>
      <xdr:col>22</xdr:col>
      <xdr:colOff>254000</xdr:colOff>
      <xdr:row>17</xdr:row>
      <xdr:rowOff>158327</xdr:rowOff>
    </xdr:to>
    <xdr:sp macro="" textlink="">
      <xdr:nvSpPr>
        <xdr:cNvPr id="464" name="円/楕円 463"/>
        <xdr:cNvSpPr/>
      </xdr:nvSpPr>
      <xdr:spPr>
        <a:xfrm>
          <a:off x="15240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143104</xdr:rowOff>
    </xdr:from>
    <xdr:ext cx="762000" cy="259045"/>
    <xdr:sp macro="" textlink="">
      <xdr:nvSpPr>
        <xdr:cNvPr id="465" name="テキスト ボックス 464"/>
        <xdr:cNvSpPr txBox="1"/>
      </xdr:nvSpPr>
      <xdr:spPr>
        <a:xfrm>
          <a:off x="14909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121878</xdr:rowOff>
    </xdr:from>
    <xdr:to>
      <xdr:col>21</xdr:col>
      <xdr:colOff>50800</xdr:colOff>
      <xdr:row>18</xdr:row>
      <xdr:rowOff>52028</xdr:rowOff>
    </xdr:to>
    <xdr:sp macro="" textlink="">
      <xdr:nvSpPr>
        <xdr:cNvPr id="466" name="円/楕円 465"/>
        <xdr:cNvSpPr/>
      </xdr:nvSpPr>
      <xdr:spPr>
        <a:xfrm>
          <a:off x="14351000" y="30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36805</xdr:rowOff>
    </xdr:from>
    <xdr:ext cx="762000" cy="259045"/>
    <xdr:sp macro="" textlink="">
      <xdr:nvSpPr>
        <xdr:cNvPr id="467" name="テキスト ボックス 466"/>
        <xdr:cNvSpPr txBox="1"/>
      </xdr:nvSpPr>
      <xdr:spPr>
        <a:xfrm>
          <a:off x="14020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113834</xdr:rowOff>
    </xdr:from>
    <xdr:to>
      <xdr:col>19</xdr:col>
      <xdr:colOff>533400</xdr:colOff>
      <xdr:row>18</xdr:row>
      <xdr:rowOff>43984</xdr:rowOff>
    </xdr:to>
    <xdr:sp macro="" textlink="">
      <xdr:nvSpPr>
        <xdr:cNvPr id="468" name="円/楕円 467"/>
        <xdr:cNvSpPr/>
      </xdr:nvSpPr>
      <xdr:spPr>
        <a:xfrm>
          <a:off x="13462000" y="30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28761</xdr:rowOff>
    </xdr:from>
    <xdr:ext cx="762000" cy="259045"/>
    <xdr:sp macro="" textlink="">
      <xdr:nvSpPr>
        <xdr:cNvPr id="469" name="テキスト ボックス 468"/>
        <xdr:cNvSpPr txBox="1"/>
      </xdr:nvSpPr>
      <xdr:spPr>
        <a:xfrm>
          <a:off x="13131800" y="311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埼玉県松伏町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30,590
30,313
16.20
8,602,365
8,139,220
374,220
5,627,777
7,819,388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勧奨退職及び過去からの新規採用の抑制により、人口千人当たりの職員数・人口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人当たりの人件費・物件費等の指標は類似団体と比べ低い水準にある。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行財政改革の一環として、給与水準の適正化に努めるとともに、一部事務組合に対しても給与の適正化及び効率的な運営を目指した定員の適正化を図るよう働きかけていく。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1270</xdr:rowOff>
    </xdr:to>
    <xdr:cxnSp macro="">
      <xdr:nvCxnSpPr>
        <xdr:cNvPr id="62" name="直線コネクタ 61"/>
        <xdr:cNvCxnSpPr/>
      </xdr:nvCxnSpPr>
      <xdr:spPr>
        <a:xfrm>
          <a:off x="3987800" y="6344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42418</xdr:rowOff>
    </xdr:to>
    <xdr:cxnSp macro="">
      <xdr:nvCxnSpPr>
        <xdr:cNvPr id="65" name="直線コネクタ 64"/>
        <xdr:cNvCxnSpPr/>
      </xdr:nvCxnSpPr>
      <xdr:spPr>
        <a:xfrm flipV="1">
          <a:off x="3098800" y="6344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19558</xdr:rowOff>
    </xdr:from>
    <xdr:to>
      <xdr:col>4</xdr:col>
      <xdr:colOff>346075</xdr:colOff>
      <xdr:row>37</xdr:row>
      <xdr:rowOff>42418</xdr:rowOff>
    </xdr:to>
    <xdr:cxnSp macro="">
      <xdr:nvCxnSpPr>
        <xdr:cNvPr id="68" name="直線コネクタ 67"/>
        <xdr:cNvCxnSpPr/>
      </xdr:nvCxnSpPr>
      <xdr:spPr>
        <a:xfrm>
          <a:off x="2209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154432</xdr:rowOff>
    </xdr:from>
    <xdr:to>
      <xdr:col>3</xdr:col>
      <xdr:colOff>142875</xdr:colOff>
      <xdr:row>37</xdr:row>
      <xdr:rowOff>19558</xdr:rowOff>
    </xdr:to>
    <xdr:cxnSp macro="">
      <xdr:nvCxnSpPr>
        <xdr:cNvPr id="71" name="直線コネクタ 70"/>
        <xdr:cNvCxnSpPr/>
      </xdr:nvCxnSpPr>
      <xdr:spPr>
        <a:xfrm>
          <a:off x="1320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1" name="円/楕円 80"/>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2"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3" name="円/楕円 82"/>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4" name="テキスト ボックス 83"/>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163068</xdr:rowOff>
    </xdr:from>
    <xdr:to>
      <xdr:col>4</xdr:col>
      <xdr:colOff>396875</xdr:colOff>
      <xdr:row>37</xdr:row>
      <xdr:rowOff>93218</xdr:rowOff>
    </xdr:to>
    <xdr:sp macro="" textlink="">
      <xdr:nvSpPr>
        <xdr:cNvPr id="85" name="円/楕円 84"/>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86" name="テキスト ボックス 85"/>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140208</xdr:rowOff>
    </xdr:from>
    <xdr:to>
      <xdr:col>3</xdr:col>
      <xdr:colOff>193675</xdr:colOff>
      <xdr:row>37</xdr:row>
      <xdr:rowOff>70358</xdr:rowOff>
    </xdr:to>
    <xdr:sp macro="" textlink="">
      <xdr:nvSpPr>
        <xdr:cNvPr id="87" name="円/楕円 86"/>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80535</xdr:rowOff>
    </xdr:from>
    <xdr:ext cx="762000" cy="259045"/>
    <xdr:sp macro="" textlink="">
      <xdr:nvSpPr>
        <xdr:cNvPr id="88" name="テキスト ボックス 87"/>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89" name="円/楕円 88"/>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90" name="テキスト ボックス 89"/>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物件費に係る経常収支比率は、前年度と比べ増額となったものの、</a:t>
          </a:r>
          <a:r>
            <a:rPr kumimoji="1" lang="ja-JP" altLang="ja-JP" sz="1300">
              <a:solidFill>
                <a:schemeClr val="dk1"/>
              </a:solidFill>
              <a:effectLst/>
              <a:latin typeface="+mn-lt"/>
              <a:ea typeface="+mn-ea"/>
              <a:cs typeface="+mn-cs"/>
            </a:rPr>
            <a:t>コスト意識を念頭に、より一層の経費節減を図る</a:t>
          </a:r>
          <a:r>
            <a:rPr kumimoji="1" lang="ja-JP" altLang="en-US" sz="1300">
              <a:solidFill>
                <a:schemeClr val="dk1"/>
              </a:solidFill>
              <a:effectLst/>
              <a:latin typeface="+mn-lt"/>
              <a:ea typeface="+mn-ea"/>
              <a:cs typeface="+mn-cs"/>
            </a:rPr>
            <a:t>ことにより</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平均</a:t>
          </a:r>
          <a:r>
            <a:rPr kumimoji="1" lang="ja-JP" altLang="en-US" sz="1300">
              <a:solidFill>
                <a:schemeClr val="dk1"/>
              </a:solidFill>
              <a:effectLst/>
              <a:latin typeface="+mn-lt"/>
              <a:ea typeface="+mn-ea"/>
              <a:cs typeface="+mn-cs"/>
            </a:rPr>
            <a:t>を下回る</a:t>
          </a:r>
          <a:r>
            <a:rPr kumimoji="1" lang="ja-JP" altLang="ja-JP" sz="1300">
              <a:solidFill>
                <a:schemeClr val="dk1"/>
              </a:solidFill>
              <a:effectLst/>
              <a:latin typeface="+mn-lt"/>
              <a:ea typeface="+mn-ea"/>
              <a:cs typeface="+mn-cs"/>
            </a:rPr>
            <a:t>水準</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なっている。今後も経常経費の節減の合理化を行うなど、財政の健全化を図っていく。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74422</xdr:rowOff>
    </xdr:from>
    <xdr:to>
      <xdr:col>24</xdr:col>
      <xdr:colOff>31750</xdr:colOff>
      <xdr:row>17</xdr:row>
      <xdr:rowOff>101854</xdr:rowOff>
    </xdr:to>
    <xdr:cxnSp macro="">
      <xdr:nvCxnSpPr>
        <xdr:cNvPr id="120" name="直線コネクタ 119"/>
        <xdr:cNvCxnSpPr/>
      </xdr:nvCxnSpPr>
      <xdr:spPr>
        <a:xfrm>
          <a:off x="15671800" y="29890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74422</xdr:rowOff>
    </xdr:to>
    <xdr:cxnSp macro="">
      <xdr:nvCxnSpPr>
        <xdr:cNvPr id="123" name="直線コネクタ 122"/>
        <xdr:cNvCxnSpPr/>
      </xdr:nvCxnSpPr>
      <xdr:spPr>
        <a:xfrm>
          <a:off x="14782800" y="2961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46990</xdr:rowOff>
    </xdr:to>
    <xdr:cxnSp macro="">
      <xdr:nvCxnSpPr>
        <xdr:cNvPr id="126" name="直線コネクタ 125"/>
        <xdr:cNvCxnSpPr/>
      </xdr:nvCxnSpPr>
      <xdr:spPr>
        <a:xfrm>
          <a:off x="13893800" y="2947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5842</xdr:rowOff>
    </xdr:from>
    <xdr:to>
      <xdr:col>20</xdr:col>
      <xdr:colOff>158750</xdr:colOff>
      <xdr:row>17</xdr:row>
      <xdr:rowOff>33274</xdr:rowOff>
    </xdr:to>
    <xdr:cxnSp macro="">
      <xdr:nvCxnSpPr>
        <xdr:cNvPr id="129" name="直線コネクタ 128"/>
        <xdr:cNvCxnSpPr/>
      </xdr:nvCxnSpPr>
      <xdr:spPr>
        <a:xfrm>
          <a:off x="13004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51054</xdr:rowOff>
    </xdr:from>
    <xdr:to>
      <xdr:col>24</xdr:col>
      <xdr:colOff>82550</xdr:colOff>
      <xdr:row>17</xdr:row>
      <xdr:rowOff>152654</xdr:rowOff>
    </xdr:to>
    <xdr:sp macro="" textlink="">
      <xdr:nvSpPr>
        <xdr:cNvPr id="139" name="円/楕円 138"/>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67581</xdr:rowOff>
    </xdr:from>
    <xdr:ext cx="762000" cy="259045"/>
    <xdr:sp macro="" textlink="">
      <xdr:nvSpPr>
        <xdr:cNvPr id="140" name="物件費該当値テキスト"/>
        <xdr:cNvSpPr txBox="1"/>
      </xdr:nvSpPr>
      <xdr:spPr>
        <a:xfrm>
          <a:off x="16598900" y="28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23622</xdr:rowOff>
    </xdr:from>
    <xdr:to>
      <xdr:col>22</xdr:col>
      <xdr:colOff>615950</xdr:colOff>
      <xdr:row>17</xdr:row>
      <xdr:rowOff>125222</xdr:rowOff>
    </xdr:to>
    <xdr:sp macro="" textlink="">
      <xdr:nvSpPr>
        <xdr:cNvPr id="141" name="円/楕円 140"/>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135399</xdr:rowOff>
    </xdr:from>
    <xdr:ext cx="736600" cy="259045"/>
    <xdr:sp macro="" textlink="">
      <xdr:nvSpPr>
        <xdr:cNvPr id="142" name="テキスト ボックス 141"/>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3" name="円/楕円 142"/>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44" name="テキスト ボックス 143"/>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153924</xdr:rowOff>
    </xdr:from>
    <xdr:to>
      <xdr:col>20</xdr:col>
      <xdr:colOff>209550</xdr:colOff>
      <xdr:row>17</xdr:row>
      <xdr:rowOff>84074</xdr:rowOff>
    </xdr:to>
    <xdr:sp macro="" textlink="">
      <xdr:nvSpPr>
        <xdr:cNvPr id="145" name="円/楕円 144"/>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46" name="テキスト ボックス 145"/>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126492</xdr:rowOff>
    </xdr:from>
    <xdr:to>
      <xdr:col>19</xdr:col>
      <xdr:colOff>6350</xdr:colOff>
      <xdr:row>17</xdr:row>
      <xdr:rowOff>56642</xdr:rowOff>
    </xdr:to>
    <xdr:sp macro="" textlink="">
      <xdr:nvSpPr>
        <xdr:cNvPr id="147" name="円/楕円 146"/>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66819</xdr:rowOff>
    </xdr:from>
    <xdr:ext cx="762000" cy="259045"/>
    <xdr:sp macro="" textlink="">
      <xdr:nvSpPr>
        <xdr:cNvPr id="148" name="テキスト ボックス 147"/>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扶助費に係る経常収支比率が</a:t>
          </a:r>
          <a:r>
            <a:rPr kumimoji="1" lang="ja-JP" altLang="ja-JP" sz="1300">
              <a:solidFill>
                <a:schemeClr val="dk1"/>
              </a:solidFill>
              <a:effectLst/>
              <a:latin typeface="+mn-lt"/>
              <a:ea typeface="+mn-ea"/>
              <a:cs typeface="+mn-cs"/>
            </a:rPr>
            <a:t>類似団体と比べ高い水準にあり、かつ上昇傾向にある要因として、</a:t>
          </a:r>
          <a:r>
            <a:rPr kumimoji="1" lang="ja-JP" altLang="en-US" sz="1300">
              <a:solidFill>
                <a:schemeClr val="dk1"/>
              </a:solidFill>
              <a:effectLst/>
              <a:latin typeface="+mn-lt"/>
              <a:ea typeface="+mn-ea"/>
              <a:cs typeface="+mn-cs"/>
            </a:rPr>
            <a:t>こども医療費給付費（就学分）</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介護給付費・訓練等給付費などの児童・</a:t>
          </a:r>
          <a:r>
            <a:rPr kumimoji="1" lang="ja-JP" altLang="ja-JP" sz="1300">
              <a:solidFill>
                <a:schemeClr val="dk1"/>
              </a:solidFill>
              <a:effectLst/>
              <a:latin typeface="+mn-lt"/>
              <a:ea typeface="+mn-ea"/>
              <a:cs typeface="+mn-cs"/>
            </a:rPr>
            <a:t>障がい福祉関係経費の増加等が挙げられる。町単独制度及び補助基準を上回る町単独経費の見直しを行い、財政の健全化を図っていく。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165100</xdr:rowOff>
    </xdr:to>
    <xdr:cxnSp macro="">
      <xdr:nvCxnSpPr>
        <xdr:cNvPr id="181" name="直線コネクタ 180"/>
        <xdr:cNvCxnSpPr/>
      </xdr:nvCxnSpPr>
      <xdr:spPr>
        <a:xfrm>
          <a:off x="3987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88900</xdr:rowOff>
    </xdr:to>
    <xdr:cxnSp macro="">
      <xdr:nvCxnSpPr>
        <xdr:cNvPr id="184" name="直線コネクタ 183"/>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158750</xdr:rowOff>
    </xdr:from>
    <xdr:to>
      <xdr:col>4</xdr:col>
      <xdr:colOff>346075</xdr:colOff>
      <xdr:row>56</xdr:row>
      <xdr:rowOff>88900</xdr:rowOff>
    </xdr:to>
    <xdr:cxnSp macro="">
      <xdr:nvCxnSpPr>
        <xdr:cNvPr id="187" name="直線コネクタ 186"/>
        <xdr:cNvCxnSpPr/>
      </xdr:nvCxnSpPr>
      <xdr:spPr>
        <a:xfrm>
          <a:off x="2209800" y="9588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55</xdr:row>
      <xdr:rowOff>158750</xdr:rowOff>
    </xdr:to>
    <xdr:cxnSp macro="">
      <xdr:nvCxnSpPr>
        <xdr:cNvPr id="190" name="直線コネクタ 189"/>
        <xdr:cNvCxnSpPr/>
      </xdr:nvCxnSpPr>
      <xdr:spPr>
        <a:xfrm>
          <a:off x="1320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0" name="円/楕円 199"/>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1"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2" name="円/楕円 201"/>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3" name="テキスト ボックス 202"/>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4" name="円/楕円 203"/>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05" name="テキスト ボックス 204"/>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107950</xdr:rowOff>
    </xdr:from>
    <xdr:to>
      <xdr:col>3</xdr:col>
      <xdr:colOff>193675</xdr:colOff>
      <xdr:row>56</xdr:row>
      <xdr:rowOff>38100</xdr:rowOff>
    </xdr:to>
    <xdr:sp macro="" textlink="">
      <xdr:nvSpPr>
        <xdr:cNvPr id="206" name="円/楕円 205"/>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207" name="テキスト ボックス 20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8" name="円/楕円 207"/>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9" name="テキスト ボックス 20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教育施設の大規模改修工事等が終了したことにより減額となったものの、介護保険や後期高齢者医療等への繰出金が増額となった。指標においても類似団体平均と同水準になっている。今後も高齢化の進展などによりこの傾向は続くことが見込まれるため、事業の選択と集中を進め、介護予防の推進等により、繰出金の抑制が図られるよう働きかけ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168148</xdr:rowOff>
    </xdr:from>
    <xdr:to>
      <xdr:col>24</xdr:col>
      <xdr:colOff>31750</xdr:colOff>
      <xdr:row>57</xdr:row>
      <xdr:rowOff>14986</xdr:rowOff>
    </xdr:to>
    <xdr:cxnSp macro="">
      <xdr:nvCxnSpPr>
        <xdr:cNvPr id="239" name="直線コネクタ 238"/>
        <xdr:cNvCxnSpPr/>
      </xdr:nvCxnSpPr>
      <xdr:spPr>
        <a:xfrm>
          <a:off x="15671800" y="97693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163576</xdr:rowOff>
    </xdr:from>
    <xdr:to>
      <xdr:col>22</xdr:col>
      <xdr:colOff>565150</xdr:colOff>
      <xdr:row>56</xdr:row>
      <xdr:rowOff>168148</xdr:rowOff>
    </xdr:to>
    <xdr:cxnSp macro="">
      <xdr:nvCxnSpPr>
        <xdr:cNvPr id="242" name="直線コネクタ 241"/>
        <xdr:cNvCxnSpPr/>
      </xdr:nvCxnSpPr>
      <xdr:spPr>
        <a:xfrm>
          <a:off x="14782800" y="9764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154432</xdr:rowOff>
    </xdr:from>
    <xdr:to>
      <xdr:col>21</xdr:col>
      <xdr:colOff>361950</xdr:colOff>
      <xdr:row>56</xdr:row>
      <xdr:rowOff>163576</xdr:rowOff>
    </xdr:to>
    <xdr:cxnSp macro="">
      <xdr:nvCxnSpPr>
        <xdr:cNvPr id="245" name="直線コネクタ 244"/>
        <xdr:cNvCxnSpPr/>
      </xdr:nvCxnSpPr>
      <xdr:spPr>
        <a:xfrm>
          <a:off x="13893800" y="9755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154432</xdr:rowOff>
    </xdr:to>
    <xdr:cxnSp macro="">
      <xdr:nvCxnSpPr>
        <xdr:cNvPr id="248" name="直線コネクタ 247"/>
        <xdr:cNvCxnSpPr/>
      </xdr:nvCxnSpPr>
      <xdr:spPr>
        <a:xfrm>
          <a:off x="13004800" y="97053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58" name="円/楕円 257"/>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152163</xdr:rowOff>
    </xdr:from>
    <xdr:ext cx="762000" cy="259045"/>
    <xdr:sp macro="" textlink="">
      <xdr:nvSpPr>
        <xdr:cNvPr id="259"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117348</xdr:rowOff>
    </xdr:from>
    <xdr:to>
      <xdr:col>22</xdr:col>
      <xdr:colOff>615950</xdr:colOff>
      <xdr:row>57</xdr:row>
      <xdr:rowOff>47498</xdr:rowOff>
    </xdr:to>
    <xdr:sp macro="" textlink="">
      <xdr:nvSpPr>
        <xdr:cNvPr id="260" name="円/楕円 259"/>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61" name="テキスト ボックス 260"/>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112776</xdr:rowOff>
    </xdr:from>
    <xdr:to>
      <xdr:col>21</xdr:col>
      <xdr:colOff>412750</xdr:colOff>
      <xdr:row>57</xdr:row>
      <xdr:rowOff>42926</xdr:rowOff>
    </xdr:to>
    <xdr:sp macro="" textlink="">
      <xdr:nvSpPr>
        <xdr:cNvPr id="262" name="円/楕円 261"/>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63" name="テキスト ボックス 262"/>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103632</xdr:rowOff>
    </xdr:from>
    <xdr:to>
      <xdr:col>20</xdr:col>
      <xdr:colOff>209550</xdr:colOff>
      <xdr:row>57</xdr:row>
      <xdr:rowOff>33782</xdr:rowOff>
    </xdr:to>
    <xdr:sp macro="" textlink="">
      <xdr:nvSpPr>
        <xdr:cNvPr id="264" name="円/楕円 263"/>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43959</xdr:rowOff>
    </xdr:from>
    <xdr:ext cx="762000" cy="259045"/>
    <xdr:sp macro="" textlink="">
      <xdr:nvSpPr>
        <xdr:cNvPr id="265" name="テキスト ボックス 264"/>
        <xdr:cNvSpPr txBox="1"/>
      </xdr:nvSpPr>
      <xdr:spPr>
        <a:xfrm>
          <a:off x="13512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6" name="円/楕円 265"/>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7" name="テキスト ボックス 266"/>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東埼玉資源環境組合分担金や吉川松伏消防組合負担金が事業の完了等により減額したことで前年度より</a:t>
          </a:r>
          <a:r>
            <a:rPr kumimoji="1" lang="en-US" altLang="ja-JP" sz="1300">
              <a:latin typeface="ＭＳ Ｐゴシック"/>
            </a:rPr>
            <a:t>1.0</a:t>
          </a:r>
          <a:r>
            <a:rPr kumimoji="1" lang="ja-JP" altLang="en-US" sz="1300">
              <a:latin typeface="ＭＳ Ｐゴシック"/>
            </a:rPr>
            <a:t>ポイント改善したものの、ごみ処理業務や消防業務を一部事務組合で行っていることから依然として類似団体と比べ高い水準にある。今後も、各種補助金の見直しや一部事務組合に対するコスト意識を念頭に、より一層の経費節減に努め財政の健全化を働きかけていく。</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115570</xdr:rowOff>
    </xdr:to>
    <xdr:cxnSp macro="">
      <xdr:nvCxnSpPr>
        <xdr:cNvPr id="297" name="直線コネクタ 296"/>
        <xdr:cNvCxnSpPr/>
      </xdr:nvCxnSpPr>
      <xdr:spPr>
        <a:xfrm flipV="1">
          <a:off x="15671800" y="641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115570</xdr:rowOff>
    </xdr:to>
    <xdr:cxnSp macro="">
      <xdr:nvCxnSpPr>
        <xdr:cNvPr id="300" name="直線コネクタ 299"/>
        <xdr:cNvCxnSpPr/>
      </xdr:nvCxnSpPr>
      <xdr:spPr>
        <a:xfrm>
          <a:off x="14782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106426</xdr:rowOff>
    </xdr:to>
    <xdr:cxnSp macro="">
      <xdr:nvCxnSpPr>
        <xdr:cNvPr id="303" name="直線コネクタ 302"/>
        <xdr:cNvCxnSpPr/>
      </xdr:nvCxnSpPr>
      <xdr:spPr>
        <a:xfrm flipV="1">
          <a:off x="13893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37</xdr:row>
      <xdr:rowOff>106426</xdr:rowOff>
    </xdr:to>
    <xdr:cxnSp macro="">
      <xdr:nvCxnSpPr>
        <xdr:cNvPr id="306" name="直線コネクタ 305"/>
        <xdr:cNvCxnSpPr/>
      </xdr:nvCxnSpPr>
      <xdr:spPr>
        <a:xfrm>
          <a:off x="13004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6" name="円/楕円 315"/>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17"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18" name="円/楕円 317"/>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19" name="テキスト ボックス 318"/>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0" name="円/楕円 319"/>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1" name="テキスト ボックス 320"/>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55626</xdr:rowOff>
    </xdr:from>
    <xdr:to>
      <xdr:col>20</xdr:col>
      <xdr:colOff>209550</xdr:colOff>
      <xdr:row>37</xdr:row>
      <xdr:rowOff>157226</xdr:rowOff>
    </xdr:to>
    <xdr:sp macro="" textlink="">
      <xdr:nvSpPr>
        <xdr:cNvPr id="322" name="円/楕円 321"/>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142003</xdr:rowOff>
    </xdr:from>
    <xdr:ext cx="762000" cy="259045"/>
    <xdr:sp macro="" textlink="">
      <xdr:nvSpPr>
        <xdr:cNvPr id="323" name="テキスト ボックス 322"/>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24" name="円/楕円 323"/>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25" name="テキスト ボックス 324"/>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過去からの投資的経費の抑制策により、類似団体と比較して</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ポイント下回っている。</a:t>
          </a:r>
          <a:r>
            <a:rPr kumimoji="1" lang="ja-JP" altLang="en-US" sz="1300">
              <a:solidFill>
                <a:schemeClr val="dk1"/>
              </a:solidFill>
              <a:effectLst/>
              <a:latin typeface="+mn-lt"/>
              <a:ea typeface="+mn-ea"/>
              <a:cs typeface="+mn-cs"/>
            </a:rPr>
            <a:t>しかし、前年度を上回った要因としては、学校給食センターの機器更新事業等の償還が始まったことによるものである。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今後とも、安全性・緊急性を勘案し、事業の選択と集中を進めながら対象事業の抑制等を徹底し、地方債の新規発行を伴う普通建設事業の抑制を図っていく。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20320</xdr:rowOff>
    </xdr:to>
    <xdr:cxnSp macro="">
      <xdr:nvCxnSpPr>
        <xdr:cNvPr id="358" name="直線コネクタ 357"/>
        <xdr:cNvCxnSpPr/>
      </xdr:nvCxnSpPr>
      <xdr:spPr>
        <a:xfrm>
          <a:off x="3987800" y="130200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75</xdr:row>
      <xdr:rowOff>161289</xdr:rowOff>
    </xdr:to>
    <xdr:cxnSp macro="">
      <xdr:nvCxnSpPr>
        <xdr:cNvPr id="361" name="直線コネクタ 360"/>
        <xdr:cNvCxnSpPr/>
      </xdr:nvCxnSpPr>
      <xdr:spPr>
        <a:xfrm>
          <a:off x="3098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75</xdr:row>
      <xdr:rowOff>168911</xdr:rowOff>
    </xdr:to>
    <xdr:cxnSp macro="">
      <xdr:nvCxnSpPr>
        <xdr:cNvPr id="364" name="直線コネクタ 363"/>
        <xdr:cNvCxnSpPr/>
      </xdr:nvCxnSpPr>
      <xdr:spPr>
        <a:xfrm flipV="1">
          <a:off x="2209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75</xdr:row>
      <xdr:rowOff>168911</xdr:rowOff>
    </xdr:to>
    <xdr:cxnSp macro="">
      <xdr:nvCxnSpPr>
        <xdr:cNvPr id="367" name="直線コネクタ 366"/>
        <xdr:cNvCxnSpPr/>
      </xdr:nvCxnSpPr>
      <xdr:spPr>
        <a:xfrm>
          <a:off x="1320800" y="13027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77" name="円/楕円 376"/>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157497</xdr:rowOff>
    </xdr:from>
    <xdr:ext cx="762000" cy="259045"/>
    <xdr:sp macro="" textlink="">
      <xdr:nvSpPr>
        <xdr:cNvPr id="378"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79" name="円/楕円 378"/>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80" name="テキスト ボックス 379"/>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81" name="円/楕円 380"/>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82" name="テキスト ボックス 381"/>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118110</xdr:rowOff>
    </xdr:from>
    <xdr:to>
      <xdr:col>3</xdr:col>
      <xdr:colOff>193675</xdr:colOff>
      <xdr:row>76</xdr:row>
      <xdr:rowOff>48261</xdr:rowOff>
    </xdr:to>
    <xdr:sp macro="" textlink="">
      <xdr:nvSpPr>
        <xdr:cNvPr id="383" name="円/楕円 382"/>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58437</xdr:rowOff>
    </xdr:from>
    <xdr:ext cx="762000" cy="259045"/>
    <xdr:sp macro="" textlink="">
      <xdr:nvSpPr>
        <xdr:cNvPr id="384" name="テキスト ボックス 383"/>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385" name="円/楕円 384"/>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58437</xdr:rowOff>
    </xdr:from>
    <xdr:ext cx="762000" cy="259045"/>
    <xdr:sp macro="" textlink="">
      <xdr:nvSpPr>
        <xdr:cNvPr id="386" name="テキスト ボックス 385"/>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　公債費を除く経常一般財源は、扶助費や繰出金等ほぼ全ての経費において前年度を上回っており、</a:t>
          </a:r>
          <a:r>
            <a:rPr kumimoji="1" lang="ja-JP" altLang="ja-JP" sz="1300">
              <a:solidFill>
                <a:sysClr val="windowText" lastClr="000000"/>
              </a:solidFill>
              <a:effectLst/>
              <a:latin typeface="+mn-lt"/>
              <a:ea typeface="+mn-ea"/>
              <a:cs typeface="+mn-cs"/>
            </a:rPr>
            <a:t>類似団体</a:t>
          </a:r>
          <a:r>
            <a:rPr kumimoji="1" lang="ja-JP" altLang="en-US" sz="1300">
              <a:solidFill>
                <a:sysClr val="windowText" lastClr="000000"/>
              </a:solidFill>
              <a:effectLst/>
              <a:latin typeface="+mn-lt"/>
              <a:ea typeface="+mn-ea"/>
              <a:cs typeface="+mn-cs"/>
            </a:rPr>
            <a:t>の平均</a:t>
          </a:r>
          <a:r>
            <a:rPr kumimoji="1" lang="ja-JP" altLang="ja-JP" sz="1300">
              <a:solidFill>
                <a:sysClr val="windowText" lastClr="000000"/>
              </a:solidFill>
              <a:effectLst/>
              <a:latin typeface="+mn-lt"/>
              <a:ea typeface="+mn-ea"/>
              <a:cs typeface="+mn-cs"/>
            </a:rPr>
            <a:t>を上回る水準となっている。</a:t>
          </a:r>
          <a:endParaRPr lang="ja-JP" altLang="ja-JP" sz="1300">
            <a:solidFill>
              <a:sysClr val="windowText" lastClr="000000"/>
            </a:solidFill>
            <a:effectLst/>
          </a:endParaRPr>
        </a:p>
        <a:p>
          <a:r>
            <a:rPr kumimoji="1" lang="ja-JP" altLang="en-US" sz="1300">
              <a:solidFill>
                <a:sysClr val="windowText" lastClr="000000"/>
              </a:solidFill>
              <a:latin typeface="ＭＳ Ｐゴシック"/>
            </a:rPr>
            <a:t>　今後も消費的経費の削減に努め、経常経費の節減合理化を図るため一般行政経費の抑制に努め、財政の健全化を図っていく。</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106426</xdr:rowOff>
    </xdr:from>
    <xdr:to>
      <xdr:col>24</xdr:col>
      <xdr:colOff>31750</xdr:colOff>
      <xdr:row>77</xdr:row>
      <xdr:rowOff>133858</xdr:rowOff>
    </xdr:to>
    <xdr:cxnSp macro="">
      <xdr:nvCxnSpPr>
        <xdr:cNvPr id="417" name="直線コネクタ 416"/>
        <xdr:cNvCxnSpPr/>
      </xdr:nvCxnSpPr>
      <xdr:spPr>
        <a:xfrm>
          <a:off x="15671800" y="133080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77</xdr:row>
      <xdr:rowOff>106426</xdr:rowOff>
    </xdr:to>
    <xdr:cxnSp macro="">
      <xdr:nvCxnSpPr>
        <xdr:cNvPr id="420" name="直線コネクタ 419"/>
        <xdr:cNvCxnSpPr/>
      </xdr:nvCxnSpPr>
      <xdr:spPr>
        <a:xfrm>
          <a:off x="14782800" y="13266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65278</xdr:rowOff>
    </xdr:to>
    <xdr:cxnSp macro="">
      <xdr:nvCxnSpPr>
        <xdr:cNvPr id="423" name="直線コネクタ 422"/>
        <xdr:cNvCxnSpPr/>
      </xdr:nvCxnSpPr>
      <xdr:spPr>
        <a:xfrm>
          <a:off x="13893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67563</xdr:rowOff>
    </xdr:from>
    <xdr:to>
      <xdr:col>20</xdr:col>
      <xdr:colOff>158750</xdr:colOff>
      <xdr:row>77</xdr:row>
      <xdr:rowOff>24130</xdr:rowOff>
    </xdr:to>
    <xdr:cxnSp macro="">
      <xdr:nvCxnSpPr>
        <xdr:cNvPr id="426" name="直線コネクタ 425"/>
        <xdr:cNvCxnSpPr/>
      </xdr:nvCxnSpPr>
      <xdr:spPr>
        <a:xfrm>
          <a:off x="13004800" y="130977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6" name="円/楕円 435"/>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55135</xdr:rowOff>
    </xdr:from>
    <xdr:ext cx="762000" cy="259045"/>
    <xdr:sp macro="" textlink="">
      <xdr:nvSpPr>
        <xdr:cNvPr id="437"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38" name="円/楕円 437"/>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142003</xdr:rowOff>
    </xdr:from>
    <xdr:ext cx="736600" cy="259045"/>
    <xdr:sp macro="" textlink="">
      <xdr:nvSpPr>
        <xdr:cNvPr id="439" name="テキスト ボックス 438"/>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40" name="円/楕円 439"/>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41" name="テキスト ボックス 440"/>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42" name="円/楕円 441"/>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43" name="テキスト ボックス 442"/>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xdr:rowOff>
    </xdr:from>
    <xdr:to>
      <xdr:col>19</xdr:col>
      <xdr:colOff>6350</xdr:colOff>
      <xdr:row>76</xdr:row>
      <xdr:rowOff>118363</xdr:rowOff>
    </xdr:to>
    <xdr:sp macro="" textlink="">
      <xdr:nvSpPr>
        <xdr:cNvPr id="444" name="円/楕円 443"/>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103140</xdr:rowOff>
    </xdr:from>
    <xdr:ext cx="762000" cy="259045"/>
    <xdr:sp macro="" textlink="">
      <xdr:nvSpPr>
        <xdr:cNvPr id="445" name="テキスト ボックス 444"/>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埼玉県松伏町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92852</xdr:rowOff>
    </xdr:from>
    <xdr:to>
      <xdr:col>4</xdr:col>
      <xdr:colOff>1117600</xdr:colOff>
      <xdr:row>18</xdr:row>
      <xdr:rowOff>103443</xdr:rowOff>
    </xdr:to>
    <xdr:cxnSp macro="">
      <xdr:nvCxnSpPr>
        <xdr:cNvPr id="52" name="直線コネクタ 51"/>
        <xdr:cNvCxnSpPr/>
      </xdr:nvCxnSpPr>
      <xdr:spPr bwMode="auto">
        <a:xfrm flipV="1">
          <a:off x="5003800" y="3226577"/>
          <a:ext cx="647700" cy="10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91970</xdr:rowOff>
    </xdr:from>
    <xdr:to>
      <xdr:col>4</xdr:col>
      <xdr:colOff>469900</xdr:colOff>
      <xdr:row>18</xdr:row>
      <xdr:rowOff>103443</xdr:rowOff>
    </xdr:to>
    <xdr:cxnSp macro="">
      <xdr:nvCxnSpPr>
        <xdr:cNvPr id="55" name="直線コネクタ 54"/>
        <xdr:cNvCxnSpPr/>
      </xdr:nvCxnSpPr>
      <xdr:spPr bwMode="auto">
        <a:xfrm>
          <a:off x="4305300" y="3225695"/>
          <a:ext cx="698500" cy="1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76185</xdr:rowOff>
    </xdr:from>
    <xdr:to>
      <xdr:col>3</xdr:col>
      <xdr:colOff>904875</xdr:colOff>
      <xdr:row>18</xdr:row>
      <xdr:rowOff>91970</xdr:rowOff>
    </xdr:to>
    <xdr:cxnSp macro="">
      <xdr:nvCxnSpPr>
        <xdr:cNvPr id="58" name="直線コネクタ 57"/>
        <xdr:cNvCxnSpPr/>
      </xdr:nvCxnSpPr>
      <xdr:spPr bwMode="auto">
        <a:xfrm>
          <a:off x="3606800" y="3209910"/>
          <a:ext cx="698500" cy="15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76185</xdr:rowOff>
    </xdr:from>
    <xdr:to>
      <xdr:col>3</xdr:col>
      <xdr:colOff>206375</xdr:colOff>
      <xdr:row>18</xdr:row>
      <xdr:rowOff>100003</xdr:rowOff>
    </xdr:to>
    <xdr:cxnSp macro="">
      <xdr:nvCxnSpPr>
        <xdr:cNvPr id="61" name="直線コネクタ 60"/>
        <xdr:cNvCxnSpPr/>
      </xdr:nvCxnSpPr>
      <xdr:spPr bwMode="auto">
        <a:xfrm flipV="1">
          <a:off x="2908300" y="3209910"/>
          <a:ext cx="698500" cy="2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42052</xdr:rowOff>
    </xdr:from>
    <xdr:to>
      <xdr:col>5</xdr:col>
      <xdr:colOff>34925</xdr:colOff>
      <xdr:row>18</xdr:row>
      <xdr:rowOff>143652</xdr:rowOff>
    </xdr:to>
    <xdr:sp macro="" textlink="">
      <xdr:nvSpPr>
        <xdr:cNvPr id="71" name="円/楕円 70"/>
        <xdr:cNvSpPr/>
      </xdr:nvSpPr>
      <xdr:spPr bwMode="auto">
        <a:xfrm>
          <a:off x="5600700" y="317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14129</xdr:rowOff>
    </xdr:from>
    <xdr:ext cx="762000" cy="259045"/>
    <xdr:sp macro="" textlink="">
      <xdr:nvSpPr>
        <xdr:cNvPr id="72" name="人口1人当たり決算額の推移該当値テキスト130"/>
        <xdr:cNvSpPr txBox="1"/>
      </xdr:nvSpPr>
      <xdr:spPr>
        <a:xfrm>
          <a:off x="5740400" y="314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65,262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52643</xdr:rowOff>
    </xdr:from>
    <xdr:to>
      <xdr:col>4</xdr:col>
      <xdr:colOff>520700</xdr:colOff>
      <xdr:row>18</xdr:row>
      <xdr:rowOff>154243</xdr:rowOff>
    </xdr:to>
    <xdr:sp macro="" textlink="">
      <xdr:nvSpPr>
        <xdr:cNvPr id="73" name="円/楕円 72"/>
        <xdr:cNvSpPr/>
      </xdr:nvSpPr>
      <xdr:spPr bwMode="auto">
        <a:xfrm>
          <a:off x="4953000" y="318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139020</xdr:rowOff>
    </xdr:from>
    <xdr:ext cx="736600" cy="259045"/>
    <xdr:sp macro="" textlink="">
      <xdr:nvSpPr>
        <xdr:cNvPr id="74" name="テキスト ボックス 73"/>
        <xdr:cNvSpPr txBox="1"/>
      </xdr:nvSpPr>
      <xdr:spPr>
        <a:xfrm>
          <a:off x="4622800" y="3272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64,289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41170</xdr:rowOff>
    </xdr:from>
    <xdr:to>
      <xdr:col>3</xdr:col>
      <xdr:colOff>955675</xdr:colOff>
      <xdr:row>18</xdr:row>
      <xdr:rowOff>142770</xdr:rowOff>
    </xdr:to>
    <xdr:sp macro="" textlink="">
      <xdr:nvSpPr>
        <xdr:cNvPr id="75" name="円/楕円 74"/>
        <xdr:cNvSpPr/>
      </xdr:nvSpPr>
      <xdr:spPr bwMode="auto">
        <a:xfrm>
          <a:off x="4254500" y="317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127547</xdr:rowOff>
    </xdr:from>
    <xdr:ext cx="762000" cy="259045"/>
    <xdr:sp macro="" textlink="">
      <xdr:nvSpPr>
        <xdr:cNvPr id="76" name="テキスト ボックス 75"/>
        <xdr:cNvSpPr txBox="1"/>
      </xdr:nvSpPr>
      <xdr:spPr>
        <a:xfrm>
          <a:off x="3924300" y="326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65,343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25385</xdr:rowOff>
    </xdr:from>
    <xdr:to>
      <xdr:col>3</xdr:col>
      <xdr:colOff>257175</xdr:colOff>
      <xdr:row>18</xdr:row>
      <xdr:rowOff>126985</xdr:rowOff>
    </xdr:to>
    <xdr:sp macro="" textlink="">
      <xdr:nvSpPr>
        <xdr:cNvPr id="77" name="円/楕円 76"/>
        <xdr:cNvSpPr/>
      </xdr:nvSpPr>
      <xdr:spPr bwMode="auto">
        <a:xfrm>
          <a:off x="3556000" y="315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111763</xdr:rowOff>
    </xdr:from>
    <xdr:ext cx="762000" cy="259045"/>
    <xdr:sp macro="" textlink="">
      <xdr:nvSpPr>
        <xdr:cNvPr id="78" name="テキスト ボックス 77"/>
        <xdr:cNvSpPr txBox="1"/>
      </xdr:nvSpPr>
      <xdr:spPr>
        <a:xfrm>
          <a:off x="3225800" y="324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49203</xdr:rowOff>
    </xdr:from>
    <xdr:to>
      <xdr:col>2</xdr:col>
      <xdr:colOff>692150</xdr:colOff>
      <xdr:row>18</xdr:row>
      <xdr:rowOff>150803</xdr:rowOff>
    </xdr:to>
    <xdr:sp macro="" textlink="">
      <xdr:nvSpPr>
        <xdr:cNvPr id="79" name="円/楕円 78"/>
        <xdr:cNvSpPr/>
      </xdr:nvSpPr>
      <xdr:spPr bwMode="auto">
        <a:xfrm>
          <a:off x="2857500" y="318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135581</xdr:rowOff>
    </xdr:from>
    <xdr:ext cx="762000" cy="259045"/>
    <xdr:sp macro="" textlink="">
      <xdr:nvSpPr>
        <xdr:cNvPr id="80" name="テキスト ボックス 79"/>
        <xdr:cNvSpPr txBox="1"/>
      </xdr:nvSpPr>
      <xdr:spPr>
        <a:xfrm>
          <a:off x="2527300" y="326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200642</xdr:rowOff>
    </xdr:from>
    <xdr:to>
      <xdr:col>4</xdr:col>
      <xdr:colOff>1117600</xdr:colOff>
      <xdr:row>35</xdr:row>
      <xdr:rowOff>232842</xdr:rowOff>
    </xdr:to>
    <xdr:cxnSp macro="">
      <xdr:nvCxnSpPr>
        <xdr:cNvPr id="115" name="直線コネクタ 114"/>
        <xdr:cNvCxnSpPr/>
      </xdr:nvCxnSpPr>
      <xdr:spPr bwMode="auto">
        <a:xfrm>
          <a:off x="5003800" y="6810992"/>
          <a:ext cx="647700" cy="3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217619</xdr:rowOff>
    </xdr:from>
    <xdr:ext cx="762000" cy="259045"/>
    <xdr:sp macro="" textlink="">
      <xdr:nvSpPr>
        <xdr:cNvPr id="116" name="人口1人当たり決算額の推移平均値テキスト445"/>
        <xdr:cNvSpPr txBox="1"/>
      </xdr:nvSpPr>
      <xdr:spPr>
        <a:xfrm>
          <a:off x="5740400" y="6827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200642</xdr:rowOff>
    </xdr:from>
    <xdr:to>
      <xdr:col>4</xdr:col>
      <xdr:colOff>469900</xdr:colOff>
      <xdr:row>35</xdr:row>
      <xdr:rowOff>201458</xdr:rowOff>
    </xdr:to>
    <xdr:cxnSp macro="">
      <xdr:nvCxnSpPr>
        <xdr:cNvPr id="118" name="直線コネクタ 117"/>
        <xdr:cNvCxnSpPr/>
      </xdr:nvCxnSpPr>
      <xdr:spPr bwMode="auto">
        <a:xfrm flipV="1">
          <a:off x="4305300" y="6810992"/>
          <a:ext cx="6985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181146</xdr:rowOff>
    </xdr:from>
    <xdr:to>
      <xdr:col>3</xdr:col>
      <xdr:colOff>904875</xdr:colOff>
      <xdr:row>35</xdr:row>
      <xdr:rowOff>201458</xdr:rowOff>
    </xdr:to>
    <xdr:cxnSp macro="">
      <xdr:nvCxnSpPr>
        <xdr:cNvPr id="121" name="直線コネクタ 120"/>
        <xdr:cNvCxnSpPr/>
      </xdr:nvCxnSpPr>
      <xdr:spPr bwMode="auto">
        <a:xfrm>
          <a:off x="3606800" y="6791496"/>
          <a:ext cx="698500" cy="2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147999</xdr:rowOff>
    </xdr:from>
    <xdr:to>
      <xdr:col>3</xdr:col>
      <xdr:colOff>206375</xdr:colOff>
      <xdr:row>35</xdr:row>
      <xdr:rowOff>181146</xdr:rowOff>
    </xdr:to>
    <xdr:cxnSp macro="">
      <xdr:nvCxnSpPr>
        <xdr:cNvPr id="124" name="直線コネクタ 123"/>
        <xdr:cNvCxnSpPr/>
      </xdr:nvCxnSpPr>
      <xdr:spPr bwMode="auto">
        <a:xfrm>
          <a:off x="2908300" y="6758349"/>
          <a:ext cx="6985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182042</xdr:rowOff>
    </xdr:from>
    <xdr:to>
      <xdr:col>5</xdr:col>
      <xdr:colOff>34925</xdr:colOff>
      <xdr:row>35</xdr:row>
      <xdr:rowOff>283642</xdr:rowOff>
    </xdr:to>
    <xdr:sp macro="" textlink="">
      <xdr:nvSpPr>
        <xdr:cNvPr id="134" name="円/楕円 133"/>
        <xdr:cNvSpPr/>
      </xdr:nvSpPr>
      <xdr:spPr bwMode="auto">
        <a:xfrm>
          <a:off x="5600700" y="679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27119</xdr:rowOff>
    </xdr:from>
    <xdr:ext cx="762000" cy="259045"/>
    <xdr:sp macro="" textlink="">
      <xdr:nvSpPr>
        <xdr:cNvPr id="135" name="人口1人当たり決算額の推移該当値テキスト445"/>
        <xdr:cNvSpPr txBox="1"/>
      </xdr:nvSpPr>
      <xdr:spPr>
        <a:xfrm>
          <a:off x="5740400" y="66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149842</xdr:rowOff>
    </xdr:from>
    <xdr:to>
      <xdr:col>4</xdr:col>
      <xdr:colOff>520700</xdr:colOff>
      <xdr:row>35</xdr:row>
      <xdr:rowOff>251442</xdr:rowOff>
    </xdr:to>
    <xdr:sp macro="" textlink="">
      <xdr:nvSpPr>
        <xdr:cNvPr id="136" name="円/楕円 135"/>
        <xdr:cNvSpPr/>
      </xdr:nvSpPr>
      <xdr:spPr bwMode="auto">
        <a:xfrm>
          <a:off x="4953000" y="676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236219</xdr:rowOff>
    </xdr:from>
    <xdr:ext cx="736600" cy="259045"/>
    <xdr:sp macro="" textlink="">
      <xdr:nvSpPr>
        <xdr:cNvPr id="137" name="テキスト ボックス 136"/>
        <xdr:cNvSpPr txBox="1"/>
      </xdr:nvSpPr>
      <xdr:spPr>
        <a:xfrm>
          <a:off x="4622800" y="684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150658</xdr:rowOff>
    </xdr:from>
    <xdr:to>
      <xdr:col>3</xdr:col>
      <xdr:colOff>955675</xdr:colOff>
      <xdr:row>35</xdr:row>
      <xdr:rowOff>252258</xdr:rowOff>
    </xdr:to>
    <xdr:sp macro="" textlink="">
      <xdr:nvSpPr>
        <xdr:cNvPr id="138" name="円/楕円 137"/>
        <xdr:cNvSpPr/>
      </xdr:nvSpPr>
      <xdr:spPr bwMode="auto">
        <a:xfrm>
          <a:off x="4254500" y="6761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237035</xdr:rowOff>
    </xdr:from>
    <xdr:ext cx="762000" cy="259045"/>
    <xdr:sp macro="" textlink="">
      <xdr:nvSpPr>
        <xdr:cNvPr id="139" name="テキスト ボックス 138"/>
        <xdr:cNvSpPr txBox="1"/>
      </xdr:nvSpPr>
      <xdr:spPr>
        <a:xfrm>
          <a:off x="3924300" y="684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130346</xdr:rowOff>
    </xdr:from>
    <xdr:to>
      <xdr:col>3</xdr:col>
      <xdr:colOff>257175</xdr:colOff>
      <xdr:row>35</xdr:row>
      <xdr:rowOff>231946</xdr:rowOff>
    </xdr:to>
    <xdr:sp macro="" textlink="">
      <xdr:nvSpPr>
        <xdr:cNvPr id="140" name="円/楕円 139"/>
        <xdr:cNvSpPr/>
      </xdr:nvSpPr>
      <xdr:spPr bwMode="auto">
        <a:xfrm>
          <a:off x="3556000" y="6740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216723</xdr:rowOff>
    </xdr:from>
    <xdr:ext cx="762000" cy="259045"/>
    <xdr:sp macro="" textlink="">
      <xdr:nvSpPr>
        <xdr:cNvPr id="141" name="テキスト ボックス 140"/>
        <xdr:cNvSpPr txBox="1"/>
      </xdr:nvSpPr>
      <xdr:spPr>
        <a:xfrm>
          <a:off x="3225800" y="682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97199</xdr:rowOff>
    </xdr:from>
    <xdr:to>
      <xdr:col>2</xdr:col>
      <xdr:colOff>692150</xdr:colOff>
      <xdr:row>35</xdr:row>
      <xdr:rowOff>198799</xdr:rowOff>
    </xdr:to>
    <xdr:sp macro="" textlink="">
      <xdr:nvSpPr>
        <xdr:cNvPr id="142" name="円/楕円 141"/>
        <xdr:cNvSpPr/>
      </xdr:nvSpPr>
      <xdr:spPr bwMode="auto">
        <a:xfrm>
          <a:off x="2857500" y="6707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183576</xdr:rowOff>
    </xdr:from>
    <xdr:ext cx="762000" cy="259045"/>
    <xdr:sp macro="" textlink="">
      <xdr:nvSpPr>
        <xdr:cNvPr id="143" name="テキスト ボックス 142"/>
        <xdr:cNvSpPr txBox="1"/>
      </xdr:nvSpPr>
      <xdr:spPr>
        <a:xfrm>
          <a:off x="2527300" y="679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baseline="0">
              <a:solidFill>
                <a:schemeClr val="dk1"/>
              </a:solidFill>
              <a:effectLst/>
              <a:latin typeface="+mn-lt"/>
              <a:ea typeface="+mn-ea"/>
              <a:cs typeface="+mn-cs"/>
            </a:rPr>
            <a:t>　</a:t>
          </a:r>
          <a:r>
            <a:rPr kumimoji="1" lang="ja-JP" altLang="ja-JP" sz="1350" baseline="0">
              <a:solidFill>
                <a:schemeClr val="dk1"/>
              </a:solidFill>
              <a:effectLst/>
              <a:latin typeface="+mn-lt"/>
              <a:ea typeface="+mn-ea"/>
              <a:cs typeface="+mn-cs"/>
            </a:rPr>
            <a:t>財政調整基金残高は、今後の予算編成</a:t>
          </a:r>
          <a:r>
            <a:rPr kumimoji="1" lang="ja-JP" altLang="en-US" sz="1350" baseline="0">
              <a:solidFill>
                <a:schemeClr val="dk1"/>
              </a:solidFill>
              <a:effectLst/>
              <a:latin typeface="+mn-lt"/>
              <a:ea typeface="+mn-ea"/>
              <a:cs typeface="+mn-cs"/>
            </a:rPr>
            <a:t>及び</a:t>
          </a:r>
          <a:r>
            <a:rPr kumimoji="1" lang="ja-JP" altLang="ja-JP" sz="1350" baseline="0">
              <a:solidFill>
                <a:schemeClr val="dk1"/>
              </a:solidFill>
              <a:effectLst/>
              <a:latin typeface="+mn-lt"/>
              <a:ea typeface="+mn-ea"/>
              <a:cs typeface="+mn-cs"/>
            </a:rPr>
            <a:t>毎年増加している扶助費や繰出金を考慮し積立を行ったため、前年度より増額している。</a:t>
          </a:r>
          <a:endParaRPr lang="ja-JP" altLang="ja-JP" sz="1350">
            <a:effectLst/>
          </a:endParaRPr>
        </a:p>
        <a:p>
          <a:r>
            <a:rPr kumimoji="1" lang="ja-JP" altLang="ja-JP" sz="1350" baseline="0">
              <a:solidFill>
                <a:schemeClr val="dk1"/>
              </a:solidFill>
              <a:effectLst/>
              <a:latin typeface="+mn-lt"/>
              <a:ea typeface="+mn-ea"/>
              <a:cs typeface="+mn-cs"/>
            </a:rPr>
            <a:t>　実質収支額は、歳出において徹底した経費節減や入札差金等により抑制を図ったが、町税等の伸び悩みにより昨年度を下回った</a:t>
          </a:r>
          <a:r>
            <a:rPr kumimoji="1" lang="ja-JP" altLang="en-US" sz="1350" baseline="0">
              <a:solidFill>
                <a:schemeClr val="dk1"/>
              </a:solidFill>
              <a:effectLst/>
              <a:latin typeface="+mn-lt"/>
              <a:ea typeface="+mn-ea"/>
              <a:cs typeface="+mn-cs"/>
            </a:rPr>
            <a:t>。</a:t>
          </a:r>
          <a:r>
            <a:rPr kumimoji="1" lang="en-US" altLang="ja-JP" sz="1350" baseline="0">
              <a:solidFill>
                <a:schemeClr val="dk1"/>
              </a:solidFill>
              <a:effectLst/>
              <a:latin typeface="+mn-lt"/>
              <a:ea typeface="+mn-ea"/>
              <a:cs typeface="+mn-cs"/>
            </a:rPr>
            <a:t/>
          </a:r>
          <a:br>
            <a:rPr kumimoji="1" lang="en-US" altLang="ja-JP" sz="1350" baseline="0">
              <a:solidFill>
                <a:schemeClr val="dk1"/>
              </a:solidFill>
              <a:effectLst/>
              <a:latin typeface="+mn-lt"/>
              <a:ea typeface="+mn-ea"/>
              <a:cs typeface="+mn-cs"/>
            </a:rPr>
          </a:br>
          <a:r>
            <a:rPr kumimoji="1" lang="ja-JP" altLang="en-US" sz="1350" baseline="0">
              <a:solidFill>
                <a:schemeClr val="dk1"/>
              </a:solidFill>
              <a:effectLst/>
              <a:latin typeface="+mn-lt"/>
              <a:ea typeface="+mn-ea"/>
              <a:cs typeface="+mn-cs"/>
            </a:rPr>
            <a:t>　</a:t>
          </a:r>
          <a:r>
            <a:rPr kumimoji="1" lang="ja-JP" altLang="ja-JP" sz="1350" baseline="0">
              <a:solidFill>
                <a:schemeClr val="dk1"/>
              </a:solidFill>
              <a:effectLst/>
              <a:latin typeface="+mn-lt"/>
              <a:ea typeface="+mn-ea"/>
              <a:cs typeface="+mn-cs"/>
            </a:rPr>
            <a:t>また、実質単年度収支は</a:t>
          </a:r>
          <a:r>
            <a:rPr kumimoji="1" lang="ja-JP" altLang="en-US" sz="1350" baseline="0">
              <a:solidFill>
                <a:schemeClr val="dk1"/>
              </a:solidFill>
              <a:effectLst/>
              <a:latin typeface="+mn-lt"/>
              <a:ea typeface="+mn-ea"/>
              <a:cs typeface="+mn-cs"/>
            </a:rPr>
            <a:t>、</a:t>
          </a:r>
          <a:r>
            <a:rPr kumimoji="1" lang="ja-JP" altLang="ja-JP" sz="1350" baseline="0">
              <a:solidFill>
                <a:schemeClr val="dk1"/>
              </a:solidFill>
              <a:effectLst/>
              <a:latin typeface="+mn-lt"/>
              <a:ea typeface="+mn-ea"/>
              <a:cs typeface="+mn-cs"/>
            </a:rPr>
            <a:t>老朽化した施設等の大規模修繕に対応するために建設基金へ</a:t>
          </a:r>
          <a:r>
            <a:rPr kumimoji="1" lang="en-US" altLang="ja-JP" sz="1350" baseline="0">
              <a:solidFill>
                <a:schemeClr val="dk1"/>
              </a:solidFill>
              <a:effectLst/>
              <a:latin typeface="+mn-lt"/>
              <a:ea typeface="+mn-ea"/>
              <a:cs typeface="+mn-cs"/>
            </a:rPr>
            <a:t>110,051</a:t>
          </a:r>
          <a:r>
            <a:rPr kumimoji="1" lang="ja-JP" altLang="ja-JP" sz="1350" baseline="0">
              <a:solidFill>
                <a:schemeClr val="dk1"/>
              </a:solidFill>
              <a:effectLst/>
              <a:latin typeface="+mn-lt"/>
              <a:ea typeface="+mn-ea"/>
              <a:cs typeface="+mn-cs"/>
            </a:rPr>
            <a:t>千円を積み立てた</a:t>
          </a:r>
          <a:r>
            <a:rPr kumimoji="1" lang="ja-JP" altLang="en-US" sz="1350" baseline="0">
              <a:solidFill>
                <a:schemeClr val="dk1"/>
              </a:solidFill>
              <a:effectLst/>
              <a:latin typeface="+mn-lt"/>
              <a:ea typeface="+mn-ea"/>
              <a:cs typeface="+mn-cs"/>
            </a:rPr>
            <a:t>ことに伴い、</a:t>
          </a:r>
          <a:r>
            <a:rPr kumimoji="1" lang="ja-JP" altLang="ja-JP" sz="1350" baseline="0">
              <a:solidFill>
                <a:schemeClr val="dk1"/>
              </a:solidFill>
              <a:effectLst/>
              <a:latin typeface="+mn-lt"/>
              <a:ea typeface="+mn-ea"/>
              <a:cs typeface="+mn-cs"/>
            </a:rPr>
            <a:t>財政調整基金積立金が</a:t>
          </a:r>
          <a:r>
            <a:rPr kumimoji="1" lang="ja-JP" altLang="en-US" sz="1350" baseline="0">
              <a:solidFill>
                <a:schemeClr val="dk1"/>
              </a:solidFill>
              <a:effectLst/>
              <a:latin typeface="+mn-lt"/>
              <a:ea typeface="+mn-ea"/>
              <a:cs typeface="+mn-cs"/>
            </a:rPr>
            <a:t>微増に留まったため</a:t>
          </a:r>
          <a:r>
            <a:rPr kumimoji="1" lang="ja-JP" altLang="ja-JP" sz="1350" baseline="0">
              <a:solidFill>
                <a:schemeClr val="dk1"/>
              </a:solidFill>
              <a:effectLst/>
              <a:latin typeface="+mn-lt"/>
              <a:ea typeface="+mn-ea"/>
              <a:cs typeface="+mn-cs"/>
            </a:rPr>
            <a:t>減となった。</a:t>
          </a:r>
          <a:endParaRPr kumimoji="1" lang="en-US" altLang="ja-JP" sz="135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国民健康保険事業会計の実質収支については、被保険者１人あたりの保険税収入が横ばいだったが、被保険者１人あたりの保険給付費が増加したことにより減少している。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一般会計及び特別会計ともに</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自主財源である税・保険料・使用料等の確保並びに歳出において徹底した経費節減や入札による競争性を高めることで抑制につながり黒字計上となっている。引続き、健全な財政運営に努める。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ea"/>
              <a:ea typeface="+mn-ea"/>
              <a:cs typeface="+mn-cs"/>
            </a:rPr>
            <a:t>　平成</a:t>
          </a:r>
          <a:r>
            <a:rPr lang="en-US" altLang="ja-JP" sz="1400">
              <a:solidFill>
                <a:schemeClr val="dk1"/>
              </a:solidFill>
              <a:effectLst/>
              <a:latin typeface="+mn-ea"/>
              <a:ea typeface="+mn-ea"/>
              <a:cs typeface="+mn-cs"/>
            </a:rPr>
            <a:t>26</a:t>
          </a:r>
          <a:r>
            <a:rPr lang="ja-JP" altLang="ja-JP" sz="1400">
              <a:solidFill>
                <a:schemeClr val="dk1"/>
              </a:solidFill>
              <a:effectLst/>
              <a:latin typeface="+mn-ea"/>
              <a:ea typeface="+mn-ea"/>
              <a:cs typeface="+mn-cs"/>
            </a:rPr>
            <a:t>年度の元利償還金は、学校給食センターの機器更新事業や道路改良事業等に伴う事業債の償還が始まったことにより増加した。</a:t>
          </a:r>
          <a:r>
            <a:rPr lang="en-US" altLang="ja-JP" sz="1400">
              <a:solidFill>
                <a:schemeClr val="dk1"/>
              </a:solidFill>
              <a:effectLst/>
              <a:latin typeface="+mn-ea"/>
              <a:ea typeface="+mn-ea"/>
              <a:cs typeface="+mn-cs"/>
            </a:rPr>
            <a:t/>
          </a:r>
          <a:br>
            <a:rPr lang="en-US" altLang="ja-JP" sz="1400">
              <a:solidFill>
                <a:schemeClr val="dk1"/>
              </a:solidFill>
              <a:effectLst/>
              <a:latin typeface="+mn-ea"/>
              <a:ea typeface="+mn-ea"/>
              <a:cs typeface="+mn-cs"/>
            </a:rPr>
          </a:br>
          <a:r>
            <a:rPr lang="ja-JP" altLang="en-US" sz="1400">
              <a:solidFill>
                <a:schemeClr val="dk1"/>
              </a:solidFill>
              <a:effectLst/>
              <a:latin typeface="+mn-ea"/>
              <a:ea typeface="+mn-ea"/>
              <a:cs typeface="+mn-cs"/>
            </a:rPr>
            <a:t>　一方</a:t>
          </a:r>
          <a:r>
            <a:rPr lang="ja-JP" altLang="ja-JP" sz="1400">
              <a:solidFill>
                <a:schemeClr val="dk1"/>
              </a:solidFill>
              <a:effectLst/>
              <a:latin typeface="+mn-ea"/>
              <a:ea typeface="+mn-ea"/>
              <a:cs typeface="+mn-cs"/>
            </a:rPr>
            <a:t>、組合等が起こした地方債の元利償還金に対する負担金等は償還完了に伴い減少したことに加え、債務負担行為に基づく支出額は対象事業の抑制等に伴い減少したため、前年度を下回っている。</a:t>
          </a:r>
        </a:p>
        <a:p>
          <a:r>
            <a:rPr lang="ja-JP" altLang="ja-JP" sz="1400">
              <a:solidFill>
                <a:schemeClr val="dk1"/>
              </a:solidFill>
              <a:effectLst/>
              <a:latin typeface="+mn-ea"/>
              <a:ea typeface="+mn-ea"/>
              <a:cs typeface="+mn-cs"/>
            </a:rPr>
            <a:t>　これにより、実質公債比率の分子については、前年度に比べ</a:t>
          </a:r>
          <a:r>
            <a:rPr lang="en-US" altLang="ja-JP" sz="1400">
              <a:solidFill>
                <a:schemeClr val="dk1"/>
              </a:solidFill>
              <a:effectLst/>
              <a:latin typeface="+mn-ea"/>
              <a:ea typeface="+mn-ea"/>
              <a:cs typeface="+mn-cs"/>
            </a:rPr>
            <a:t>7.4</a:t>
          </a:r>
          <a:r>
            <a:rPr lang="ja-JP" altLang="ja-JP" sz="1400">
              <a:solidFill>
                <a:schemeClr val="dk1"/>
              </a:solidFill>
              <a:effectLst/>
              <a:latin typeface="+mn-ea"/>
              <a:ea typeface="+mn-ea"/>
              <a:cs typeface="+mn-cs"/>
            </a:rPr>
            <a:t>％下回った。　今後も事業の選択と集中、公営企業等への効率的な事業運営を働きかけることにより、健全な財政運営に努める。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一般会計における地方債現在高は、償還完了の地方債もある中、学校給食センターの機器更新事業債や臨時財政対策債の発行等により前年度を上回る現在高となった。今後も、投資的経費の抑制を図っていく。</a:t>
          </a:r>
        </a:p>
        <a:p>
          <a:r>
            <a:rPr lang="ja-JP" altLang="ja-JP" sz="1300">
              <a:solidFill>
                <a:schemeClr val="dk1"/>
              </a:solidFill>
              <a:effectLst/>
              <a:latin typeface="+mn-ea"/>
              <a:ea typeface="+mn-ea"/>
              <a:cs typeface="+mn-cs"/>
            </a:rPr>
            <a:t>　債務負担行為に基づく支出予定額は、福祉施設や橋梁建設による借入金の償還金に関する負担が完了したため、前年度を下回った。今後も、債務負担行為対象事業の抑制等を行い、事業の選択と集中を徹底しながら抑制を図っていく。</a:t>
          </a:r>
        </a:p>
        <a:p>
          <a:r>
            <a:rPr lang="ja-JP" altLang="ja-JP" sz="1300">
              <a:solidFill>
                <a:schemeClr val="dk1"/>
              </a:solidFill>
              <a:effectLst/>
              <a:latin typeface="+mn-ea"/>
              <a:ea typeface="+mn-ea"/>
              <a:cs typeface="+mn-cs"/>
            </a:rPr>
            <a:t>　公営企業債等繰入見込額は、下水道事業特別会計の現在高の減となった。今後も、投資的経費の抑制を図っていく。</a:t>
          </a:r>
        </a:p>
        <a:p>
          <a:r>
            <a:rPr lang="ja-JP" altLang="ja-JP" sz="1300">
              <a:solidFill>
                <a:schemeClr val="dk1"/>
              </a:solidFill>
              <a:effectLst/>
              <a:latin typeface="+mn-ea"/>
              <a:ea typeface="+mn-ea"/>
              <a:cs typeface="+mn-cs"/>
            </a:rPr>
            <a:t>　退職手当負担見込額は、勧奨退職及び過去からの新規採用の抑制を実施していることから減少した。今後も、行財政改革の一環として、給与水準及び各種手当の適正化に努め、社会情勢や財政事情の変化に対応していく。</a:t>
          </a: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充当可能財源等は、財政調整基金をはじめとする各種基金への積立を行い、基準財政需要額算入見込額は臨時財政対策債や補正予算債の借り入れによりともに増額となった。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8602365</v>
      </c>
      <c r="BO4" s="379"/>
      <c r="BP4" s="379"/>
      <c r="BQ4" s="379"/>
      <c r="BR4" s="379"/>
      <c r="BS4" s="379"/>
      <c r="BT4" s="379"/>
      <c r="BU4" s="380"/>
      <c r="BV4" s="378">
        <v>8754379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6.6</v>
      </c>
      <c r="CU4" s="556"/>
      <c r="CV4" s="556"/>
      <c r="CW4" s="556"/>
      <c r="CX4" s="556"/>
      <c r="CY4" s="556"/>
      <c r="CZ4" s="556"/>
      <c r="DA4" s="557"/>
      <c r="DB4" s="555">
        <v>8.6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8139220</v>
      </c>
      <c r="BO5" s="384"/>
      <c r="BP5" s="384"/>
      <c r="BQ5" s="384"/>
      <c r="BR5" s="384"/>
      <c r="BS5" s="384"/>
      <c r="BT5" s="384"/>
      <c r="BU5" s="385"/>
      <c r="BV5" s="383">
        <v>8246897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88.5</v>
      </c>
      <c r="CU5" s="354"/>
      <c r="CV5" s="354"/>
      <c r="CW5" s="354"/>
      <c r="CX5" s="354"/>
      <c r="CY5" s="354"/>
      <c r="CZ5" s="354"/>
      <c r="DA5" s="355"/>
      <c r="DB5" s="353">
        <v>87.5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463145</v>
      </c>
      <c r="BO6" s="384"/>
      <c r="BP6" s="384"/>
      <c r="BQ6" s="384"/>
      <c r="BR6" s="384"/>
      <c r="BS6" s="384"/>
      <c r="BT6" s="384"/>
      <c r="BU6" s="385"/>
      <c r="BV6" s="383">
        <v>507482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97.1</v>
      </c>
      <c r="CU6" s="530"/>
      <c r="CV6" s="530"/>
      <c r="CW6" s="530"/>
      <c r="CX6" s="530"/>
      <c r="CY6" s="530"/>
      <c r="CZ6" s="530"/>
      <c r="DA6" s="531"/>
      <c r="DB6" s="529">
        <v>96.2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88925</v>
      </c>
      <c r="BO7" s="384"/>
      <c r="BP7" s="384"/>
      <c r="BQ7" s="384"/>
      <c r="BR7" s="384"/>
      <c r="BS7" s="384"/>
      <c r="BT7" s="384"/>
      <c r="BU7" s="385"/>
      <c r="BV7" s="383">
        <v>21176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5627777</v>
      </c>
      <c r="CU7" s="384"/>
      <c r="CV7" s="384"/>
      <c r="CW7" s="384"/>
      <c r="CX7" s="384"/>
      <c r="CY7" s="384"/>
      <c r="CZ7" s="384"/>
      <c r="DA7" s="385"/>
      <c r="DB7" s="383">
        <v>5661912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374220</v>
      </c>
      <c r="BO8" s="384"/>
      <c r="BP8" s="384"/>
      <c r="BQ8" s="384"/>
      <c r="BR8" s="384"/>
      <c r="BS8" s="384"/>
      <c r="BT8" s="384"/>
      <c r="BU8" s="385"/>
      <c r="BV8" s="383">
        <v>486306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0.64</v>
      </c>
      <c r="CU8" s="493"/>
      <c r="CV8" s="493"/>
      <c r="CW8" s="493"/>
      <c r="CX8" s="493"/>
      <c r="CY8" s="493"/>
      <c r="CZ8" s="493"/>
      <c r="DA8" s="494"/>
      <c r="DB8" s="492">
        <v>0.64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31153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-112086</v>
      </c>
      <c r="BO9" s="384"/>
      <c r="BP9" s="384"/>
      <c r="BQ9" s="384"/>
      <c r="BR9" s="384"/>
      <c r="BS9" s="384"/>
      <c r="BT9" s="384"/>
      <c r="BU9" s="385"/>
      <c r="BV9" s="383">
        <v>-26197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10.7</v>
      </c>
      <c r="CU9" s="354"/>
      <c r="CV9" s="354"/>
      <c r="CW9" s="354"/>
      <c r="CX9" s="354"/>
      <c r="CY9" s="354"/>
      <c r="CZ9" s="354"/>
      <c r="DA9" s="355"/>
      <c r="DB9" s="353">
        <v>10.3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30857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18509</v>
      </c>
      <c r="BO10" s="384"/>
      <c r="BP10" s="384"/>
      <c r="BQ10" s="384"/>
      <c r="BR10" s="384"/>
      <c r="BS10" s="384"/>
      <c r="BT10" s="384"/>
      <c r="BU10" s="385"/>
      <c r="BV10" s="383">
        <v>48914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30590</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30313</v>
      </c>
      <c r="S13" s="485"/>
      <c r="T13" s="485"/>
      <c r="U13" s="485"/>
      <c r="V13" s="486"/>
      <c r="W13" s="472" t="s">
        <v>122</v>
      </c>
      <c r="X13" s="396"/>
      <c r="Y13" s="396"/>
      <c r="Z13" s="396"/>
      <c r="AA13" s="396"/>
      <c r="AB13" s="397"/>
      <c r="AC13" s="359">
        <v>268</v>
      </c>
      <c r="AD13" s="360"/>
      <c r="AE13" s="360"/>
      <c r="AF13" s="360"/>
      <c r="AG13" s="361"/>
      <c r="AH13" s="359">
        <v>413</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-93577</v>
      </c>
      <c r="BO13" s="384"/>
      <c r="BP13" s="384"/>
      <c r="BQ13" s="384"/>
      <c r="BR13" s="384"/>
      <c r="BS13" s="384"/>
      <c r="BT13" s="384"/>
      <c r="BU13" s="385"/>
      <c r="BV13" s="383">
        <v>22717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30832</v>
      </c>
      <c r="S14" s="485"/>
      <c r="T14" s="485"/>
      <c r="U14" s="485"/>
      <c r="V14" s="486"/>
      <c r="W14" s="487"/>
      <c r="X14" s="399"/>
      <c r="Y14" s="399"/>
      <c r="Z14" s="399"/>
      <c r="AA14" s="399"/>
      <c r="AB14" s="400"/>
      <c r="AC14" s="477">
        <v>1.9</v>
      </c>
      <c r="AD14" s="478"/>
      <c r="AE14" s="478"/>
      <c r="AF14" s="478"/>
      <c r="AG14" s="479"/>
      <c r="AH14" s="477">
        <v>2.7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64.599999999999994</v>
      </c>
      <c r="CU14" s="456"/>
      <c r="CV14" s="456"/>
      <c r="CW14" s="456"/>
      <c r="CX14" s="456"/>
      <c r="CY14" s="456"/>
      <c r="CZ14" s="456"/>
      <c r="DA14" s="457"/>
      <c r="DB14" s="488">
        <v>71.5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30562</v>
      </c>
      <c r="S15" s="485"/>
      <c r="T15" s="485"/>
      <c r="U15" s="485"/>
      <c r="V15" s="486"/>
      <c r="W15" s="472" t="s">
        <v>129</v>
      </c>
      <c r="X15" s="396"/>
      <c r="Y15" s="396"/>
      <c r="Z15" s="396"/>
      <c r="AA15" s="396"/>
      <c r="AB15" s="397"/>
      <c r="AC15" s="359">
        <v>4374</v>
      </c>
      <c r="AD15" s="360"/>
      <c r="AE15" s="360"/>
      <c r="AF15" s="360"/>
      <c r="AG15" s="361"/>
      <c r="AH15" s="359">
        <v>5047</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2771856</v>
      </c>
      <c r="BO15" s="379"/>
      <c r="BP15" s="379"/>
      <c r="BQ15" s="379"/>
      <c r="BR15" s="379"/>
      <c r="BS15" s="379"/>
      <c r="BT15" s="379"/>
      <c r="BU15" s="380"/>
      <c r="BV15" s="378">
        <v>2801802</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30.8</v>
      </c>
      <c r="AD16" s="478"/>
      <c r="AE16" s="478"/>
      <c r="AF16" s="478"/>
      <c r="AG16" s="479"/>
      <c r="AH16" s="477">
        <v>32.700000000000003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4357134</v>
      </c>
      <c r="BO16" s="384"/>
      <c r="BP16" s="384"/>
      <c r="BQ16" s="384"/>
      <c r="BR16" s="384"/>
      <c r="BS16" s="384"/>
      <c r="BT16" s="384"/>
      <c r="BU16" s="385"/>
      <c r="BV16" s="383">
        <v>4343305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9581</v>
      </c>
      <c r="AD17" s="360"/>
      <c r="AE17" s="360"/>
      <c r="AF17" s="360"/>
      <c r="AG17" s="361"/>
      <c r="AH17" s="359">
        <v>9699</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3539707</v>
      </c>
      <c r="BO17" s="384"/>
      <c r="BP17" s="384"/>
      <c r="BQ17" s="384"/>
      <c r="BR17" s="384"/>
      <c r="BS17" s="384"/>
      <c r="BT17" s="384"/>
      <c r="BU17" s="385"/>
      <c r="BV17" s="383">
        <v>3613612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16.2</v>
      </c>
      <c r="M18" s="448"/>
      <c r="N18" s="448"/>
      <c r="O18" s="448"/>
      <c r="P18" s="448"/>
      <c r="Q18" s="448"/>
      <c r="R18" s="449"/>
      <c r="S18" s="449"/>
      <c r="T18" s="449"/>
      <c r="U18" s="449"/>
      <c r="V18" s="450"/>
      <c r="W18" s="464"/>
      <c r="X18" s="465"/>
      <c r="Y18" s="465"/>
      <c r="Z18" s="465"/>
      <c r="AA18" s="465"/>
      <c r="AB18" s="473"/>
      <c r="AC18" s="347">
        <v>67.400000000000006</v>
      </c>
      <c r="AD18" s="348"/>
      <c r="AE18" s="348"/>
      <c r="AF18" s="348"/>
      <c r="AG18" s="451"/>
      <c r="AH18" s="347">
        <v>62.8</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5032880</v>
      </c>
      <c r="BO18" s="384"/>
      <c r="BP18" s="384"/>
      <c r="BQ18" s="384"/>
      <c r="BR18" s="384"/>
      <c r="BS18" s="384"/>
      <c r="BT18" s="384"/>
      <c r="BU18" s="385"/>
      <c r="BV18" s="383">
        <v>4916381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1923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6448785</v>
      </c>
      <c r="BO19" s="384"/>
      <c r="BP19" s="384"/>
      <c r="BQ19" s="384"/>
      <c r="BR19" s="384"/>
      <c r="BS19" s="384"/>
      <c r="BT19" s="384"/>
      <c r="BU19" s="385"/>
      <c r="BV19" s="383">
        <v>6385592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10427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7819388</v>
      </c>
      <c r="BO23" s="384"/>
      <c r="BP23" s="384"/>
      <c r="BQ23" s="384"/>
      <c r="BR23" s="384"/>
      <c r="BS23" s="384"/>
      <c r="BT23" s="384"/>
      <c r="BU23" s="385"/>
      <c r="BV23" s="383">
        <v>7695872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7340</v>
      </c>
      <c r="R24" s="360"/>
      <c r="S24" s="360"/>
      <c r="T24" s="360"/>
      <c r="U24" s="360"/>
      <c r="V24" s="361"/>
      <c r="W24" s="425"/>
      <c r="X24" s="416"/>
      <c r="Y24" s="417"/>
      <c r="Z24" s="356" t="s">
        <v>152</v>
      </c>
      <c r="AA24" s="357"/>
      <c r="AB24" s="357"/>
      <c r="AC24" s="357"/>
      <c r="AD24" s="357"/>
      <c r="AE24" s="357"/>
      <c r="AF24" s="357"/>
      <c r="AG24" s="358"/>
      <c r="AH24" s="359">
        <v>163</v>
      </c>
      <c r="AI24" s="360"/>
      <c r="AJ24" s="360"/>
      <c r="AK24" s="360"/>
      <c r="AL24" s="361"/>
      <c r="AM24" s="359">
        <v>550614</v>
      </c>
      <c r="AN24" s="360"/>
      <c r="AO24" s="360"/>
      <c r="AP24" s="360"/>
      <c r="AQ24" s="360"/>
      <c r="AR24" s="361"/>
      <c r="AS24" s="359">
        <v>3378</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5858948</v>
      </c>
      <c r="BO24" s="384"/>
      <c r="BP24" s="384"/>
      <c r="BQ24" s="384"/>
      <c r="BR24" s="384"/>
      <c r="BS24" s="384"/>
      <c r="BT24" s="384"/>
      <c r="BU24" s="385"/>
      <c r="BV24" s="383">
        <v>5454325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6210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1697888</v>
      </c>
      <c r="BO25" s="379"/>
      <c r="BP25" s="379"/>
      <c r="BQ25" s="379"/>
      <c r="BR25" s="379"/>
      <c r="BS25" s="379"/>
      <c r="BT25" s="379"/>
      <c r="BU25" s="380"/>
      <c r="BV25" s="378">
        <v>1872944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5810</v>
      </c>
      <c r="R26" s="360"/>
      <c r="S26" s="360"/>
      <c r="T26" s="360"/>
      <c r="U26" s="360"/>
      <c r="V26" s="361"/>
      <c r="W26" s="425"/>
      <c r="X26" s="416"/>
      <c r="Y26" s="417"/>
      <c r="Z26" s="356" t="s">
        <v>158</v>
      </c>
      <c r="AA26" s="438"/>
      <c r="AB26" s="438"/>
      <c r="AC26" s="438"/>
      <c r="AD26" s="438"/>
      <c r="AE26" s="438"/>
      <c r="AF26" s="438"/>
      <c r="AG26" s="439"/>
      <c r="AH26" s="359">
        <v>3</v>
      </c>
      <c r="AI26" s="360"/>
      <c r="AJ26" s="360"/>
      <c r="AK26" s="360"/>
      <c r="AL26" s="361"/>
      <c r="AM26" s="359">
        <v>10293</v>
      </c>
      <c r="AN26" s="360"/>
      <c r="AO26" s="360"/>
      <c r="AP26" s="360"/>
      <c r="AQ26" s="360"/>
      <c r="AR26" s="361"/>
      <c r="AS26" s="359">
        <v>3431</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3120</v>
      </c>
      <c r="R27" s="360"/>
      <c r="S27" s="360"/>
      <c r="T27" s="360"/>
      <c r="U27" s="360"/>
      <c r="V27" s="361"/>
      <c r="W27" s="425"/>
      <c r="X27" s="416"/>
      <c r="Y27" s="417"/>
      <c r="Z27" s="356" t="s">
        <v>161</v>
      </c>
      <c r="AA27" s="357"/>
      <c r="AB27" s="357"/>
      <c r="AC27" s="357"/>
      <c r="AD27" s="357"/>
      <c r="AE27" s="357"/>
      <c r="AF27" s="357"/>
      <c r="AG27" s="358"/>
      <c r="AH27" s="359">
        <v>2</v>
      </c>
      <c r="AI27" s="360"/>
      <c r="AJ27" s="360"/>
      <c r="AK27" s="360"/>
      <c r="AL27" s="361"/>
      <c r="AM27" s="359" t="s">
        <v>162</v>
      </c>
      <c r="AN27" s="360"/>
      <c r="AO27" s="360"/>
      <c r="AP27" s="360"/>
      <c r="AQ27" s="360"/>
      <c r="AR27" s="361"/>
      <c r="AS27" s="359" t="s">
        <v>162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2550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657412</v>
      </c>
      <c r="BO28" s="379"/>
      <c r="BP28" s="379"/>
      <c r="BQ28" s="379"/>
      <c r="BR28" s="379"/>
      <c r="BS28" s="379"/>
      <c r="BT28" s="379"/>
      <c r="BU28" s="380"/>
      <c r="BV28" s="378">
        <v>638903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13</v>
      </c>
      <c r="M29" s="360"/>
      <c r="N29" s="360"/>
      <c r="O29" s="360"/>
      <c r="P29" s="361"/>
      <c r="Q29" s="359">
        <v>2350</v>
      </c>
      <c r="R29" s="360"/>
      <c r="S29" s="360"/>
      <c r="T29" s="360"/>
      <c r="U29" s="360"/>
      <c r="V29" s="361"/>
      <c r="W29" s="426"/>
      <c r="X29" s="427"/>
      <c r="Y29" s="428"/>
      <c r="Z29" s="356" t="s">
        <v>169</v>
      </c>
      <c r="AA29" s="357"/>
      <c r="AB29" s="357"/>
      <c r="AC29" s="357"/>
      <c r="AD29" s="357"/>
      <c r="AE29" s="357"/>
      <c r="AF29" s="357"/>
      <c r="AG29" s="358"/>
      <c r="AH29" s="359">
        <v>165</v>
      </c>
      <c r="AI29" s="360"/>
      <c r="AJ29" s="360"/>
      <c r="AK29" s="360"/>
      <c r="AL29" s="361"/>
      <c r="AM29" s="359">
        <v>558644</v>
      </c>
      <c r="AN29" s="360"/>
      <c r="AO29" s="360"/>
      <c r="AP29" s="360"/>
      <c r="AQ29" s="360"/>
      <c r="AR29" s="361"/>
      <c r="AS29" s="359">
        <v>3386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119</v>
      </c>
      <c r="BO29" s="384"/>
      <c r="BP29" s="384"/>
      <c r="BQ29" s="384"/>
      <c r="BR29" s="384"/>
      <c r="BS29" s="384"/>
      <c r="BT29" s="384"/>
      <c r="BU29" s="385"/>
      <c r="BV29" s="383" t="s">
        <v>119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403883</v>
      </c>
      <c r="BO30" s="387"/>
      <c r="BP30" s="387"/>
      <c r="BQ30" s="387"/>
      <c r="BR30" s="387"/>
      <c r="BS30" s="387"/>
      <c r="BT30" s="387"/>
      <c r="BU30" s="388"/>
      <c r="BV30" s="386">
        <v>293832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東埼玉資源環境組合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松伏町土地開発公社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越谷・松伏水道企業団</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吉川松伏消防組合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埼玉県後期高齢者医療広域連合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埼玉県後期高齢者医療広域連合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江戸川水防事務組合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彩の国さいたま人づくり広域連合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55" zoomScaleNormal="55" zoomScaleSheetLayoutView="100" workbookViewId="0">
      <selection activeCell="S46" sqref="S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80" t="s">
        <v>24</v>
      </c>
      <c r="C41" s="1181"/>
      <c r="D41" s="81"/>
      <c r="E41" s="1182" t="s">
        <v>25</v>
      </c>
      <c r="F41" s="1182"/>
      <c r="G41" s="1182"/>
      <c r="H41" s="1183"/>
      <c r="I41" s="82">
        <v>6909</v>
      </c>
      <c r="J41" s="83">
        <v>7287</v>
      </c>
      <c r="K41" s="83">
        <v>7352</v>
      </c>
      <c r="L41" s="83">
        <v>7696</v>
      </c>
      <c r="M41" s="84">
        <v>7819</v>
      </c>
    </row>
    <row r="42" spans="2:13" ht="27.75" customHeight="1">
      <c r="B42" s="1170"/>
      <c r="C42" s="1171"/>
      <c r="D42" s="85"/>
      <c r="E42" s="1174" t="s">
        <v>26</v>
      </c>
      <c r="F42" s="1174"/>
      <c r="G42" s="1174"/>
      <c r="H42" s="1175"/>
      <c r="I42" s="86">
        <v>925</v>
      </c>
      <c r="J42" s="87">
        <v>876</v>
      </c>
      <c r="K42" s="87">
        <v>614</v>
      </c>
      <c r="L42" s="87">
        <v>208</v>
      </c>
      <c r="M42" s="88">
        <v>170</v>
      </c>
    </row>
    <row r="43" spans="2:13" ht="27.75" customHeight="1">
      <c r="B43" s="1170"/>
      <c r="C43" s="1171"/>
      <c r="D43" s="85"/>
      <c r="E43" s="1174" t="s">
        <v>27</v>
      </c>
      <c r="F43" s="1174"/>
      <c r="G43" s="1174"/>
      <c r="H43" s="1175"/>
      <c r="I43" s="86">
        <v>3276</v>
      </c>
      <c r="J43" s="87">
        <v>3199</v>
      </c>
      <c r="K43" s="87">
        <v>3031</v>
      </c>
      <c r="L43" s="87">
        <v>2916</v>
      </c>
      <c r="M43" s="88">
        <v>2797</v>
      </c>
    </row>
    <row r="44" spans="2:13" ht="27.75" customHeight="1">
      <c r="B44" s="1170"/>
      <c r="C44" s="1171"/>
      <c r="D44" s="85"/>
      <c r="E44" s="1174" t="s">
        <v>28</v>
      </c>
      <c r="F44" s="1174"/>
      <c r="G44" s="1174"/>
      <c r="H44" s="1175"/>
      <c r="I44" s="86">
        <v>429</v>
      </c>
      <c r="J44" s="87">
        <v>462</v>
      </c>
      <c r="K44" s="87">
        <v>418</v>
      </c>
      <c r="L44" s="87">
        <v>450</v>
      </c>
      <c r="M44" s="88">
        <v>596</v>
      </c>
    </row>
    <row r="45" spans="2:13" ht="27.75" customHeight="1">
      <c r="B45" s="1170"/>
      <c r="C45" s="1171"/>
      <c r="D45" s="85"/>
      <c r="E45" s="1174" t="s">
        <v>29</v>
      </c>
      <c r="F45" s="1174"/>
      <c r="G45" s="1174"/>
      <c r="H45" s="1175"/>
      <c r="I45" s="86">
        <v>1278</v>
      </c>
      <c r="J45" s="87">
        <v>1321</v>
      </c>
      <c r="K45" s="87">
        <v>1130</v>
      </c>
      <c r="L45" s="87">
        <v>1050</v>
      </c>
      <c r="M45" s="88">
        <v>911</v>
      </c>
    </row>
    <row r="46" spans="2:13" ht="27.75" customHeight="1">
      <c r="B46" s="1170"/>
      <c r="C46" s="1171"/>
      <c r="D46" s="85"/>
      <c r="E46" s="1174" t="s">
        <v>30</v>
      </c>
      <c r="F46" s="1174"/>
      <c r="G46" s="1174"/>
      <c r="H46" s="1175"/>
      <c r="I46" s="86">
        <v>141</v>
      </c>
      <c r="J46" s="87" t="s">
        <v>472</v>
      </c>
      <c r="K46" s="87">
        <v>179</v>
      </c>
      <c r="L46" s="87">
        <v>179</v>
      </c>
      <c r="M46" s="88">
        <v>179</v>
      </c>
    </row>
    <row r="47" spans="2:13" ht="27.75" customHeight="1">
      <c r="B47" s="1170"/>
      <c r="C47" s="1171"/>
      <c r="D47" s="85"/>
      <c r="E47" s="1174" t="s">
        <v>31</v>
      </c>
      <c r="F47" s="1174"/>
      <c r="G47" s="1174"/>
      <c r="H47" s="1175"/>
      <c r="I47" s="86" t="s">
        <v>472</v>
      </c>
      <c r="J47" s="87" t="s">
        <v>472</v>
      </c>
      <c r="K47" s="87" t="s">
        <v>472</v>
      </c>
      <c r="L47" s="87" t="s">
        <v>472</v>
      </c>
      <c r="M47" s="88" t="s">
        <v>472</v>
      </c>
    </row>
    <row r="48" spans="2:13" ht="27.75" customHeight="1">
      <c r="B48" s="1172"/>
      <c r="C48" s="1173"/>
      <c r="D48" s="85"/>
      <c r="E48" s="1174" t="s">
        <v>32</v>
      </c>
      <c r="F48" s="1174"/>
      <c r="G48" s="1174"/>
      <c r="H48" s="1175"/>
      <c r="I48" s="86" t="s">
        <v>472</v>
      </c>
      <c r="J48" s="87" t="s">
        <v>472</v>
      </c>
      <c r="K48" s="87" t="s">
        <v>472</v>
      </c>
      <c r="L48" s="87" t="s">
        <v>472</v>
      </c>
      <c r="M48" s="88" t="s">
        <v>472</v>
      </c>
    </row>
    <row r="49" spans="2:13" ht="27.75" customHeight="1">
      <c r="B49" s="1168" t="s">
        <v>33</v>
      </c>
      <c r="C49" s="1169"/>
      <c r="D49" s="89"/>
      <c r="E49" s="1174" t="s">
        <v>34</v>
      </c>
      <c r="F49" s="1174"/>
      <c r="G49" s="1174"/>
      <c r="H49" s="1175"/>
      <c r="I49" s="86">
        <v>730</v>
      </c>
      <c r="J49" s="87">
        <v>875</v>
      </c>
      <c r="K49" s="87">
        <v>917</v>
      </c>
      <c r="L49" s="87">
        <v>980</v>
      </c>
      <c r="M49" s="88">
        <v>1186</v>
      </c>
    </row>
    <row r="50" spans="2:13" ht="27.75" customHeight="1">
      <c r="B50" s="1170"/>
      <c r="C50" s="1171"/>
      <c r="D50" s="85"/>
      <c r="E50" s="1174" t="s">
        <v>35</v>
      </c>
      <c r="F50" s="1174"/>
      <c r="G50" s="1174"/>
      <c r="H50" s="1175"/>
      <c r="I50" s="86">
        <v>164</v>
      </c>
      <c r="J50" s="87">
        <v>149</v>
      </c>
      <c r="K50" s="87">
        <v>135</v>
      </c>
      <c r="L50" s="87">
        <v>95</v>
      </c>
      <c r="M50" s="88">
        <v>80</v>
      </c>
    </row>
    <row r="51" spans="2:13" ht="27.75" customHeight="1">
      <c r="B51" s="1172"/>
      <c r="C51" s="1173"/>
      <c r="D51" s="85"/>
      <c r="E51" s="1174" t="s">
        <v>36</v>
      </c>
      <c r="F51" s="1174"/>
      <c r="G51" s="1174"/>
      <c r="H51" s="1175"/>
      <c r="I51" s="86">
        <v>7590</v>
      </c>
      <c r="J51" s="87">
        <v>7613</v>
      </c>
      <c r="K51" s="87">
        <v>7630</v>
      </c>
      <c r="L51" s="87">
        <v>7845</v>
      </c>
      <c r="M51" s="88">
        <v>8014</v>
      </c>
    </row>
    <row r="52" spans="2:13" ht="27.75" customHeight="1" thickBot="1">
      <c r="B52" s="1176" t="s">
        <v>37</v>
      </c>
      <c r="C52" s="1177"/>
      <c r="D52" s="90"/>
      <c r="E52" s="1178" t="s">
        <v>38</v>
      </c>
      <c r="F52" s="1178"/>
      <c r="G52" s="1178"/>
      <c r="H52" s="1179"/>
      <c r="I52" s="91">
        <v>4474</v>
      </c>
      <c r="J52" s="92">
        <v>4508</v>
      </c>
      <c r="K52" s="92">
        <v>4043</v>
      </c>
      <c r="L52" s="92">
        <v>3579</v>
      </c>
      <c r="M52" s="93">
        <v>3192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14900</v>
      </c>
      <c r="E3" s="116"/>
      <c r="F3" s="117">
        <v>49426</v>
      </c>
      <c r="G3" s="118"/>
      <c r="H3" s="119"/>
    </row>
    <row r="4" spans="1:8">
      <c r="A4" s="120"/>
      <c r="B4" s="121"/>
      <c r="C4" s="122"/>
      <c r="D4" s="123">
        <v>7472</v>
      </c>
      <c r="E4" s="124"/>
      <c r="F4" s="125">
        <v>26568</v>
      </c>
      <c r="G4" s="126"/>
      <c r="H4" s="127"/>
    </row>
    <row r="5" spans="1:8">
      <c r="A5" s="108" t="s">
        <v>505</v>
      </c>
      <c r="B5" s="113"/>
      <c r="C5" s="114"/>
      <c r="D5" s="115">
        <v>28389</v>
      </c>
      <c r="E5" s="116"/>
      <c r="F5" s="117">
        <v>42839</v>
      </c>
      <c r="G5" s="118"/>
      <c r="H5" s="119"/>
    </row>
    <row r="6" spans="1:8">
      <c r="A6" s="120"/>
      <c r="B6" s="121"/>
      <c r="C6" s="122"/>
      <c r="D6" s="123">
        <v>16645</v>
      </c>
      <c r="E6" s="124"/>
      <c r="F6" s="125">
        <v>22027</v>
      </c>
      <c r="G6" s="126"/>
      <c r="H6" s="127"/>
    </row>
    <row r="7" spans="1:8">
      <c r="A7" s="108" t="s">
        <v>506</v>
      </c>
      <c r="B7" s="113"/>
      <c r="C7" s="114"/>
      <c r="D7" s="115">
        <v>12259</v>
      </c>
      <c r="E7" s="116"/>
      <c r="F7" s="117">
        <v>46819</v>
      </c>
      <c r="G7" s="118"/>
      <c r="H7" s="119"/>
    </row>
    <row r="8" spans="1:8">
      <c r="A8" s="120"/>
      <c r="B8" s="121"/>
      <c r="C8" s="122"/>
      <c r="D8" s="123">
        <v>7192</v>
      </c>
      <c r="E8" s="124"/>
      <c r="F8" s="125">
        <v>24121</v>
      </c>
      <c r="G8" s="126"/>
      <c r="H8" s="127"/>
    </row>
    <row r="9" spans="1:8">
      <c r="A9" s="108" t="s">
        <v>507</v>
      </c>
      <c r="B9" s="113"/>
      <c r="C9" s="114"/>
      <c r="D9" s="115">
        <v>34991</v>
      </c>
      <c r="E9" s="116"/>
      <c r="F9" s="117">
        <v>53270</v>
      </c>
      <c r="G9" s="118"/>
      <c r="H9" s="119"/>
    </row>
    <row r="10" spans="1:8">
      <c r="A10" s="120"/>
      <c r="B10" s="121"/>
      <c r="C10" s="122"/>
      <c r="D10" s="123">
        <v>17610</v>
      </c>
      <c r="E10" s="124"/>
      <c r="F10" s="125">
        <v>24316</v>
      </c>
      <c r="G10" s="126"/>
      <c r="H10" s="127"/>
    </row>
    <row r="11" spans="1:8">
      <c r="A11" s="108" t="s">
        <v>508</v>
      </c>
      <c r="B11" s="113"/>
      <c r="C11" s="114"/>
      <c r="D11" s="115">
        <v>23321</v>
      </c>
      <c r="E11" s="116"/>
      <c r="F11" s="117">
        <v>53292</v>
      </c>
      <c r="G11" s="118"/>
      <c r="H11" s="119"/>
    </row>
    <row r="12" spans="1:8">
      <c r="A12" s="120"/>
      <c r="B12" s="121"/>
      <c r="C12" s="128"/>
      <c r="D12" s="123">
        <v>6721</v>
      </c>
      <c r="E12" s="124"/>
      <c r="F12" s="125">
        <v>28900</v>
      </c>
      <c r="G12" s="126"/>
      <c r="H12" s="127"/>
    </row>
    <row r="13" spans="1:8">
      <c r="A13" s="108"/>
      <c r="B13" s="113"/>
      <c r="C13" s="129"/>
      <c r="D13" s="130">
        <v>22772</v>
      </c>
      <c r="E13" s="131"/>
      <c r="F13" s="132">
        <v>49129</v>
      </c>
      <c r="G13" s="133"/>
      <c r="H13" s="119"/>
    </row>
    <row r="14" spans="1:8">
      <c r="A14" s="120"/>
      <c r="B14" s="121"/>
      <c r="C14" s="122"/>
      <c r="D14" s="123">
        <v>11128</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7.8</v>
      </c>
      <c r="C19" s="134">
        <f>ROUND(VALUE(SUBSTITUTE(実質収支比率等に係る経年分析!G$48,"▲","-")),2)</f>
        <v>7.31</v>
      </c>
      <c r="D19" s="134">
        <f>ROUND(VALUE(SUBSTITUTE(実質収支比率等に係る経年分析!H$48,"▲","-")),2)</f>
        <v>9.1199999999999992</v>
      </c>
      <c r="E19" s="134">
        <f>ROUND(VALUE(SUBSTITUTE(実質収支比率等に係る経年分析!I$48,"▲","-")),2)</f>
        <v>8.59</v>
      </c>
      <c r="F19" s="134">
        <f>ROUND(VALUE(SUBSTITUTE(実質収支比率等に係る経年分析!J$48,"▲","-")),2)</f>
        <v>6.65</v>
      </c>
    </row>
    <row r="20" spans="1:11">
      <c r="A20" s="134" t="s">
        <v>43</v>
      </c>
      <c r="B20" s="134">
        <f>ROUND(VALUE(SUBSTITUTE(実質収支比率等に係る経年分析!F$47,"▲","-")),2)</f>
        <v>8.18</v>
      </c>
      <c r="C20" s="134">
        <f>ROUND(VALUE(SUBSTITUTE(実質収支比率等に係る経年分析!G$47,"▲","-")),2)</f>
        <v>10.39</v>
      </c>
      <c r="D20" s="134">
        <f>ROUND(VALUE(SUBSTITUTE(実質収支比率等に係る経年分析!H$47,"▲","-")),2)</f>
        <v>10.5</v>
      </c>
      <c r="E20" s="134">
        <f>ROUND(VALUE(SUBSTITUTE(実質収支比率等に係る経年分析!I$47,"▲","-")),2)</f>
        <v>11.28</v>
      </c>
      <c r="F20" s="134">
        <f>ROUND(VALUE(SUBSTITUTE(実質収支比率等に係る経年分析!J$47,"▲","-")),2)</f>
        <v>11.68</v>
      </c>
    </row>
    <row r="21" spans="1:11">
      <c r="A21" s="134" t="s">
        <v>44</v>
      </c>
      <c r="B21" s="134">
        <f>IF(ISNUMBER(VALUE(SUBSTITUTE(実質収支比率等に係る経年分析!F$49,"▲","-"))),ROUND(VALUE(SUBSTITUTE(実質収支比率等に係る経年分析!F$49,"▲","-")),2),NA())</f>
        <v>3.94</v>
      </c>
      <c r="C21" s="134">
        <f>IF(ISNUMBER(VALUE(SUBSTITUTE(実質収支比率等に係る経年分析!G$49,"▲","-"))),ROUND(VALUE(SUBSTITUTE(実質収支比率等に係る経年分析!G$49,"▲","-")),2),NA())</f>
        <v>1.67</v>
      </c>
      <c r="D21" s="134">
        <f>IF(ISNUMBER(VALUE(SUBSTITUTE(実質収支比率等に係る経年分析!H$49,"▲","-"))),ROUND(VALUE(SUBSTITUTE(実質収支比率等に係る経年分析!H$49,"▲","-")),2),NA())</f>
        <v>1.76</v>
      </c>
      <c r="E21" s="134">
        <f>IF(ISNUMBER(VALUE(SUBSTITUTE(実質収支比率等に係る経年分析!I$49,"▲","-"))),ROUND(VALUE(SUBSTITUTE(実質収支比率等に係る経年分析!I$49,"▲","-")),2),NA())</f>
        <v>0.4</v>
      </c>
      <c r="F21" s="134">
        <f>IF(ISNUMBER(VALUE(SUBSTITUTE(実質収支比率等に係る経年分析!J$49,"▲","-"))),ROUND(VALUE(SUBSTITUTE(実質収支比率等に係る経年分析!J$49,"▲","-")),2),NA())</f>
        <v>-1.66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0.36</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2.0499999999999998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9.1199999999999992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628</v>
      </c>
      <c r="E42" s="136"/>
      <c r="F42" s="136"/>
      <c r="G42" s="136">
        <f>'実質公債費比率（分子）の構造'!L$52</f>
        <v>631</v>
      </c>
      <c r="H42" s="136"/>
      <c r="I42" s="136"/>
      <c r="J42" s="136">
        <f>'実質公債費比率（分子）の構造'!M$52</f>
        <v>645</v>
      </c>
      <c r="K42" s="136"/>
      <c r="L42" s="136"/>
      <c r="M42" s="136">
        <f>'実質公債費比率（分子）の構造'!N$52</f>
        <v>671</v>
      </c>
      <c r="N42" s="136"/>
      <c r="O42" s="136"/>
      <c r="P42" s="136">
        <f>'実質公債費比率（分子）の構造'!O$52</f>
        <v>706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94</v>
      </c>
      <c r="C44" s="136"/>
      <c r="D44" s="136"/>
      <c r="E44" s="136">
        <f>'実質公債費比率（分子）の構造'!L$50</f>
        <v>91</v>
      </c>
      <c r="F44" s="136"/>
      <c r="G44" s="136"/>
      <c r="H44" s="136">
        <f>'実質公債費比率（分子）の構造'!M$50</f>
        <v>87</v>
      </c>
      <c r="I44" s="136"/>
      <c r="J44" s="136"/>
      <c r="K44" s="136">
        <f>'実質公債費比率（分子）の構造'!N$50</f>
        <v>91</v>
      </c>
      <c r="L44" s="136"/>
      <c r="M44" s="136"/>
      <c r="N44" s="136">
        <f>'実質公債費比率（分子）の構造'!O$50</f>
        <v>72</v>
      </c>
      <c r="O44" s="136"/>
      <c r="P44" s="136"/>
    </row>
    <row r="45" spans="1:16">
      <c r="A45" s="136" t="s">
        <v>54</v>
      </c>
      <c r="B45" s="136">
        <f>'実質公債費比率（分子）の構造'!K$49</f>
        <v>66</v>
      </c>
      <c r="C45" s="136"/>
      <c r="D45" s="136"/>
      <c r="E45" s="136">
        <f>'実質公債費比率（分子）の構造'!L$49</f>
        <v>60</v>
      </c>
      <c r="F45" s="136"/>
      <c r="G45" s="136"/>
      <c r="H45" s="136">
        <f>'実質公債費比率（分子）の構造'!M$49</f>
        <v>72</v>
      </c>
      <c r="I45" s="136"/>
      <c r="J45" s="136"/>
      <c r="K45" s="136">
        <f>'実質公債費比率（分子）の構造'!N$49</f>
        <v>82</v>
      </c>
      <c r="L45" s="136"/>
      <c r="M45" s="136"/>
      <c r="N45" s="136">
        <f>'実質公債費比率（分子）の構造'!O$49</f>
        <v>74</v>
      </c>
      <c r="O45" s="136"/>
      <c r="P45" s="136"/>
    </row>
    <row r="46" spans="1:16">
      <c r="A46" s="136" t="s">
        <v>55</v>
      </c>
      <c r="B46" s="136">
        <f>'実質公債費比率（分子）の構造'!K$48</f>
        <v>271</v>
      </c>
      <c r="C46" s="136"/>
      <c r="D46" s="136"/>
      <c r="E46" s="136">
        <f>'実質公債費比率（分子）の構造'!L$48</f>
        <v>257</v>
      </c>
      <c r="F46" s="136"/>
      <c r="G46" s="136"/>
      <c r="H46" s="136">
        <f>'実質公債費比率（分子）の構造'!M$48</f>
        <v>269</v>
      </c>
      <c r="I46" s="136"/>
      <c r="J46" s="136"/>
      <c r="K46" s="136">
        <f>'実質公債費比率（分子）の構造'!N$48</f>
        <v>272</v>
      </c>
      <c r="L46" s="136"/>
      <c r="M46" s="136"/>
      <c r="N46" s="136">
        <f>'実質公債費比率（分子）の構造'!O$48</f>
        <v>271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696</v>
      </c>
      <c r="C49" s="136"/>
      <c r="D49" s="136"/>
      <c r="E49" s="136">
        <f>'実質公債費比率（分子）の構造'!L$45</f>
        <v>690</v>
      </c>
      <c r="F49" s="136"/>
      <c r="G49" s="136"/>
      <c r="H49" s="136">
        <f>'実質公債費比率（分子）の構造'!M$45</f>
        <v>663</v>
      </c>
      <c r="I49" s="136"/>
      <c r="J49" s="136"/>
      <c r="K49" s="136">
        <f>'実質公債費比率（分子）の構造'!N$45</f>
        <v>672</v>
      </c>
      <c r="L49" s="136"/>
      <c r="M49" s="136"/>
      <c r="N49" s="136">
        <f>'実質公債費比率（分子）の構造'!O$45</f>
        <v>702</v>
      </c>
      <c r="O49" s="136"/>
      <c r="P49" s="136"/>
    </row>
    <row r="50" spans="1:16">
      <c r="A50" s="136" t="s">
        <v>58</v>
      </c>
      <c r="B50" s="136" t="e">
        <f>NA()</f>
        <v>#N/A</v>
      </c>
      <c r="C50" s="136">
        <f>IF(ISNUMBER('実質公債費比率（分子）の構造'!K$53),'実質公債費比率（分子）の構造'!K$53,NA())</f>
        <v>499</v>
      </c>
      <c r="D50" s="136" t="e">
        <f>NA()</f>
        <v>#N/A</v>
      </c>
      <c r="E50" s="136" t="e">
        <f>NA()</f>
        <v>#N/A</v>
      </c>
      <c r="F50" s="136">
        <f>IF(ISNUMBER('実質公債費比率（分子）の構造'!L$53),'実質公債費比率（分子）の構造'!L$53,NA())</f>
        <v>467</v>
      </c>
      <c r="G50" s="136" t="e">
        <f>NA()</f>
        <v>#N/A</v>
      </c>
      <c r="H50" s="136" t="e">
        <f>NA()</f>
        <v>#N/A</v>
      </c>
      <c r="I50" s="136">
        <f>IF(ISNUMBER('実質公債費比率（分子）の構造'!M$53),'実質公債費比率（分子）の構造'!M$53,NA())</f>
        <v>446</v>
      </c>
      <c r="J50" s="136" t="e">
        <f>NA()</f>
        <v>#N/A</v>
      </c>
      <c r="K50" s="136" t="e">
        <f>NA()</f>
        <v>#N/A</v>
      </c>
      <c r="L50" s="136">
        <f>IF(ISNUMBER('実質公債費比率（分子）の構造'!N$53),'実質公債費比率（分子）の構造'!N$53,NA())</f>
        <v>446</v>
      </c>
      <c r="M50" s="136" t="e">
        <f>NA()</f>
        <v>#N/A</v>
      </c>
      <c r="N50" s="136" t="e">
        <f>NA()</f>
        <v>#N/A</v>
      </c>
      <c r="O50" s="136">
        <f>IF(ISNUMBER('実質公債費比率（分子）の構造'!O$53),'実質公債費比率（分子）の構造'!O$53,NA())</f>
        <v>413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7590</v>
      </c>
      <c r="E56" s="135"/>
      <c r="F56" s="135"/>
      <c r="G56" s="135">
        <f>'将来負担比率（分子）の構造'!J$51</f>
        <v>7613</v>
      </c>
      <c r="H56" s="135"/>
      <c r="I56" s="135"/>
      <c r="J56" s="135">
        <f>'将来負担比率（分子）の構造'!K$51</f>
        <v>7630</v>
      </c>
      <c r="K56" s="135"/>
      <c r="L56" s="135"/>
      <c r="M56" s="135">
        <f>'将来負担比率（分子）の構造'!L$51</f>
        <v>7845</v>
      </c>
      <c r="N56" s="135"/>
      <c r="O56" s="135"/>
      <c r="P56" s="135">
        <f>'将来負担比率（分子）の構造'!M$51</f>
        <v>8014</v>
      </c>
    </row>
    <row r="57" spans="1:16">
      <c r="A57" s="135" t="s">
        <v>35</v>
      </c>
      <c r="B57" s="135"/>
      <c r="C57" s="135"/>
      <c r="D57" s="135">
        <f>'将来負担比率（分子）の構造'!I$50</f>
        <v>164</v>
      </c>
      <c r="E57" s="135"/>
      <c r="F57" s="135"/>
      <c r="G57" s="135">
        <f>'将来負担比率（分子）の構造'!J$50</f>
        <v>149</v>
      </c>
      <c r="H57" s="135"/>
      <c r="I57" s="135"/>
      <c r="J57" s="135">
        <f>'将来負担比率（分子）の構造'!K$50</f>
        <v>135</v>
      </c>
      <c r="K57" s="135"/>
      <c r="L57" s="135"/>
      <c r="M57" s="135">
        <f>'将来負担比率（分子）の構造'!L$50</f>
        <v>95</v>
      </c>
      <c r="N57" s="135"/>
      <c r="O57" s="135"/>
      <c r="P57" s="135">
        <f>'将来負担比率（分子）の構造'!M$50</f>
        <v>80</v>
      </c>
    </row>
    <row r="58" spans="1:16">
      <c r="A58" s="135" t="s">
        <v>34</v>
      </c>
      <c r="B58" s="135"/>
      <c r="C58" s="135"/>
      <c r="D58" s="135">
        <f>'将来負担比率（分子）の構造'!I$49</f>
        <v>730</v>
      </c>
      <c r="E58" s="135"/>
      <c r="F58" s="135"/>
      <c r="G58" s="135">
        <f>'将来負担比率（分子）の構造'!J$49</f>
        <v>875</v>
      </c>
      <c r="H58" s="135"/>
      <c r="I58" s="135"/>
      <c r="J58" s="135">
        <f>'将来負担比率（分子）の構造'!K$49</f>
        <v>917</v>
      </c>
      <c r="K58" s="135"/>
      <c r="L58" s="135"/>
      <c r="M58" s="135">
        <f>'将来負担比率（分子）の構造'!L$49</f>
        <v>980</v>
      </c>
      <c r="N58" s="135"/>
      <c r="O58" s="135"/>
      <c r="P58" s="135">
        <f>'将来負担比率（分子）の構造'!M$49</f>
        <v>1186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141</v>
      </c>
      <c r="C61" s="135"/>
      <c r="D61" s="135"/>
      <c r="E61" s="135" t="str">
        <f>'将来負担比率（分子）の構造'!J$46</f>
        <v>-</v>
      </c>
      <c r="F61" s="135"/>
      <c r="G61" s="135"/>
      <c r="H61" s="135">
        <f>'将来負担比率（分子）の構造'!K$46</f>
        <v>179</v>
      </c>
      <c r="I61" s="135"/>
      <c r="J61" s="135"/>
      <c r="K61" s="135">
        <f>'将来負担比率（分子）の構造'!L$46</f>
        <v>179</v>
      </c>
      <c r="L61" s="135"/>
      <c r="M61" s="135"/>
      <c r="N61" s="135">
        <f>'将来負担比率（分子）の構造'!M$46</f>
        <v>179</v>
      </c>
      <c r="O61" s="135"/>
      <c r="P61" s="135"/>
    </row>
    <row r="62" spans="1:16">
      <c r="A62" s="135" t="s">
        <v>29</v>
      </c>
      <c r="B62" s="135">
        <f>'将来負担比率（分子）の構造'!I$45</f>
        <v>1278</v>
      </c>
      <c r="C62" s="135"/>
      <c r="D62" s="135"/>
      <c r="E62" s="135">
        <f>'将来負担比率（分子）の構造'!J$45</f>
        <v>1321</v>
      </c>
      <c r="F62" s="135"/>
      <c r="G62" s="135"/>
      <c r="H62" s="135">
        <f>'将来負担比率（分子）の構造'!K$45</f>
        <v>1130</v>
      </c>
      <c r="I62" s="135"/>
      <c r="J62" s="135"/>
      <c r="K62" s="135">
        <f>'将来負担比率（分子）の構造'!L$45</f>
        <v>1050</v>
      </c>
      <c r="L62" s="135"/>
      <c r="M62" s="135"/>
      <c r="N62" s="135">
        <f>'将来負担比率（分子）の構造'!M$45</f>
        <v>911</v>
      </c>
      <c r="O62" s="135"/>
      <c r="P62" s="135"/>
    </row>
    <row r="63" spans="1:16">
      <c r="A63" s="135" t="s">
        <v>28</v>
      </c>
      <c r="B63" s="135">
        <f>'将来負担比率（分子）の構造'!I$44</f>
        <v>429</v>
      </c>
      <c r="C63" s="135"/>
      <c r="D63" s="135"/>
      <c r="E63" s="135">
        <f>'将来負担比率（分子）の構造'!J$44</f>
        <v>462</v>
      </c>
      <c r="F63" s="135"/>
      <c r="G63" s="135"/>
      <c r="H63" s="135">
        <f>'将来負担比率（分子）の構造'!K$44</f>
        <v>418</v>
      </c>
      <c r="I63" s="135"/>
      <c r="J63" s="135"/>
      <c r="K63" s="135">
        <f>'将来負担比率（分子）の構造'!L$44</f>
        <v>450</v>
      </c>
      <c r="L63" s="135"/>
      <c r="M63" s="135"/>
      <c r="N63" s="135">
        <f>'将来負担比率（分子）の構造'!M$44</f>
        <v>596</v>
      </c>
      <c r="O63" s="135"/>
      <c r="P63" s="135"/>
    </row>
    <row r="64" spans="1:16">
      <c r="A64" s="135" t="s">
        <v>27</v>
      </c>
      <c r="B64" s="135">
        <f>'将来負担比率（分子）の構造'!I$43</f>
        <v>3276</v>
      </c>
      <c r="C64" s="135"/>
      <c r="D64" s="135"/>
      <c r="E64" s="135">
        <f>'将来負担比率（分子）の構造'!J$43</f>
        <v>3199</v>
      </c>
      <c r="F64" s="135"/>
      <c r="G64" s="135"/>
      <c r="H64" s="135">
        <f>'将来負担比率（分子）の構造'!K$43</f>
        <v>3031</v>
      </c>
      <c r="I64" s="135"/>
      <c r="J64" s="135"/>
      <c r="K64" s="135">
        <f>'将来負担比率（分子）の構造'!L$43</f>
        <v>2916</v>
      </c>
      <c r="L64" s="135"/>
      <c r="M64" s="135"/>
      <c r="N64" s="135">
        <f>'将来負担比率（分子）の構造'!M$43</f>
        <v>2797</v>
      </c>
      <c r="O64" s="135"/>
      <c r="P64" s="135"/>
    </row>
    <row r="65" spans="1:16">
      <c r="A65" s="135" t="s">
        <v>26</v>
      </c>
      <c r="B65" s="135">
        <f>'将来負担比率（分子）の構造'!I$42</f>
        <v>925</v>
      </c>
      <c r="C65" s="135"/>
      <c r="D65" s="135"/>
      <c r="E65" s="135">
        <f>'将来負担比率（分子）の構造'!J$42</f>
        <v>876</v>
      </c>
      <c r="F65" s="135"/>
      <c r="G65" s="135"/>
      <c r="H65" s="135">
        <f>'将来負担比率（分子）の構造'!K$42</f>
        <v>614</v>
      </c>
      <c r="I65" s="135"/>
      <c r="J65" s="135"/>
      <c r="K65" s="135">
        <f>'将来負担比率（分子）の構造'!L$42</f>
        <v>208</v>
      </c>
      <c r="L65" s="135"/>
      <c r="M65" s="135"/>
      <c r="N65" s="135">
        <f>'将来負担比率（分子）の構造'!M$42</f>
        <v>170</v>
      </c>
      <c r="O65" s="135"/>
      <c r="P65" s="135"/>
    </row>
    <row r="66" spans="1:16">
      <c r="A66" s="135" t="s">
        <v>25</v>
      </c>
      <c r="B66" s="135">
        <f>'将来負担比率（分子）の構造'!I$41</f>
        <v>6909</v>
      </c>
      <c r="C66" s="135"/>
      <c r="D66" s="135"/>
      <c r="E66" s="135">
        <f>'将来負担比率（分子）の構造'!J$41</f>
        <v>7287</v>
      </c>
      <c r="F66" s="135"/>
      <c r="G66" s="135"/>
      <c r="H66" s="135">
        <f>'将来負担比率（分子）の構造'!K$41</f>
        <v>7352</v>
      </c>
      <c r="I66" s="135"/>
      <c r="J66" s="135"/>
      <c r="K66" s="135">
        <f>'将来負担比率（分子）の構造'!L$41</f>
        <v>7696</v>
      </c>
      <c r="L66" s="135"/>
      <c r="M66" s="135"/>
      <c r="N66" s="135">
        <f>'将来負担比率（分子）の構造'!M$41</f>
        <v>7819</v>
      </c>
      <c r="O66" s="135"/>
      <c r="P66" s="135"/>
    </row>
    <row r="67" spans="1:16">
      <c r="A67" s="135" t="s">
        <v>62</v>
      </c>
      <c r="B67" s="135" t="e">
        <f>NA()</f>
        <v>#N/A</v>
      </c>
      <c r="C67" s="135">
        <f>IF(ISNUMBER('将来負担比率（分子）の構造'!I$52), IF('将来負担比率（分子）の構造'!I$52 &lt; 0, 0, '将来負担比率（分子）の構造'!I$52), NA())</f>
        <v>4474</v>
      </c>
      <c r="D67" s="135" t="e">
        <f>NA()</f>
        <v>#N/A</v>
      </c>
      <c r="E67" s="135" t="e">
        <f>NA()</f>
        <v>#N/A</v>
      </c>
      <c r="F67" s="135">
        <f>IF(ISNUMBER('将来負担比率（分子）の構造'!J$52), IF('将来負担比率（分子）の構造'!J$52 &lt; 0, 0, '将来負担比率（分子）の構造'!J$52), NA())</f>
        <v>4508</v>
      </c>
      <c r="G67" s="135" t="e">
        <f>NA()</f>
        <v>#N/A</v>
      </c>
      <c r="H67" s="135" t="e">
        <f>NA()</f>
        <v>#N/A</v>
      </c>
      <c r="I67" s="135">
        <f>IF(ISNUMBER('将来負担比率（分子）の構造'!K$52), IF('将来負担比率（分子）の構造'!K$52 &lt; 0, 0, '将来負担比率（分子）の構造'!K$52), NA())</f>
        <v>4043</v>
      </c>
      <c r="J67" s="135" t="e">
        <f>NA()</f>
        <v>#N/A</v>
      </c>
      <c r="K67" s="135" t="e">
        <f>NA()</f>
        <v>#N/A</v>
      </c>
      <c r="L67" s="135">
        <f>IF(ISNUMBER('将来負担比率（分子）の構造'!L$52), IF('将来負担比率（分子）の構造'!L$52 &lt; 0, 0, '将来負担比率（分子）の構造'!L$52), NA())</f>
        <v>3579</v>
      </c>
      <c r="M67" s="135" t="e">
        <f>NA()</f>
        <v>#N/A</v>
      </c>
      <c r="N67" s="135" t="e">
        <f>NA()</f>
        <v>#N/A</v>
      </c>
      <c r="O67" s="135">
        <f>IF(ISNUMBER('将来負担比率（分子）の構造'!M$52), IF('将来負担比率（分子）の構造'!M$52 &lt; 0, 0, '将来負担比率（分子）の構造'!M$52), NA())</f>
        <v>3192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D19" workbookViewId="0">
      <selection activeCell="DW36" sqref="CD36:EC3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3130877</v>
      </c>
      <c r="S5" s="639"/>
      <c r="T5" s="639"/>
      <c r="U5" s="639"/>
      <c r="V5" s="639"/>
      <c r="W5" s="639"/>
      <c r="X5" s="639"/>
      <c r="Y5" s="686"/>
      <c r="Z5" s="699">
        <v>36.4</v>
      </c>
      <c r="AA5" s="699"/>
      <c r="AB5" s="699"/>
      <c r="AC5" s="699"/>
      <c r="AD5" s="700">
        <v>3130877</v>
      </c>
      <c r="AE5" s="700"/>
      <c r="AF5" s="700"/>
      <c r="AG5" s="700"/>
      <c r="AH5" s="700"/>
      <c r="AI5" s="700"/>
      <c r="AJ5" s="700"/>
      <c r="AK5" s="700"/>
      <c r="AL5" s="687">
        <v>60.4</v>
      </c>
      <c r="AM5" s="656"/>
      <c r="AN5" s="656"/>
      <c r="AO5" s="688"/>
      <c r="AP5" s="675" t="s">
        <v>207</v>
      </c>
      <c r="AQ5" s="676"/>
      <c r="AR5" s="676"/>
      <c r="AS5" s="676"/>
      <c r="AT5" s="676"/>
      <c r="AU5" s="676"/>
      <c r="AV5" s="676"/>
      <c r="AW5" s="676"/>
      <c r="AX5" s="676"/>
      <c r="AY5" s="676"/>
      <c r="AZ5" s="676"/>
      <c r="BA5" s="676"/>
      <c r="BB5" s="676"/>
      <c r="BC5" s="676"/>
      <c r="BD5" s="676"/>
      <c r="BE5" s="676"/>
      <c r="BF5" s="677"/>
      <c r="BG5" s="588">
        <v>3130877</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81407</v>
      </c>
      <c r="S6" s="589"/>
      <c r="T6" s="589"/>
      <c r="U6" s="589"/>
      <c r="V6" s="589"/>
      <c r="W6" s="589"/>
      <c r="X6" s="589"/>
      <c r="Y6" s="590"/>
      <c r="Z6" s="641">
        <v>0.9</v>
      </c>
      <c r="AA6" s="641"/>
      <c r="AB6" s="641"/>
      <c r="AC6" s="641"/>
      <c r="AD6" s="642">
        <v>81407</v>
      </c>
      <c r="AE6" s="642"/>
      <c r="AF6" s="642"/>
      <c r="AG6" s="642"/>
      <c r="AH6" s="642"/>
      <c r="AI6" s="642"/>
      <c r="AJ6" s="642"/>
      <c r="AK6" s="642"/>
      <c r="AL6" s="611">
        <v>1.6</v>
      </c>
      <c r="AM6" s="643"/>
      <c r="AN6" s="643"/>
      <c r="AO6" s="644"/>
      <c r="AP6" s="585" t="s">
        <v>213</v>
      </c>
      <c r="AQ6" s="586"/>
      <c r="AR6" s="586"/>
      <c r="AS6" s="586"/>
      <c r="AT6" s="586"/>
      <c r="AU6" s="586"/>
      <c r="AV6" s="586"/>
      <c r="AW6" s="586"/>
      <c r="AX6" s="586"/>
      <c r="AY6" s="586"/>
      <c r="AZ6" s="586"/>
      <c r="BA6" s="586"/>
      <c r="BB6" s="586"/>
      <c r="BC6" s="586"/>
      <c r="BD6" s="586"/>
      <c r="BE6" s="586"/>
      <c r="BF6" s="587"/>
      <c r="BG6" s="588">
        <v>3130877</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119561</v>
      </c>
      <c r="CS6" s="589"/>
      <c r="CT6" s="589"/>
      <c r="CU6" s="589"/>
      <c r="CV6" s="589"/>
      <c r="CW6" s="589"/>
      <c r="CX6" s="589"/>
      <c r="CY6" s="590"/>
      <c r="CZ6" s="641">
        <v>1.5</v>
      </c>
      <c r="DA6" s="641"/>
      <c r="DB6" s="641"/>
      <c r="DC6" s="641"/>
      <c r="DD6" s="594" t="s">
        <v>208</v>
      </c>
      <c r="DE6" s="589"/>
      <c r="DF6" s="589"/>
      <c r="DG6" s="589"/>
      <c r="DH6" s="589"/>
      <c r="DI6" s="589"/>
      <c r="DJ6" s="589"/>
      <c r="DK6" s="589"/>
      <c r="DL6" s="589"/>
      <c r="DM6" s="589"/>
      <c r="DN6" s="589"/>
      <c r="DO6" s="589"/>
      <c r="DP6" s="590"/>
      <c r="DQ6" s="594">
        <v>119561</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6161</v>
      </c>
      <c r="S7" s="589"/>
      <c r="T7" s="589"/>
      <c r="U7" s="589"/>
      <c r="V7" s="589"/>
      <c r="W7" s="589"/>
      <c r="X7" s="589"/>
      <c r="Y7" s="590"/>
      <c r="Z7" s="641">
        <v>0.1</v>
      </c>
      <c r="AA7" s="641"/>
      <c r="AB7" s="641"/>
      <c r="AC7" s="641"/>
      <c r="AD7" s="642">
        <v>6161</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1641382</v>
      </c>
      <c r="BH7" s="589"/>
      <c r="BI7" s="589"/>
      <c r="BJ7" s="589"/>
      <c r="BK7" s="589"/>
      <c r="BL7" s="589"/>
      <c r="BM7" s="589"/>
      <c r="BN7" s="590"/>
      <c r="BO7" s="641">
        <v>52.4</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916991</v>
      </c>
      <c r="CS7" s="589"/>
      <c r="CT7" s="589"/>
      <c r="CU7" s="589"/>
      <c r="CV7" s="589"/>
      <c r="CW7" s="589"/>
      <c r="CX7" s="589"/>
      <c r="CY7" s="590"/>
      <c r="CZ7" s="641">
        <v>11.3</v>
      </c>
      <c r="DA7" s="641"/>
      <c r="DB7" s="641"/>
      <c r="DC7" s="641"/>
      <c r="DD7" s="594">
        <v>4164</v>
      </c>
      <c r="DE7" s="589"/>
      <c r="DF7" s="589"/>
      <c r="DG7" s="589"/>
      <c r="DH7" s="589"/>
      <c r="DI7" s="589"/>
      <c r="DJ7" s="589"/>
      <c r="DK7" s="589"/>
      <c r="DL7" s="589"/>
      <c r="DM7" s="589"/>
      <c r="DN7" s="589"/>
      <c r="DO7" s="589"/>
      <c r="DP7" s="590"/>
      <c r="DQ7" s="594">
        <v>819843</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27880</v>
      </c>
      <c r="S8" s="589"/>
      <c r="T8" s="589"/>
      <c r="U8" s="589"/>
      <c r="V8" s="589"/>
      <c r="W8" s="589"/>
      <c r="X8" s="589"/>
      <c r="Y8" s="590"/>
      <c r="Z8" s="641">
        <v>0.3</v>
      </c>
      <c r="AA8" s="641"/>
      <c r="AB8" s="641"/>
      <c r="AC8" s="641"/>
      <c r="AD8" s="642">
        <v>27880</v>
      </c>
      <c r="AE8" s="642"/>
      <c r="AF8" s="642"/>
      <c r="AG8" s="642"/>
      <c r="AH8" s="642"/>
      <c r="AI8" s="642"/>
      <c r="AJ8" s="642"/>
      <c r="AK8" s="642"/>
      <c r="AL8" s="611">
        <v>0.5</v>
      </c>
      <c r="AM8" s="643"/>
      <c r="AN8" s="643"/>
      <c r="AO8" s="644"/>
      <c r="AP8" s="585" t="s">
        <v>219</v>
      </c>
      <c r="AQ8" s="586"/>
      <c r="AR8" s="586"/>
      <c r="AS8" s="586"/>
      <c r="AT8" s="586"/>
      <c r="AU8" s="586"/>
      <c r="AV8" s="586"/>
      <c r="AW8" s="586"/>
      <c r="AX8" s="586"/>
      <c r="AY8" s="586"/>
      <c r="AZ8" s="586"/>
      <c r="BA8" s="586"/>
      <c r="BB8" s="586"/>
      <c r="BC8" s="586"/>
      <c r="BD8" s="586"/>
      <c r="BE8" s="586"/>
      <c r="BF8" s="587"/>
      <c r="BG8" s="588">
        <v>51359</v>
      </c>
      <c r="BH8" s="589"/>
      <c r="BI8" s="589"/>
      <c r="BJ8" s="589"/>
      <c r="BK8" s="589"/>
      <c r="BL8" s="589"/>
      <c r="BM8" s="589"/>
      <c r="BN8" s="590"/>
      <c r="BO8" s="641">
        <v>1.6</v>
      </c>
      <c r="BP8" s="641"/>
      <c r="BQ8" s="641"/>
      <c r="BR8" s="641"/>
      <c r="BS8" s="594" t="s">
        <v>110</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2854230</v>
      </c>
      <c r="CS8" s="589"/>
      <c r="CT8" s="589"/>
      <c r="CU8" s="589"/>
      <c r="CV8" s="589"/>
      <c r="CW8" s="589"/>
      <c r="CX8" s="589"/>
      <c r="CY8" s="590"/>
      <c r="CZ8" s="641">
        <v>35.1</v>
      </c>
      <c r="DA8" s="641"/>
      <c r="DB8" s="641"/>
      <c r="DC8" s="641"/>
      <c r="DD8" s="594">
        <v>32794</v>
      </c>
      <c r="DE8" s="589"/>
      <c r="DF8" s="589"/>
      <c r="DG8" s="589"/>
      <c r="DH8" s="589"/>
      <c r="DI8" s="589"/>
      <c r="DJ8" s="589"/>
      <c r="DK8" s="589"/>
      <c r="DL8" s="589"/>
      <c r="DM8" s="589"/>
      <c r="DN8" s="589"/>
      <c r="DO8" s="589"/>
      <c r="DP8" s="590"/>
      <c r="DQ8" s="594">
        <v>1586100</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17060</v>
      </c>
      <c r="S9" s="589"/>
      <c r="T9" s="589"/>
      <c r="U9" s="589"/>
      <c r="V9" s="589"/>
      <c r="W9" s="589"/>
      <c r="X9" s="589"/>
      <c r="Y9" s="590"/>
      <c r="Z9" s="641">
        <v>0.2</v>
      </c>
      <c r="AA9" s="641"/>
      <c r="AB9" s="641"/>
      <c r="AC9" s="641"/>
      <c r="AD9" s="642">
        <v>17060</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1420248</v>
      </c>
      <c r="BH9" s="589"/>
      <c r="BI9" s="589"/>
      <c r="BJ9" s="589"/>
      <c r="BK9" s="589"/>
      <c r="BL9" s="589"/>
      <c r="BM9" s="589"/>
      <c r="BN9" s="590"/>
      <c r="BO9" s="641">
        <v>45.4</v>
      </c>
      <c r="BP9" s="641"/>
      <c r="BQ9" s="641"/>
      <c r="BR9" s="641"/>
      <c r="BS9" s="594" t="s">
        <v>110</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604973</v>
      </c>
      <c r="CS9" s="589"/>
      <c r="CT9" s="589"/>
      <c r="CU9" s="589"/>
      <c r="CV9" s="589"/>
      <c r="CW9" s="589"/>
      <c r="CX9" s="589"/>
      <c r="CY9" s="590"/>
      <c r="CZ9" s="641">
        <v>7.4</v>
      </c>
      <c r="DA9" s="641"/>
      <c r="DB9" s="641"/>
      <c r="DC9" s="641"/>
      <c r="DD9" s="594">
        <v>2637</v>
      </c>
      <c r="DE9" s="589"/>
      <c r="DF9" s="589"/>
      <c r="DG9" s="589"/>
      <c r="DH9" s="589"/>
      <c r="DI9" s="589"/>
      <c r="DJ9" s="589"/>
      <c r="DK9" s="589"/>
      <c r="DL9" s="589"/>
      <c r="DM9" s="589"/>
      <c r="DN9" s="589"/>
      <c r="DO9" s="589"/>
      <c r="DP9" s="590"/>
      <c r="DQ9" s="594">
        <v>573322</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272981</v>
      </c>
      <c r="S10" s="589"/>
      <c r="T10" s="589"/>
      <c r="U10" s="589"/>
      <c r="V10" s="589"/>
      <c r="W10" s="589"/>
      <c r="X10" s="589"/>
      <c r="Y10" s="590"/>
      <c r="Z10" s="641">
        <v>3.2</v>
      </c>
      <c r="AA10" s="641"/>
      <c r="AB10" s="641"/>
      <c r="AC10" s="641"/>
      <c r="AD10" s="642">
        <v>272981</v>
      </c>
      <c r="AE10" s="642"/>
      <c r="AF10" s="642"/>
      <c r="AG10" s="642"/>
      <c r="AH10" s="642"/>
      <c r="AI10" s="642"/>
      <c r="AJ10" s="642"/>
      <c r="AK10" s="642"/>
      <c r="AL10" s="611">
        <v>5.3</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59065</v>
      </c>
      <c r="BH10" s="589"/>
      <c r="BI10" s="589"/>
      <c r="BJ10" s="589"/>
      <c r="BK10" s="589"/>
      <c r="BL10" s="589"/>
      <c r="BM10" s="589"/>
      <c r="BN10" s="590"/>
      <c r="BO10" s="641">
        <v>1.9</v>
      </c>
      <c r="BP10" s="641"/>
      <c r="BQ10" s="641"/>
      <c r="BR10" s="641"/>
      <c r="BS10" s="594" t="s">
        <v>110</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27471</v>
      </c>
      <c r="CS10" s="589"/>
      <c r="CT10" s="589"/>
      <c r="CU10" s="589"/>
      <c r="CV10" s="589"/>
      <c r="CW10" s="589"/>
      <c r="CX10" s="589"/>
      <c r="CY10" s="590"/>
      <c r="CZ10" s="641">
        <v>0.3</v>
      </c>
      <c r="DA10" s="641"/>
      <c r="DB10" s="641"/>
      <c r="DC10" s="641"/>
      <c r="DD10" s="594" t="s">
        <v>110</v>
      </c>
      <c r="DE10" s="589"/>
      <c r="DF10" s="589"/>
      <c r="DG10" s="589"/>
      <c r="DH10" s="589"/>
      <c r="DI10" s="589"/>
      <c r="DJ10" s="589"/>
      <c r="DK10" s="589"/>
      <c r="DL10" s="589"/>
      <c r="DM10" s="589"/>
      <c r="DN10" s="589"/>
      <c r="DO10" s="589"/>
      <c r="DP10" s="590"/>
      <c r="DQ10" s="594" t="s">
        <v>110</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110</v>
      </c>
      <c r="S11" s="589"/>
      <c r="T11" s="589"/>
      <c r="U11" s="589"/>
      <c r="V11" s="589"/>
      <c r="W11" s="589"/>
      <c r="X11" s="589"/>
      <c r="Y11" s="590"/>
      <c r="Z11" s="641" t="s">
        <v>110</v>
      </c>
      <c r="AA11" s="641"/>
      <c r="AB11" s="641"/>
      <c r="AC11" s="641"/>
      <c r="AD11" s="642" t="s">
        <v>110</v>
      </c>
      <c r="AE11" s="642"/>
      <c r="AF11" s="642"/>
      <c r="AG11" s="642"/>
      <c r="AH11" s="642"/>
      <c r="AI11" s="642"/>
      <c r="AJ11" s="642"/>
      <c r="AK11" s="642"/>
      <c r="AL11" s="611" t="s">
        <v>110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110710</v>
      </c>
      <c r="BH11" s="589"/>
      <c r="BI11" s="589"/>
      <c r="BJ11" s="589"/>
      <c r="BK11" s="589"/>
      <c r="BL11" s="589"/>
      <c r="BM11" s="589"/>
      <c r="BN11" s="590"/>
      <c r="BO11" s="641">
        <v>3.5</v>
      </c>
      <c r="BP11" s="641"/>
      <c r="BQ11" s="641"/>
      <c r="BR11" s="641"/>
      <c r="BS11" s="594" t="s">
        <v>110</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142028</v>
      </c>
      <c r="CS11" s="589"/>
      <c r="CT11" s="589"/>
      <c r="CU11" s="589"/>
      <c r="CV11" s="589"/>
      <c r="CW11" s="589"/>
      <c r="CX11" s="589"/>
      <c r="CY11" s="590"/>
      <c r="CZ11" s="641">
        <v>1.7</v>
      </c>
      <c r="DA11" s="641"/>
      <c r="DB11" s="641"/>
      <c r="DC11" s="641"/>
      <c r="DD11" s="594">
        <v>14726</v>
      </c>
      <c r="DE11" s="589"/>
      <c r="DF11" s="589"/>
      <c r="DG11" s="589"/>
      <c r="DH11" s="589"/>
      <c r="DI11" s="589"/>
      <c r="DJ11" s="589"/>
      <c r="DK11" s="589"/>
      <c r="DL11" s="589"/>
      <c r="DM11" s="589"/>
      <c r="DN11" s="589"/>
      <c r="DO11" s="589"/>
      <c r="DP11" s="590"/>
      <c r="DQ11" s="594">
        <v>137155</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1236130</v>
      </c>
      <c r="BH12" s="589"/>
      <c r="BI12" s="589"/>
      <c r="BJ12" s="589"/>
      <c r="BK12" s="589"/>
      <c r="BL12" s="589"/>
      <c r="BM12" s="589"/>
      <c r="BN12" s="590"/>
      <c r="BO12" s="641">
        <v>39.5</v>
      </c>
      <c r="BP12" s="641"/>
      <c r="BQ12" s="641"/>
      <c r="BR12" s="641"/>
      <c r="BS12" s="594" t="s">
        <v>110</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37401</v>
      </c>
      <c r="CS12" s="589"/>
      <c r="CT12" s="589"/>
      <c r="CU12" s="589"/>
      <c r="CV12" s="589"/>
      <c r="CW12" s="589"/>
      <c r="CX12" s="589"/>
      <c r="CY12" s="590"/>
      <c r="CZ12" s="641">
        <v>0.5</v>
      </c>
      <c r="DA12" s="641"/>
      <c r="DB12" s="641"/>
      <c r="DC12" s="641"/>
      <c r="DD12" s="594" t="s">
        <v>110</v>
      </c>
      <c r="DE12" s="589"/>
      <c r="DF12" s="589"/>
      <c r="DG12" s="589"/>
      <c r="DH12" s="589"/>
      <c r="DI12" s="589"/>
      <c r="DJ12" s="589"/>
      <c r="DK12" s="589"/>
      <c r="DL12" s="589"/>
      <c r="DM12" s="589"/>
      <c r="DN12" s="589"/>
      <c r="DO12" s="589"/>
      <c r="DP12" s="590"/>
      <c r="DQ12" s="594">
        <v>34579</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15779</v>
      </c>
      <c r="S13" s="589"/>
      <c r="T13" s="589"/>
      <c r="U13" s="589"/>
      <c r="V13" s="589"/>
      <c r="W13" s="589"/>
      <c r="X13" s="589"/>
      <c r="Y13" s="590"/>
      <c r="Z13" s="641">
        <v>0.2</v>
      </c>
      <c r="AA13" s="641"/>
      <c r="AB13" s="641"/>
      <c r="AC13" s="641"/>
      <c r="AD13" s="642">
        <v>15779</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1235618</v>
      </c>
      <c r="BH13" s="589"/>
      <c r="BI13" s="589"/>
      <c r="BJ13" s="589"/>
      <c r="BK13" s="589"/>
      <c r="BL13" s="589"/>
      <c r="BM13" s="589"/>
      <c r="BN13" s="590"/>
      <c r="BO13" s="641">
        <v>39.5</v>
      </c>
      <c r="BP13" s="641"/>
      <c r="BQ13" s="641"/>
      <c r="BR13" s="641"/>
      <c r="BS13" s="594" t="s">
        <v>110</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678237</v>
      </c>
      <c r="CS13" s="589"/>
      <c r="CT13" s="589"/>
      <c r="CU13" s="589"/>
      <c r="CV13" s="589"/>
      <c r="CW13" s="589"/>
      <c r="CX13" s="589"/>
      <c r="CY13" s="590"/>
      <c r="CZ13" s="641">
        <v>8.3000000000000007</v>
      </c>
      <c r="DA13" s="641"/>
      <c r="DB13" s="641"/>
      <c r="DC13" s="641"/>
      <c r="DD13" s="594">
        <v>105155</v>
      </c>
      <c r="DE13" s="589"/>
      <c r="DF13" s="589"/>
      <c r="DG13" s="589"/>
      <c r="DH13" s="589"/>
      <c r="DI13" s="589"/>
      <c r="DJ13" s="589"/>
      <c r="DK13" s="589"/>
      <c r="DL13" s="589"/>
      <c r="DM13" s="589"/>
      <c r="DN13" s="589"/>
      <c r="DO13" s="589"/>
      <c r="DP13" s="590"/>
      <c r="DQ13" s="594">
        <v>595844</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51183</v>
      </c>
      <c r="BH14" s="589"/>
      <c r="BI14" s="589"/>
      <c r="BJ14" s="589"/>
      <c r="BK14" s="589"/>
      <c r="BL14" s="589"/>
      <c r="BM14" s="589"/>
      <c r="BN14" s="590"/>
      <c r="BO14" s="641">
        <v>1.6</v>
      </c>
      <c r="BP14" s="641"/>
      <c r="BQ14" s="641"/>
      <c r="BR14" s="641"/>
      <c r="BS14" s="594" t="s">
        <v>110</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596028</v>
      </c>
      <c r="CS14" s="589"/>
      <c r="CT14" s="589"/>
      <c r="CU14" s="589"/>
      <c r="CV14" s="589"/>
      <c r="CW14" s="589"/>
      <c r="CX14" s="589"/>
      <c r="CY14" s="590"/>
      <c r="CZ14" s="641">
        <v>7.3</v>
      </c>
      <c r="DA14" s="641"/>
      <c r="DB14" s="641"/>
      <c r="DC14" s="641"/>
      <c r="DD14" s="594">
        <v>44845</v>
      </c>
      <c r="DE14" s="589"/>
      <c r="DF14" s="589"/>
      <c r="DG14" s="589"/>
      <c r="DH14" s="589"/>
      <c r="DI14" s="589"/>
      <c r="DJ14" s="589"/>
      <c r="DK14" s="589"/>
      <c r="DL14" s="589"/>
      <c r="DM14" s="589"/>
      <c r="DN14" s="589"/>
      <c r="DO14" s="589"/>
      <c r="DP14" s="590"/>
      <c r="DQ14" s="594">
        <v>555399</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24015</v>
      </c>
      <c r="S15" s="589"/>
      <c r="T15" s="589"/>
      <c r="U15" s="589"/>
      <c r="V15" s="589"/>
      <c r="W15" s="589"/>
      <c r="X15" s="589"/>
      <c r="Y15" s="590"/>
      <c r="Z15" s="641">
        <v>0.3</v>
      </c>
      <c r="AA15" s="641"/>
      <c r="AB15" s="641"/>
      <c r="AC15" s="641"/>
      <c r="AD15" s="642">
        <v>24015</v>
      </c>
      <c r="AE15" s="642"/>
      <c r="AF15" s="642"/>
      <c r="AG15" s="642"/>
      <c r="AH15" s="642"/>
      <c r="AI15" s="642"/>
      <c r="AJ15" s="642"/>
      <c r="AK15" s="642"/>
      <c r="AL15" s="611">
        <v>0.5</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202182</v>
      </c>
      <c r="BH15" s="589"/>
      <c r="BI15" s="589"/>
      <c r="BJ15" s="589"/>
      <c r="BK15" s="589"/>
      <c r="BL15" s="589"/>
      <c r="BM15" s="589"/>
      <c r="BN15" s="590"/>
      <c r="BO15" s="641">
        <v>6.5</v>
      </c>
      <c r="BP15" s="641"/>
      <c r="BQ15" s="641"/>
      <c r="BR15" s="641"/>
      <c r="BS15" s="594" t="s">
        <v>110</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1460482</v>
      </c>
      <c r="CS15" s="589"/>
      <c r="CT15" s="589"/>
      <c r="CU15" s="589"/>
      <c r="CV15" s="589"/>
      <c r="CW15" s="589"/>
      <c r="CX15" s="589"/>
      <c r="CY15" s="590"/>
      <c r="CZ15" s="641">
        <v>17.899999999999999</v>
      </c>
      <c r="DA15" s="641"/>
      <c r="DB15" s="641"/>
      <c r="DC15" s="641"/>
      <c r="DD15" s="594">
        <v>509081</v>
      </c>
      <c r="DE15" s="589"/>
      <c r="DF15" s="589"/>
      <c r="DG15" s="589"/>
      <c r="DH15" s="589"/>
      <c r="DI15" s="589"/>
      <c r="DJ15" s="589"/>
      <c r="DK15" s="589"/>
      <c r="DL15" s="589"/>
      <c r="DM15" s="589"/>
      <c r="DN15" s="589"/>
      <c r="DO15" s="589"/>
      <c r="DP15" s="590"/>
      <c r="DQ15" s="594">
        <v>876601</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1656266</v>
      </c>
      <c r="S16" s="589"/>
      <c r="T16" s="589"/>
      <c r="U16" s="589"/>
      <c r="V16" s="589"/>
      <c r="W16" s="589"/>
      <c r="X16" s="589"/>
      <c r="Y16" s="590"/>
      <c r="Z16" s="641">
        <v>19.3</v>
      </c>
      <c r="AA16" s="641"/>
      <c r="AB16" s="641"/>
      <c r="AC16" s="641"/>
      <c r="AD16" s="642">
        <v>1585278</v>
      </c>
      <c r="AE16" s="642"/>
      <c r="AF16" s="642"/>
      <c r="AG16" s="642"/>
      <c r="AH16" s="642"/>
      <c r="AI16" s="642"/>
      <c r="AJ16" s="642"/>
      <c r="AK16" s="642"/>
      <c r="AL16" s="611">
        <v>30.6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110</v>
      </c>
      <c r="CS16" s="589"/>
      <c r="CT16" s="589"/>
      <c r="CU16" s="589"/>
      <c r="CV16" s="589"/>
      <c r="CW16" s="589"/>
      <c r="CX16" s="589"/>
      <c r="CY16" s="590"/>
      <c r="CZ16" s="641" t="s">
        <v>110</v>
      </c>
      <c r="DA16" s="641"/>
      <c r="DB16" s="641"/>
      <c r="DC16" s="641"/>
      <c r="DD16" s="594" t="s">
        <v>110</v>
      </c>
      <c r="DE16" s="589"/>
      <c r="DF16" s="589"/>
      <c r="DG16" s="589"/>
      <c r="DH16" s="589"/>
      <c r="DI16" s="589"/>
      <c r="DJ16" s="589"/>
      <c r="DK16" s="589"/>
      <c r="DL16" s="589"/>
      <c r="DM16" s="589"/>
      <c r="DN16" s="589"/>
      <c r="DO16" s="589"/>
      <c r="DP16" s="590"/>
      <c r="DQ16" s="594" t="s">
        <v>110</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1585278</v>
      </c>
      <c r="S17" s="589"/>
      <c r="T17" s="589"/>
      <c r="U17" s="589"/>
      <c r="V17" s="589"/>
      <c r="W17" s="589"/>
      <c r="X17" s="589"/>
      <c r="Y17" s="590"/>
      <c r="Z17" s="641">
        <v>18.399999999999999</v>
      </c>
      <c r="AA17" s="641"/>
      <c r="AB17" s="641"/>
      <c r="AC17" s="641"/>
      <c r="AD17" s="642">
        <v>1585278</v>
      </c>
      <c r="AE17" s="642"/>
      <c r="AF17" s="642"/>
      <c r="AG17" s="642"/>
      <c r="AH17" s="642"/>
      <c r="AI17" s="642"/>
      <c r="AJ17" s="642"/>
      <c r="AK17" s="642"/>
      <c r="AL17" s="611">
        <v>30.6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701818</v>
      </c>
      <c r="CS17" s="589"/>
      <c r="CT17" s="589"/>
      <c r="CU17" s="589"/>
      <c r="CV17" s="589"/>
      <c r="CW17" s="589"/>
      <c r="CX17" s="589"/>
      <c r="CY17" s="590"/>
      <c r="CZ17" s="641">
        <v>8.6</v>
      </c>
      <c r="DA17" s="641"/>
      <c r="DB17" s="641"/>
      <c r="DC17" s="641"/>
      <c r="DD17" s="594" t="s">
        <v>110</v>
      </c>
      <c r="DE17" s="589"/>
      <c r="DF17" s="589"/>
      <c r="DG17" s="589"/>
      <c r="DH17" s="589"/>
      <c r="DI17" s="589"/>
      <c r="DJ17" s="589"/>
      <c r="DK17" s="589"/>
      <c r="DL17" s="589"/>
      <c r="DM17" s="589"/>
      <c r="DN17" s="589"/>
      <c r="DO17" s="589"/>
      <c r="DP17" s="590"/>
      <c r="DQ17" s="594">
        <v>687236</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70966</v>
      </c>
      <c r="S18" s="589"/>
      <c r="T18" s="589"/>
      <c r="U18" s="589"/>
      <c r="V18" s="589"/>
      <c r="W18" s="589"/>
      <c r="X18" s="589"/>
      <c r="Y18" s="590"/>
      <c r="Z18" s="641">
        <v>0.8</v>
      </c>
      <c r="AA18" s="641"/>
      <c r="AB18" s="641"/>
      <c r="AC18" s="641"/>
      <c r="AD18" s="642" t="s">
        <v>110</v>
      </c>
      <c r="AE18" s="642"/>
      <c r="AF18" s="642"/>
      <c r="AG18" s="642"/>
      <c r="AH18" s="642"/>
      <c r="AI18" s="642"/>
      <c r="AJ18" s="642"/>
      <c r="AK18" s="642"/>
      <c r="AL18" s="611" t="s">
        <v>110</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22</v>
      </c>
      <c r="S19" s="589"/>
      <c r="T19" s="589"/>
      <c r="U19" s="589"/>
      <c r="V19" s="589"/>
      <c r="W19" s="589"/>
      <c r="X19" s="589"/>
      <c r="Y19" s="590"/>
      <c r="Z19" s="641">
        <v>0</v>
      </c>
      <c r="AA19" s="641"/>
      <c r="AB19" s="641"/>
      <c r="AC19" s="641"/>
      <c r="AD19" s="642" t="s">
        <v>110</v>
      </c>
      <c r="AE19" s="642"/>
      <c r="AF19" s="642"/>
      <c r="AG19" s="642"/>
      <c r="AH19" s="642"/>
      <c r="AI19" s="642"/>
      <c r="AJ19" s="642"/>
      <c r="AK19" s="642"/>
      <c r="AL19" s="611" t="s">
        <v>110</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110</v>
      </c>
      <c r="BH19" s="589"/>
      <c r="BI19" s="589"/>
      <c r="BJ19" s="589"/>
      <c r="BK19" s="589"/>
      <c r="BL19" s="589"/>
      <c r="BM19" s="589"/>
      <c r="BN19" s="590"/>
      <c r="BO19" s="641" t="s">
        <v>110</v>
      </c>
      <c r="BP19" s="641"/>
      <c r="BQ19" s="641"/>
      <c r="BR19" s="641"/>
      <c r="BS19" s="594" t="s">
        <v>110</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5232426</v>
      </c>
      <c r="S20" s="589"/>
      <c r="T20" s="589"/>
      <c r="U20" s="589"/>
      <c r="V20" s="589"/>
      <c r="W20" s="589"/>
      <c r="X20" s="589"/>
      <c r="Y20" s="590"/>
      <c r="Z20" s="641">
        <v>60.8</v>
      </c>
      <c r="AA20" s="641"/>
      <c r="AB20" s="641"/>
      <c r="AC20" s="641"/>
      <c r="AD20" s="642">
        <v>5161438</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110</v>
      </c>
      <c r="BH20" s="589"/>
      <c r="BI20" s="589"/>
      <c r="BJ20" s="589"/>
      <c r="BK20" s="589"/>
      <c r="BL20" s="589"/>
      <c r="BM20" s="589"/>
      <c r="BN20" s="590"/>
      <c r="BO20" s="641" t="s">
        <v>110</v>
      </c>
      <c r="BP20" s="641"/>
      <c r="BQ20" s="641"/>
      <c r="BR20" s="641"/>
      <c r="BS20" s="594" t="s">
        <v>110</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8139220</v>
      </c>
      <c r="CS20" s="589"/>
      <c r="CT20" s="589"/>
      <c r="CU20" s="589"/>
      <c r="CV20" s="589"/>
      <c r="CW20" s="589"/>
      <c r="CX20" s="589"/>
      <c r="CY20" s="590"/>
      <c r="CZ20" s="641">
        <v>100</v>
      </c>
      <c r="DA20" s="641"/>
      <c r="DB20" s="641"/>
      <c r="DC20" s="641"/>
      <c r="DD20" s="594">
        <v>713402</v>
      </c>
      <c r="DE20" s="589"/>
      <c r="DF20" s="589"/>
      <c r="DG20" s="589"/>
      <c r="DH20" s="589"/>
      <c r="DI20" s="589"/>
      <c r="DJ20" s="589"/>
      <c r="DK20" s="589"/>
      <c r="DL20" s="589"/>
      <c r="DM20" s="589"/>
      <c r="DN20" s="589"/>
      <c r="DO20" s="589"/>
      <c r="DP20" s="590"/>
      <c r="DQ20" s="594">
        <v>5985640</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3185</v>
      </c>
      <c r="S21" s="589"/>
      <c r="T21" s="589"/>
      <c r="U21" s="589"/>
      <c r="V21" s="589"/>
      <c r="W21" s="589"/>
      <c r="X21" s="589"/>
      <c r="Y21" s="590"/>
      <c r="Z21" s="641">
        <v>0</v>
      </c>
      <c r="AA21" s="641"/>
      <c r="AB21" s="641"/>
      <c r="AC21" s="641"/>
      <c r="AD21" s="642">
        <v>3185</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82757</v>
      </c>
      <c r="S22" s="589"/>
      <c r="T22" s="589"/>
      <c r="U22" s="589"/>
      <c r="V22" s="589"/>
      <c r="W22" s="589"/>
      <c r="X22" s="589"/>
      <c r="Y22" s="590"/>
      <c r="Z22" s="641">
        <v>1</v>
      </c>
      <c r="AA22" s="641"/>
      <c r="AB22" s="641"/>
      <c r="AC22" s="641"/>
      <c r="AD22" s="642" t="s">
        <v>110</v>
      </c>
      <c r="AE22" s="642"/>
      <c r="AF22" s="642"/>
      <c r="AG22" s="642"/>
      <c r="AH22" s="642"/>
      <c r="AI22" s="642"/>
      <c r="AJ22" s="642"/>
      <c r="AK22" s="642"/>
      <c r="AL22" s="611" t="s">
        <v>110</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41594</v>
      </c>
      <c r="S23" s="589"/>
      <c r="T23" s="589"/>
      <c r="U23" s="589"/>
      <c r="V23" s="589"/>
      <c r="W23" s="589"/>
      <c r="X23" s="589"/>
      <c r="Y23" s="590"/>
      <c r="Z23" s="641">
        <v>0.5</v>
      </c>
      <c r="AA23" s="641"/>
      <c r="AB23" s="641"/>
      <c r="AC23" s="641"/>
      <c r="AD23" s="642">
        <v>11118</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110</v>
      </c>
      <c r="BH23" s="589"/>
      <c r="BI23" s="589"/>
      <c r="BJ23" s="589"/>
      <c r="BK23" s="589"/>
      <c r="BL23" s="589"/>
      <c r="BM23" s="589"/>
      <c r="BN23" s="590"/>
      <c r="BO23" s="641" t="s">
        <v>110</v>
      </c>
      <c r="BP23" s="641"/>
      <c r="BQ23" s="641"/>
      <c r="BR23" s="641"/>
      <c r="BS23" s="594" t="s">
        <v>110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28325</v>
      </c>
      <c r="S24" s="589"/>
      <c r="T24" s="589"/>
      <c r="U24" s="589"/>
      <c r="V24" s="589"/>
      <c r="W24" s="589"/>
      <c r="X24" s="589"/>
      <c r="Y24" s="590"/>
      <c r="Z24" s="641">
        <v>0.3</v>
      </c>
      <c r="AA24" s="641"/>
      <c r="AB24" s="641"/>
      <c r="AC24" s="641"/>
      <c r="AD24" s="642" t="s">
        <v>110</v>
      </c>
      <c r="AE24" s="642"/>
      <c r="AF24" s="642"/>
      <c r="AG24" s="642"/>
      <c r="AH24" s="642"/>
      <c r="AI24" s="642"/>
      <c r="AJ24" s="642"/>
      <c r="AK24" s="642"/>
      <c r="AL24" s="611" t="s">
        <v>110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3846788</v>
      </c>
      <c r="CS24" s="639"/>
      <c r="CT24" s="639"/>
      <c r="CU24" s="639"/>
      <c r="CV24" s="639"/>
      <c r="CW24" s="639"/>
      <c r="CX24" s="639"/>
      <c r="CY24" s="686"/>
      <c r="CZ24" s="690">
        <v>47.3</v>
      </c>
      <c r="DA24" s="691"/>
      <c r="DB24" s="691"/>
      <c r="DC24" s="692"/>
      <c r="DD24" s="685">
        <v>2638761</v>
      </c>
      <c r="DE24" s="639"/>
      <c r="DF24" s="639"/>
      <c r="DG24" s="639"/>
      <c r="DH24" s="639"/>
      <c r="DI24" s="639"/>
      <c r="DJ24" s="639"/>
      <c r="DK24" s="686"/>
      <c r="DL24" s="685">
        <v>2499916</v>
      </c>
      <c r="DM24" s="639"/>
      <c r="DN24" s="639"/>
      <c r="DO24" s="639"/>
      <c r="DP24" s="639"/>
      <c r="DQ24" s="639"/>
      <c r="DR24" s="639"/>
      <c r="DS24" s="639"/>
      <c r="DT24" s="639"/>
      <c r="DU24" s="639"/>
      <c r="DV24" s="686"/>
      <c r="DW24" s="687">
        <v>44</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1068631</v>
      </c>
      <c r="S25" s="589"/>
      <c r="T25" s="589"/>
      <c r="U25" s="589"/>
      <c r="V25" s="589"/>
      <c r="W25" s="589"/>
      <c r="X25" s="589"/>
      <c r="Y25" s="590"/>
      <c r="Z25" s="641">
        <v>12.4</v>
      </c>
      <c r="AA25" s="641"/>
      <c r="AB25" s="641"/>
      <c r="AC25" s="641"/>
      <c r="AD25" s="642" t="s">
        <v>110</v>
      </c>
      <c r="AE25" s="642"/>
      <c r="AF25" s="642"/>
      <c r="AG25" s="642"/>
      <c r="AH25" s="642"/>
      <c r="AI25" s="642"/>
      <c r="AJ25" s="642"/>
      <c r="AK25" s="642"/>
      <c r="AL25" s="611" t="s">
        <v>110</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1582737</v>
      </c>
      <c r="CS25" s="607"/>
      <c r="CT25" s="607"/>
      <c r="CU25" s="607"/>
      <c r="CV25" s="607"/>
      <c r="CW25" s="607"/>
      <c r="CX25" s="607"/>
      <c r="CY25" s="608"/>
      <c r="CZ25" s="591">
        <v>19.399999999999999</v>
      </c>
      <c r="DA25" s="609"/>
      <c r="DB25" s="609"/>
      <c r="DC25" s="610"/>
      <c r="DD25" s="594">
        <v>1473928</v>
      </c>
      <c r="DE25" s="607"/>
      <c r="DF25" s="607"/>
      <c r="DG25" s="607"/>
      <c r="DH25" s="607"/>
      <c r="DI25" s="607"/>
      <c r="DJ25" s="607"/>
      <c r="DK25" s="608"/>
      <c r="DL25" s="594">
        <v>1336107</v>
      </c>
      <c r="DM25" s="607"/>
      <c r="DN25" s="607"/>
      <c r="DO25" s="607"/>
      <c r="DP25" s="607"/>
      <c r="DQ25" s="607"/>
      <c r="DR25" s="607"/>
      <c r="DS25" s="607"/>
      <c r="DT25" s="607"/>
      <c r="DU25" s="607"/>
      <c r="DV25" s="608"/>
      <c r="DW25" s="611">
        <v>23.5</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999365</v>
      </c>
      <c r="CS26" s="589"/>
      <c r="CT26" s="589"/>
      <c r="CU26" s="589"/>
      <c r="CV26" s="589"/>
      <c r="CW26" s="589"/>
      <c r="CX26" s="589"/>
      <c r="CY26" s="590"/>
      <c r="CZ26" s="591">
        <v>12.3</v>
      </c>
      <c r="DA26" s="609"/>
      <c r="DB26" s="609"/>
      <c r="DC26" s="610"/>
      <c r="DD26" s="594">
        <v>902868</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618155</v>
      </c>
      <c r="S27" s="589"/>
      <c r="T27" s="589"/>
      <c r="U27" s="589"/>
      <c r="V27" s="589"/>
      <c r="W27" s="589"/>
      <c r="X27" s="589"/>
      <c r="Y27" s="590"/>
      <c r="Z27" s="641">
        <v>7.2</v>
      </c>
      <c r="AA27" s="641"/>
      <c r="AB27" s="641"/>
      <c r="AC27" s="641"/>
      <c r="AD27" s="642" t="s">
        <v>110</v>
      </c>
      <c r="AE27" s="642"/>
      <c r="AF27" s="642"/>
      <c r="AG27" s="642"/>
      <c r="AH27" s="642"/>
      <c r="AI27" s="642"/>
      <c r="AJ27" s="642"/>
      <c r="AK27" s="642"/>
      <c r="AL27" s="611" t="s">
        <v>110</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3130877</v>
      </c>
      <c r="BH27" s="589"/>
      <c r="BI27" s="589"/>
      <c r="BJ27" s="589"/>
      <c r="BK27" s="589"/>
      <c r="BL27" s="589"/>
      <c r="BM27" s="589"/>
      <c r="BN27" s="590"/>
      <c r="BO27" s="641">
        <v>100</v>
      </c>
      <c r="BP27" s="641"/>
      <c r="BQ27" s="641"/>
      <c r="BR27" s="641"/>
      <c r="BS27" s="594" t="s">
        <v>110</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1562233</v>
      </c>
      <c r="CS27" s="607"/>
      <c r="CT27" s="607"/>
      <c r="CU27" s="607"/>
      <c r="CV27" s="607"/>
      <c r="CW27" s="607"/>
      <c r="CX27" s="607"/>
      <c r="CY27" s="608"/>
      <c r="CZ27" s="591">
        <v>19.2</v>
      </c>
      <c r="DA27" s="609"/>
      <c r="DB27" s="609"/>
      <c r="DC27" s="610"/>
      <c r="DD27" s="594">
        <v>477597</v>
      </c>
      <c r="DE27" s="607"/>
      <c r="DF27" s="607"/>
      <c r="DG27" s="607"/>
      <c r="DH27" s="607"/>
      <c r="DI27" s="607"/>
      <c r="DJ27" s="607"/>
      <c r="DK27" s="608"/>
      <c r="DL27" s="594">
        <v>476573</v>
      </c>
      <c r="DM27" s="607"/>
      <c r="DN27" s="607"/>
      <c r="DO27" s="607"/>
      <c r="DP27" s="607"/>
      <c r="DQ27" s="607"/>
      <c r="DR27" s="607"/>
      <c r="DS27" s="607"/>
      <c r="DT27" s="607"/>
      <c r="DU27" s="607"/>
      <c r="DV27" s="608"/>
      <c r="DW27" s="611">
        <v>8.4</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7551</v>
      </c>
      <c r="S28" s="589"/>
      <c r="T28" s="589"/>
      <c r="U28" s="589"/>
      <c r="V28" s="589"/>
      <c r="W28" s="589"/>
      <c r="X28" s="589"/>
      <c r="Y28" s="590"/>
      <c r="Z28" s="641">
        <v>0.1</v>
      </c>
      <c r="AA28" s="641"/>
      <c r="AB28" s="641"/>
      <c r="AC28" s="641"/>
      <c r="AD28" s="642">
        <v>6221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701818</v>
      </c>
      <c r="CS28" s="589"/>
      <c r="CT28" s="589"/>
      <c r="CU28" s="589"/>
      <c r="CV28" s="589"/>
      <c r="CW28" s="589"/>
      <c r="CX28" s="589"/>
      <c r="CY28" s="590"/>
      <c r="CZ28" s="591">
        <v>8.6</v>
      </c>
      <c r="DA28" s="609"/>
      <c r="DB28" s="609"/>
      <c r="DC28" s="610"/>
      <c r="DD28" s="594">
        <v>687236</v>
      </c>
      <c r="DE28" s="589"/>
      <c r="DF28" s="589"/>
      <c r="DG28" s="589"/>
      <c r="DH28" s="589"/>
      <c r="DI28" s="589"/>
      <c r="DJ28" s="589"/>
      <c r="DK28" s="590"/>
      <c r="DL28" s="594">
        <v>687236</v>
      </c>
      <c r="DM28" s="589"/>
      <c r="DN28" s="589"/>
      <c r="DO28" s="589"/>
      <c r="DP28" s="589"/>
      <c r="DQ28" s="589"/>
      <c r="DR28" s="589"/>
      <c r="DS28" s="589"/>
      <c r="DT28" s="589"/>
      <c r="DU28" s="589"/>
      <c r="DV28" s="590"/>
      <c r="DW28" s="611">
        <v>12.1</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t="s">
        <v>110</v>
      </c>
      <c r="S29" s="589"/>
      <c r="T29" s="589"/>
      <c r="U29" s="589"/>
      <c r="V29" s="589"/>
      <c r="W29" s="589"/>
      <c r="X29" s="589"/>
      <c r="Y29" s="590"/>
      <c r="Z29" s="641" t="s">
        <v>110</v>
      </c>
      <c r="AA29" s="641"/>
      <c r="AB29" s="641"/>
      <c r="AC29" s="641"/>
      <c r="AD29" s="642" t="s">
        <v>110</v>
      </c>
      <c r="AE29" s="642"/>
      <c r="AF29" s="642"/>
      <c r="AG29" s="642"/>
      <c r="AH29" s="642"/>
      <c r="AI29" s="642"/>
      <c r="AJ29" s="642"/>
      <c r="AK29" s="642"/>
      <c r="AL29" s="611" t="s">
        <v>110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57</v>
      </c>
      <c r="CG29" s="622"/>
      <c r="CH29" s="622"/>
      <c r="CI29" s="622"/>
      <c r="CJ29" s="622"/>
      <c r="CK29" s="622"/>
      <c r="CL29" s="622"/>
      <c r="CM29" s="622"/>
      <c r="CN29" s="622"/>
      <c r="CO29" s="622"/>
      <c r="CP29" s="622"/>
      <c r="CQ29" s="623"/>
      <c r="CR29" s="588">
        <v>701818</v>
      </c>
      <c r="CS29" s="607"/>
      <c r="CT29" s="607"/>
      <c r="CU29" s="607"/>
      <c r="CV29" s="607"/>
      <c r="CW29" s="607"/>
      <c r="CX29" s="607"/>
      <c r="CY29" s="608"/>
      <c r="CZ29" s="591">
        <v>8.6</v>
      </c>
      <c r="DA29" s="609"/>
      <c r="DB29" s="609"/>
      <c r="DC29" s="610"/>
      <c r="DD29" s="594">
        <v>687236</v>
      </c>
      <c r="DE29" s="607"/>
      <c r="DF29" s="607"/>
      <c r="DG29" s="607"/>
      <c r="DH29" s="607"/>
      <c r="DI29" s="607"/>
      <c r="DJ29" s="607"/>
      <c r="DK29" s="608"/>
      <c r="DL29" s="594">
        <v>687236</v>
      </c>
      <c r="DM29" s="607"/>
      <c r="DN29" s="607"/>
      <c r="DO29" s="607"/>
      <c r="DP29" s="607"/>
      <c r="DQ29" s="607"/>
      <c r="DR29" s="607"/>
      <c r="DS29" s="607"/>
      <c r="DT29" s="607"/>
      <c r="DU29" s="607"/>
      <c r="DV29" s="608"/>
      <c r="DW29" s="611">
        <v>12.1</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14524</v>
      </c>
      <c r="S30" s="589"/>
      <c r="T30" s="589"/>
      <c r="U30" s="589"/>
      <c r="V30" s="589"/>
      <c r="W30" s="589"/>
      <c r="X30" s="589"/>
      <c r="Y30" s="590"/>
      <c r="Z30" s="641">
        <v>0.2</v>
      </c>
      <c r="AA30" s="641"/>
      <c r="AB30" s="641"/>
      <c r="AC30" s="641"/>
      <c r="AD30" s="642" t="s">
        <v>110</v>
      </c>
      <c r="AE30" s="642"/>
      <c r="AF30" s="642"/>
      <c r="AG30" s="642"/>
      <c r="AH30" s="642"/>
      <c r="AI30" s="642"/>
      <c r="AJ30" s="642"/>
      <c r="AK30" s="642"/>
      <c r="AL30" s="611" t="s">
        <v>110</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97.7</v>
      </c>
      <c r="BH30" s="655"/>
      <c r="BI30" s="655"/>
      <c r="BJ30" s="655"/>
      <c r="BK30" s="655"/>
      <c r="BL30" s="655"/>
      <c r="BM30" s="656">
        <v>91</v>
      </c>
      <c r="BN30" s="655"/>
      <c r="BO30" s="655"/>
      <c r="BP30" s="655"/>
      <c r="BQ30" s="657"/>
      <c r="BR30" s="654">
        <v>97.6</v>
      </c>
      <c r="BS30" s="655"/>
      <c r="BT30" s="655"/>
      <c r="BU30" s="655"/>
      <c r="BV30" s="655"/>
      <c r="BW30" s="655"/>
      <c r="BX30" s="656">
        <v>89.7</v>
      </c>
      <c r="BY30" s="655"/>
      <c r="BZ30" s="655"/>
      <c r="CA30" s="655"/>
      <c r="CB30" s="657"/>
      <c r="CD30" s="660"/>
      <c r="CE30" s="661"/>
      <c r="CF30" s="625" t="s">
        <v>290</v>
      </c>
      <c r="CG30" s="622"/>
      <c r="CH30" s="622"/>
      <c r="CI30" s="622"/>
      <c r="CJ30" s="622"/>
      <c r="CK30" s="622"/>
      <c r="CL30" s="622"/>
      <c r="CM30" s="622"/>
      <c r="CN30" s="622"/>
      <c r="CO30" s="622"/>
      <c r="CP30" s="622"/>
      <c r="CQ30" s="623"/>
      <c r="CR30" s="588">
        <v>607376</v>
      </c>
      <c r="CS30" s="589"/>
      <c r="CT30" s="589"/>
      <c r="CU30" s="589"/>
      <c r="CV30" s="589"/>
      <c r="CW30" s="589"/>
      <c r="CX30" s="589"/>
      <c r="CY30" s="590"/>
      <c r="CZ30" s="591">
        <v>7.5</v>
      </c>
      <c r="DA30" s="609"/>
      <c r="DB30" s="609"/>
      <c r="DC30" s="610"/>
      <c r="DD30" s="594">
        <v>592794</v>
      </c>
      <c r="DE30" s="589"/>
      <c r="DF30" s="589"/>
      <c r="DG30" s="589"/>
      <c r="DH30" s="589"/>
      <c r="DI30" s="589"/>
      <c r="DJ30" s="589"/>
      <c r="DK30" s="590"/>
      <c r="DL30" s="594">
        <v>592794</v>
      </c>
      <c r="DM30" s="589"/>
      <c r="DN30" s="589"/>
      <c r="DO30" s="589"/>
      <c r="DP30" s="589"/>
      <c r="DQ30" s="589"/>
      <c r="DR30" s="589"/>
      <c r="DS30" s="589"/>
      <c r="DT30" s="589"/>
      <c r="DU30" s="589"/>
      <c r="DV30" s="590"/>
      <c r="DW30" s="611">
        <v>10.4</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507482</v>
      </c>
      <c r="S31" s="589"/>
      <c r="T31" s="589"/>
      <c r="U31" s="589"/>
      <c r="V31" s="589"/>
      <c r="W31" s="589"/>
      <c r="X31" s="589"/>
      <c r="Y31" s="590"/>
      <c r="Z31" s="641">
        <v>5.9</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97.6</v>
      </c>
      <c r="BH31" s="607"/>
      <c r="BI31" s="607"/>
      <c r="BJ31" s="607"/>
      <c r="BK31" s="607"/>
      <c r="BL31" s="607"/>
      <c r="BM31" s="643">
        <v>91</v>
      </c>
      <c r="BN31" s="653"/>
      <c r="BO31" s="653"/>
      <c r="BP31" s="653"/>
      <c r="BQ31" s="617"/>
      <c r="BR31" s="652">
        <v>97.5</v>
      </c>
      <c r="BS31" s="607"/>
      <c r="BT31" s="607"/>
      <c r="BU31" s="607"/>
      <c r="BV31" s="607"/>
      <c r="BW31" s="607"/>
      <c r="BX31" s="643">
        <v>89.9</v>
      </c>
      <c r="BY31" s="653"/>
      <c r="BZ31" s="653"/>
      <c r="CA31" s="653"/>
      <c r="CB31" s="617"/>
      <c r="CD31" s="660"/>
      <c r="CE31" s="661"/>
      <c r="CF31" s="625" t="s">
        <v>294</v>
      </c>
      <c r="CG31" s="622"/>
      <c r="CH31" s="622"/>
      <c r="CI31" s="622"/>
      <c r="CJ31" s="622"/>
      <c r="CK31" s="622"/>
      <c r="CL31" s="622"/>
      <c r="CM31" s="622"/>
      <c r="CN31" s="622"/>
      <c r="CO31" s="622"/>
      <c r="CP31" s="622"/>
      <c r="CQ31" s="623"/>
      <c r="CR31" s="588">
        <v>94442</v>
      </c>
      <c r="CS31" s="607"/>
      <c r="CT31" s="607"/>
      <c r="CU31" s="607"/>
      <c r="CV31" s="607"/>
      <c r="CW31" s="607"/>
      <c r="CX31" s="607"/>
      <c r="CY31" s="608"/>
      <c r="CZ31" s="591">
        <v>1.2</v>
      </c>
      <c r="DA31" s="609"/>
      <c r="DB31" s="609"/>
      <c r="DC31" s="610"/>
      <c r="DD31" s="594">
        <v>94442</v>
      </c>
      <c r="DE31" s="607"/>
      <c r="DF31" s="607"/>
      <c r="DG31" s="607"/>
      <c r="DH31" s="607"/>
      <c r="DI31" s="607"/>
      <c r="DJ31" s="607"/>
      <c r="DK31" s="608"/>
      <c r="DL31" s="594">
        <v>94442</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266843</v>
      </c>
      <c r="S32" s="589"/>
      <c r="T32" s="589"/>
      <c r="U32" s="589"/>
      <c r="V32" s="589"/>
      <c r="W32" s="589"/>
      <c r="X32" s="589"/>
      <c r="Y32" s="590"/>
      <c r="Z32" s="641">
        <v>3.1</v>
      </c>
      <c r="AA32" s="641"/>
      <c r="AB32" s="641"/>
      <c r="AC32" s="641"/>
      <c r="AD32" s="642">
        <v>3</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97.4</v>
      </c>
      <c r="BH32" s="573"/>
      <c r="BI32" s="573"/>
      <c r="BJ32" s="573"/>
      <c r="BK32" s="573"/>
      <c r="BL32" s="573"/>
      <c r="BM32" s="636">
        <v>89.6</v>
      </c>
      <c r="BN32" s="573"/>
      <c r="BO32" s="573"/>
      <c r="BP32" s="573"/>
      <c r="BQ32" s="630"/>
      <c r="BR32" s="651">
        <v>97.2</v>
      </c>
      <c r="BS32" s="573"/>
      <c r="BT32" s="573"/>
      <c r="BU32" s="573"/>
      <c r="BV32" s="573"/>
      <c r="BW32" s="573"/>
      <c r="BX32" s="636">
        <v>87.8</v>
      </c>
      <c r="BY32" s="573"/>
      <c r="BZ32" s="573"/>
      <c r="CA32" s="573"/>
      <c r="CB32" s="630"/>
      <c r="CD32" s="662"/>
      <c r="CE32" s="663"/>
      <c r="CF32" s="625" t="s">
        <v>297</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730892</v>
      </c>
      <c r="S33" s="589"/>
      <c r="T33" s="589"/>
      <c r="U33" s="589"/>
      <c r="V33" s="589"/>
      <c r="W33" s="589"/>
      <c r="X33" s="589"/>
      <c r="Y33" s="590"/>
      <c r="Z33" s="641">
        <v>8.5</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3579030</v>
      </c>
      <c r="CS33" s="607"/>
      <c r="CT33" s="607"/>
      <c r="CU33" s="607"/>
      <c r="CV33" s="607"/>
      <c r="CW33" s="607"/>
      <c r="CX33" s="607"/>
      <c r="CY33" s="608"/>
      <c r="CZ33" s="591">
        <v>44</v>
      </c>
      <c r="DA33" s="609"/>
      <c r="DB33" s="609"/>
      <c r="DC33" s="610"/>
      <c r="DD33" s="594">
        <v>3156259</v>
      </c>
      <c r="DE33" s="607"/>
      <c r="DF33" s="607"/>
      <c r="DG33" s="607"/>
      <c r="DH33" s="607"/>
      <c r="DI33" s="607"/>
      <c r="DJ33" s="607"/>
      <c r="DK33" s="608"/>
      <c r="DL33" s="594">
        <v>2532964</v>
      </c>
      <c r="DM33" s="607"/>
      <c r="DN33" s="607"/>
      <c r="DO33" s="607"/>
      <c r="DP33" s="607"/>
      <c r="DQ33" s="607"/>
      <c r="DR33" s="607"/>
      <c r="DS33" s="607"/>
      <c r="DT33" s="607"/>
      <c r="DU33" s="607"/>
      <c r="DV33" s="608"/>
      <c r="DW33" s="611">
        <v>44.6</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1288645</v>
      </c>
      <c r="CS34" s="589"/>
      <c r="CT34" s="589"/>
      <c r="CU34" s="589"/>
      <c r="CV34" s="589"/>
      <c r="CW34" s="589"/>
      <c r="CX34" s="589"/>
      <c r="CY34" s="590"/>
      <c r="CZ34" s="591">
        <v>15.8</v>
      </c>
      <c r="DA34" s="609"/>
      <c r="DB34" s="609"/>
      <c r="DC34" s="610"/>
      <c r="DD34" s="594">
        <v>1004801</v>
      </c>
      <c r="DE34" s="589"/>
      <c r="DF34" s="589"/>
      <c r="DG34" s="589"/>
      <c r="DH34" s="589"/>
      <c r="DI34" s="589"/>
      <c r="DJ34" s="589"/>
      <c r="DK34" s="590"/>
      <c r="DL34" s="594">
        <v>891624</v>
      </c>
      <c r="DM34" s="589"/>
      <c r="DN34" s="589"/>
      <c r="DO34" s="589"/>
      <c r="DP34" s="589"/>
      <c r="DQ34" s="589"/>
      <c r="DR34" s="589"/>
      <c r="DS34" s="589"/>
      <c r="DT34" s="589"/>
      <c r="DU34" s="589"/>
      <c r="DV34" s="590"/>
      <c r="DW34" s="611">
        <v>15.7</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502792</v>
      </c>
      <c r="S35" s="589"/>
      <c r="T35" s="589"/>
      <c r="U35" s="589"/>
      <c r="V35" s="589"/>
      <c r="W35" s="589"/>
      <c r="X35" s="589"/>
      <c r="Y35" s="590"/>
      <c r="Z35" s="641">
        <v>5.8</v>
      </c>
      <c r="AA35" s="641"/>
      <c r="AB35" s="641"/>
      <c r="AC35" s="641"/>
      <c r="AD35" s="642" t="s">
        <v>110</v>
      </c>
      <c r="AE35" s="642"/>
      <c r="AF35" s="642"/>
      <c r="AG35" s="642"/>
      <c r="AH35" s="642"/>
      <c r="AI35" s="642"/>
      <c r="AJ35" s="642"/>
      <c r="AK35" s="642"/>
      <c r="AL35" s="611" t="s">
        <v>110</v>
      </c>
      <c r="AM35" s="643"/>
      <c r="AN35" s="643"/>
      <c r="AO35" s="644"/>
      <c r="AP35" s="186"/>
      <c r="AQ35" s="645" t="s">
        <v>305</v>
      </c>
      <c r="AR35" s="646"/>
      <c r="AS35" s="646"/>
      <c r="AT35" s="646"/>
      <c r="AU35" s="646"/>
      <c r="AV35" s="646"/>
      <c r="AW35" s="646"/>
      <c r="AX35" s="646"/>
      <c r="AY35" s="647"/>
      <c r="AZ35" s="638">
        <v>1045733</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270494</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42877</v>
      </c>
      <c r="CS35" s="607"/>
      <c r="CT35" s="607"/>
      <c r="CU35" s="607"/>
      <c r="CV35" s="607"/>
      <c r="CW35" s="607"/>
      <c r="CX35" s="607"/>
      <c r="CY35" s="608"/>
      <c r="CZ35" s="591">
        <v>0.5</v>
      </c>
      <c r="DA35" s="609"/>
      <c r="DB35" s="609"/>
      <c r="DC35" s="610"/>
      <c r="DD35" s="594">
        <v>35966</v>
      </c>
      <c r="DE35" s="607"/>
      <c r="DF35" s="607"/>
      <c r="DG35" s="607"/>
      <c r="DH35" s="607"/>
      <c r="DI35" s="607"/>
      <c r="DJ35" s="607"/>
      <c r="DK35" s="608"/>
      <c r="DL35" s="594">
        <v>35966</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8602365</v>
      </c>
      <c r="S36" s="629"/>
      <c r="T36" s="629"/>
      <c r="U36" s="629"/>
      <c r="V36" s="629"/>
      <c r="W36" s="629"/>
      <c r="X36" s="629"/>
      <c r="Y36" s="632"/>
      <c r="Z36" s="633">
        <v>100</v>
      </c>
      <c r="AA36" s="633"/>
      <c r="AB36" s="633"/>
      <c r="AC36" s="633"/>
      <c r="AD36" s="634">
        <v>5181965</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312739</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168983</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1074896</v>
      </c>
      <c r="CS36" s="589"/>
      <c r="CT36" s="589"/>
      <c r="CU36" s="589"/>
      <c r="CV36" s="589"/>
      <c r="CW36" s="589"/>
      <c r="CX36" s="589"/>
      <c r="CY36" s="590"/>
      <c r="CZ36" s="591">
        <v>13.2</v>
      </c>
      <c r="DA36" s="609"/>
      <c r="DB36" s="609"/>
      <c r="DC36" s="610"/>
      <c r="DD36" s="594">
        <v>1032160</v>
      </c>
      <c r="DE36" s="589"/>
      <c r="DF36" s="589"/>
      <c r="DG36" s="589"/>
      <c r="DH36" s="589"/>
      <c r="DI36" s="589"/>
      <c r="DJ36" s="589"/>
      <c r="DK36" s="590"/>
      <c r="DL36" s="594">
        <v>850673</v>
      </c>
      <c r="DM36" s="589"/>
      <c r="DN36" s="589"/>
      <c r="DO36" s="589"/>
      <c r="DP36" s="589"/>
      <c r="DQ36" s="589"/>
      <c r="DR36" s="589"/>
      <c r="DS36" s="589"/>
      <c r="DT36" s="589"/>
      <c r="DU36" s="589"/>
      <c r="DV36" s="590"/>
      <c r="DW36" s="611">
        <v>15</v>
      </c>
      <c r="DX36" s="612"/>
      <c r="DY36" s="612"/>
      <c r="DZ36" s="612"/>
      <c r="EA36" s="612"/>
      <c r="EB36" s="612"/>
      <c r="EC36" s="613"/>
    </row>
    <row r="37" spans="2:133" ht="11.25" customHeight="1">
      <c r="AQ37" s="614" t="s">
        <v>312</v>
      </c>
      <c r="AR37" s="615"/>
      <c r="AS37" s="615"/>
      <c r="AT37" s="615"/>
      <c r="AU37" s="615"/>
      <c r="AV37" s="615"/>
      <c r="AW37" s="615"/>
      <c r="AX37" s="615"/>
      <c r="AY37" s="616"/>
      <c r="AZ37" s="588">
        <v>1681</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5065</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731625</v>
      </c>
      <c r="CS37" s="607"/>
      <c r="CT37" s="607"/>
      <c r="CU37" s="607"/>
      <c r="CV37" s="607"/>
      <c r="CW37" s="607"/>
      <c r="CX37" s="607"/>
      <c r="CY37" s="608"/>
      <c r="CZ37" s="591">
        <v>9</v>
      </c>
      <c r="DA37" s="609"/>
      <c r="DB37" s="609"/>
      <c r="DC37" s="610"/>
      <c r="DD37" s="594">
        <v>731596</v>
      </c>
      <c r="DE37" s="607"/>
      <c r="DF37" s="607"/>
      <c r="DG37" s="607"/>
      <c r="DH37" s="607"/>
      <c r="DI37" s="607"/>
      <c r="DJ37" s="607"/>
      <c r="DK37" s="608"/>
      <c r="DL37" s="594">
        <v>603302</v>
      </c>
      <c r="DM37" s="607"/>
      <c r="DN37" s="607"/>
      <c r="DO37" s="607"/>
      <c r="DP37" s="607"/>
      <c r="DQ37" s="607"/>
      <c r="DR37" s="607"/>
      <c r="DS37" s="607"/>
      <c r="DT37" s="607"/>
      <c r="DU37" s="607"/>
      <c r="DV37" s="608"/>
      <c r="DW37" s="611">
        <v>10.6</v>
      </c>
      <c r="DX37" s="612"/>
      <c r="DY37" s="612"/>
      <c r="DZ37" s="612"/>
      <c r="EA37" s="612"/>
      <c r="EB37" s="612"/>
      <c r="EC37" s="613"/>
    </row>
    <row r="38" spans="2:133" ht="11.25" customHeight="1">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9303</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1044052</v>
      </c>
      <c r="CS38" s="589"/>
      <c r="CT38" s="589"/>
      <c r="CU38" s="589"/>
      <c r="CV38" s="589"/>
      <c r="CW38" s="589"/>
      <c r="CX38" s="589"/>
      <c r="CY38" s="590"/>
      <c r="CZ38" s="591">
        <v>12.8</v>
      </c>
      <c r="DA38" s="609"/>
      <c r="DB38" s="609"/>
      <c r="DC38" s="610"/>
      <c r="DD38" s="594">
        <v>954959</v>
      </c>
      <c r="DE38" s="589"/>
      <c r="DF38" s="589"/>
      <c r="DG38" s="589"/>
      <c r="DH38" s="589"/>
      <c r="DI38" s="589"/>
      <c r="DJ38" s="589"/>
      <c r="DK38" s="590"/>
      <c r="DL38" s="594">
        <v>754701</v>
      </c>
      <c r="DM38" s="589"/>
      <c r="DN38" s="589"/>
      <c r="DO38" s="589"/>
      <c r="DP38" s="589"/>
      <c r="DQ38" s="589"/>
      <c r="DR38" s="589"/>
      <c r="DS38" s="589"/>
      <c r="DT38" s="589"/>
      <c r="DU38" s="589"/>
      <c r="DV38" s="590"/>
      <c r="DW38" s="611">
        <v>13.3</v>
      </c>
      <c r="DX38" s="612"/>
      <c r="DY38" s="612"/>
      <c r="DZ38" s="612"/>
      <c r="EA38" s="612"/>
      <c r="EB38" s="612"/>
      <c r="EC38" s="613"/>
    </row>
    <row r="39" spans="2:133" ht="11.25" customHeight="1">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128560</v>
      </c>
      <c r="CS39" s="607"/>
      <c r="CT39" s="607"/>
      <c r="CU39" s="607"/>
      <c r="CV39" s="607"/>
      <c r="CW39" s="607"/>
      <c r="CX39" s="607"/>
      <c r="CY39" s="608"/>
      <c r="CZ39" s="591">
        <v>1.6</v>
      </c>
      <c r="DA39" s="609"/>
      <c r="DB39" s="609"/>
      <c r="DC39" s="610"/>
      <c r="DD39" s="594">
        <v>128373</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237533</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85</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t="s">
        <v>316</v>
      </c>
      <c r="CS40" s="589"/>
      <c r="CT40" s="589"/>
      <c r="CU40" s="589"/>
      <c r="CV40" s="589"/>
      <c r="CW40" s="589"/>
      <c r="CX40" s="589"/>
      <c r="CY40" s="590"/>
      <c r="CZ40" s="591" t="s">
        <v>316</v>
      </c>
      <c r="DA40" s="609"/>
      <c r="DB40" s="609"/>
      <c r="DC40" s="610"/>
      <c r="DD40" s="594" t="s">
        <v>316</v>
      </c>
      <c r="DE40" s="589"/>
      <c r="DF40" s="589"/>
      <c r="DG40" s="589"/>
      <c r="DH40" s="589"/>
      <c r="DI40" s="589"/>
      <c r="DJ40" s="589"/>
      <c r="DK40" s="590"/>
      <c r="DL40" s="594" t="s">
        <v>316</v>
      </c>
      <c r="DM40" s="589"/>
      <c r="DN40" s="589"/>
      <c r="DO40" s="589"/>
      <c r="DP40" s="589"/>
      <c r="DQ40" s="589"/>
      <c r="DR40" s="589"/>
      <c r="DS40" s="589"/>
      <c r="DT40" s="589"/>
      <c r="DU40" s="589"/>
      <c r="DV40" s="590"/>
      <c r="DW40" s="611" t="s">
        <v>316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493780</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260</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713402</v>
      </c>
      <c r="CS42" s="589"/>
      <c r="CT42" s="589"/>
      <c r="CU42" s="589"/>
      <c r="CV42" s="589"/>
      <c r="CW42" s="589"/>
      <c r="CX42" s="589"/>
      <c r="CY42" s="590"/>
      <c r="CZ42" s="591">
        <v>8.8000000000000007</v>
      </c>
      <c r="DA42" s="592"/>
      <c r="DB42" s="592"/>
      <c r="DC42" s="593"/>
      <c r="DD42" s="594">
        <v>190620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21640</v>
      </c>
      <c r="CS43" s="607"/>
      <c r="CT43" s="607"/>
      <c r="CU43" s="607"/>
      <c r="CV43" s="607"/>
      <c r="CW43" s="607"/>
      <c r="CX43" s="607"/>
      <c r="CY43" s="608"/>
      <c r="CZ43" s="591">
        <v>0.3</v>
      </c>
      <c r="DA43" s="609"/>
      <c r="DB43" s="609"/>
      <c r="DC43" s="610"/>
      <c r="DD43" s="594">
        <v>21640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713402</v>
      </c>
      <c r="CS44" s="589"/>
      <c r="CT44" s="589"/>
      <c r="CU44" s="589"/>
      <c r="CV44" s="589"/>
      <c r="CW44" s="589"/>
      <c r="CX44" s="589"/>
      <c r="CY44" s="590"/>
      <c r="CZ44" s="591">
        <v>8.8000000000000007</v>
      </c>
      <c r="DA44" s="592"/>
      <c r="DB44" s="592"/>
      <c r="DC44" s="593"/>
      <c r="DD44" s="594">
        <v>190620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506860</v>
      </c>
      <c r="CS45" s="607"/>
      <c r="CT45" s="607"/>
      <c r="CU45" s="607"/>
      <c r="CV45" s="607"/>
      <c r="CW45" s="607"/>
      <c r="CX45" s="607"/>
      <c r="CY45" s="608"/>
      <c r="CZ45" s="591">
        <v>6.2</v>
      </c>
      <c r="DA45" s="609"/>
      <c r="DB45" s="609"/>
      <c r="DC45" s="610"/>
      <c r="DD45" s="594">
        <v>29296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205589</v>
      </c>
      <c r="CS46" s="589"/>
      <c r="CT46" s="589"/>
      <c r="CU46" s="589"/>
      <c r="CV46" s="589"/>
      <c r="CW46" s="589"/>
      <c r="CX46" s="589"/>
      <c r="CY46" s="590"/>
      <c r="CZ46" s="591">
        <v>2.5</v>
      </c>
      <c r="DA46" s="592"/>
      <c r="DB46" s="592"/>
      <c r="DC46" s="593"/>
      <c r="DD46" s="594">
        <v>160607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t="s">
        <v>316</v>
      </c>
      <c r="CS47" s="607"/>
      <c r="CT47" s="607"/>
      <c r="CU47" s="607"/>
      <c r="CV47" s="607"/>
      <c r="CW47" s="607"/>
      <c r="CX47" s="607"/>
      <c r="CY47" s="608"/>
      <c r="CZ47" s="591" t="s">
        <v>316</v>
      </c>
      <c r="DA47" s="609"/>
      <c r="DB47" s="609"/>
      <c r="DC47" s="610"/>
      <c r="DD47" s="594" t="s">
        <v>316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8139220</v>
      </c>
      <c r="CS49" s="573"/>
      <c r="CT49" s="573"/>
      <c r="CU49" s="573"/>
      <c r="CV49" s="573"/>
      <c r="CW49" s="573"/>
      <c r="CX49" s="573"/>
      <c r="CY49" s="574"/>
      <c r="CZ49" s="575">
        <v>100</v>
      </c>
      <c r="DA49" s="576"/>
      <c r="DB49" s="576"/>
      <c r="DC49" s="577"/>
      <c r="DD49" s="578">
        <v>5985640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4" sqref="BQ104:DZ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342</v>
      </c>
      <c r="DK2" s="1106"/>
      <c r="DL2" s="1106"/>
      <c r="DM2" s="1106"/>
      <c r="DN2" s="1106"/>
      <c r="DO2" s="1107"/>
      <c r="DP2" s="200"/>
      <c r="DQ2" s="1105" t="s">
        <v>343</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8"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3" t="s">
        <v>360</v>
      </c>
      <c r="DH5" s="1094"/>
      <c r="DI5" s="1094"/>
      <c r="DJ5" s="1094"/>
      <c r="DK5" s="1095"/>
      <c r="DL5" s="1093" t="s">
        <v>361</v>
      </c>
      <c r="DM5" s="1094"/>
      <c r="DN5" s="1094"/>
      <c r="DO5" s="1094"/>
      <c r="DP5" s="1095"/>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c r="A7" s="209">
        <v>1</v>
      </c>
      <c r="B7" s="1045" t="s">
        <v>363</v>
      </c>
      <c r="C7" s="1046"/>
      <c r="D7" s="1046"/>
      <c r="E7" s="1046"/>
      <c r="F7" s="1046"/>
      <c r="G7" s="1046"/>
      <c r="H7" s="1046"/>
      <c r="I7" s="1046"/>
      <c r="J7" s="1046"/>
      <c r="K7" s="1046"/>
      <c r="L7" s="1046"/>
      <c r="M7" s="1046"/>
      <c r="N7" s="1046"/>
      <c r="O7" s="1046"/>
      <c r="P7" s="1047"/>
      <c r="Q7" s="1099">
        <v>8610</v>
      </c>
      <c r="R7" s="1100"/>
      <c r="S7" s="1100"/>
      <c r="T7" s="1100"/>
      <c r="U7" s="1100"/>
      <c r="V7" s="1100">
        <v>8147</v>
      </c>
      <c r="W7" s="1100"/>
      <c r="X7" s="1100"/>
      <c r="Y7" s="1100"/>
      <c r="Z7" s="1100"/>
      <c r="AA7" s="1100">
        <v>463</v>
      </c>
      <c r="AB7" s="1100"/>
      <c r="AC7" s="1100"/>
      <c r="AD7" s="1100"/>
      <c r="AE7" s="1101"/>
      <c r="AF7" s="1102">
        <v>374</v>
      </c>
      <c r="AG7" s="1103"/>
      <c r="AH7" s="1103"/>
      <c r="AI7" s="1103"/>
      <c r="AJ7" s="1104"/>
      <c r="AK7" s="1086">
        <v>15</v>
      </c>
      <c r="AL7" s="1087"/>
      <c r="AM7" s="1087"/>
      <c r="AN7" s="1087"/>
      <c r="AO7" s="1087"/>
      <c r="AP7" s="1087">
        <v>7819</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539</v>
      </c>
      <c r="BT7" s="1091"/>
      <c r="BU7" s="1091"/>
      <c r="BV7" s="1091"/>
      <c r="BW7" s="1091"/>
      <c r="BX7" s="1091"/>
      <c r="BY7" s="1091"/>
      <c r="BZ7" s="1091"/>
      <c r="CA7" s="1091"/>
      <c r="CB7" s="1091"/>
      <c r="CC7" s="1091"/>
      <c r="CD7" s="1091"/>
      <c r="CE7" s="1091"/>
      <c r="CF7" s="1091"/>
      <c r="CG7" s="1092"/>
      <c r="CH7" s="1083">
        <v>3</v>
      </c>
      <c r="CI7" s="1084"/>
      <c r="CJ7" s="1084"/>
      <c r="CK7" s="1084"/>
      <c r="CL7" s="1085"/>
      <c r="CM7" s="1083">
        <v>81</v>
      </c>
      <c r="CN7" s="1084"/>
      <c r="CO7" s="1084"/>
      <c r="CP7" s="1084"/>
      <c r="CQ7" s="1085"/>
      <c r="CR7" s="1083">
        <v>4</v>
      </c>
      <c r="CS7" s="1084"/>
      <c r="CT7" s="1084"/>
      <c r="CU7" s="1084"/>
      <c r="CV7" s="1085"/>
      <c r="CW7" s="1083" t="s">
        <v>540</v>
      </c>
      <c r="CX7" s="1084"/>
      <c r="CY7" s="1084"/>
      <c r="CZ7" s="1084"/>
      <c r="DA7" s="1085"/>
      <c r="DB7" s="1083">
        <v>92</v>
      </c>
      <c r="DC7" s="1084"/>
      <c r="DD7" s="1084"/>
      <c r="DE7" s="1084"/>
      <c r="DF7" s="1085"/>
      <c r="DG7" s="1083">
        <v>232</v>
      </c>
      <c r="DH7" s="1084"/>
      <c r="DI7" s="1084"/>
      <c r="DJ7" s="1084"/>
      <c r="DK7" s="1085"/>
      <c r="DL7" s="1083" t="s">
        <v>540</v>
      </c>
      <c r="DM7" s="1084"/>
      <c r="DN7" s="1084"/>
      <c r="DO7" s="1084"/>
      <c r="DP7" s="1085"/>
      <c r="DQ7" s="1083" t="s">
        <v>540</v>
      </c>
      <c r="DR7" s="1084"/>
      <c r="DS7" s="1084"/>
      <c r="DT7" s="1084"/>
      <c r="DU7" s="1085"/>
      <c r="DV7" s="1110"/>
      <c r="DW7" s="1111"/>
      <c r="DX7" s="1111"/>
      <c r="DY7" s="1111"/>
      <c r="DZ7" s="1112"/>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15"/>
      <c r="AG22" s="1016"/>
      <c r="AH22" s="1016"/>
      <c r="AI22" s="1016"/>
      <c r="AJ22" s="1017"/>
      <c r="AK22" s="1072"/>
      <c r="AL22" s="1073"/>
      <c r="AM22" s="1073"/>
      <c r="AN22" s="1073"/>
      <c r="AO22" s="1073"/>
      <c r="AP22" s="1073"/>
      <c r="AQ22" s="1073"/>
      <c r="AR22" s="1073"/>
      <c r="AS22" s="1073"/>
      <c r="AT22" s="1073"/>
      <c r="AU22" s="1074"/>
      <c r="AV22" s="1074"/>
      <c r="AW22" s="1074"/>
      <c r="AX22" s="1074"/>
      <c r="AY22" s="1075"/>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3">
        <f>Q7</f>
        <v>8610</v>
      </c>
      <c r="R23" s="1064"/>
      <c r="S23" s="1064"/>
      <c r="T23" s="1064"/>
      <c r="U23" s="1064"/>
      <c r="V23" s="1064">
        <f>V7</f>
        <v>8147</v>
      </c>
      <c r="W23" s="1064"/>
      <c r="X23" s="1064"/>
      <c r="Y23" s="1064"/>
      <c r="Z23" s="1064"/>
      <c r="AA23" s="1064">
        <f>AA7</f>
        <v>463</v>
      </c>
      <c r="AB23" s="1064"/>
      <c r="AC23" s="1064"/>
      <c r="AD23" s="1064"/>
      <c r="AE23" s="1065"/>
      <c r="AF23" s="1066">
        <v>374</v>
      </c>
      <c r="AG23" s="1064"/>
      <c r="AH23" s="1064"/>
      <c r="AI23" s="1064"/>
      <c r="AJ23" s="1067"/>
      <c r="AK23" s="1068"/>
      <c r="AL23" s="1069"/>
      <c r="AM23" s="1069"/>
      <c r="AN23" s="1069"/>
      <c r="AO23" s="1069"/>
      <c r="AP23" s="1064">
        <f>AP7</f>
        <v>7819</v>
      </c>
      <c r="AQ23" s="1064"/>
      <c r="AR23" s="1064"/>
      <c r="AS23" s="1064"/>
      <c r="AT23" s="1064"/>
      <c r="AU23" s="1070"/>
      <c r="AV23" s="1070"/>
      <c r="AW23" s="1070"/>
      <c r="AX23" s="1070"/>
      <c r="AY23" s="1071"/>
      <c r="AZ23" s="1060" t="s">
        <v>110</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9" t="s">
        <v>367</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8" t="s">
        <v>368</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4" t="s">
        <v>372</v>
      </c>
      <c r="AG26" s="1004"/>
      <c r="AH26" s="1004"/>
      <c r="AI26" s="1004"/>
      <c r="AJ26" s="1055"/>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5" t="s">
        <v>377</v>
      </c>
      <c r="C28" s="1046"/>
      <c r="D28" s="1046"/>
      <c r="E28" s="1046"/>
      <c r="F28" s="1046"/>
      <c r="G28" s="1046"/>
      <c r="H28" s="1046"/>
      <c r="I28" s="1046"/>
      <c r="J28" s="1046"/>
      <c r="K28" s="1046"/>
      <c r="L28" s="1046"/>
      <c r="M28" s="1046"/>
      <c r="N28" s="1046"/>
      <c r="O28" s="1046"/>
      <c r="P28" s="1047"/>
      <c r="Q28" s="1048">
        <v>4026</v>
      </c>
      <c r="R28" s="1049"/>
      <c r="S28" s="1049"/>
      <c r="T28" s="1049"/>
      <c r="U28" s="1049"/>
      <c r="V28" s="1049">
        <v>3755</v>
      </c>
      <c r="W28" s="1049"/>
      <c r="X28" s="1049"/>
      <c r="Y28" s="1049"/>
      <c r="Z28" s="1049"/>
      <c r="AA28" s="1049">
        <v>270</v>
      </c>
      <c r="AB28" s="1049"/>
      <c r="AC28" s="1049"/>
      <c r="AD28" s="1049"/>
      <c r="AE28" s="1050"/>
      <c r="AF28" s="1051">
        <v>270</v>
      </c>
      <c r="AG28" s="1049"/>
      <c r="AH28" s="1049"/>
      <c r="AI28" s="1049"/>
      <c r="AJ28" s="1052"/>
      <c r="AK28" s="1053">
        <v>238</v>
      </c>
      <c r="AL28" s="1042"/>
      <c r="AM28" s="1042"/>
      <c r="AN28" s="1042"/>
      <c r="AO28" s="1042"/>
      <c r="AP28" s="1042" t="s">
        <v>525</v>
      </c>
      <c r="AQ28" s="1042"/>
      <c r="AR28" s="1042"/>
      <c r="AS28" s="1042"/>
      <c r="AT28" s="1042"/>
      <c r="AU28" s="1042" t="s">
        <v>525</v>
      </c>
      <c r="AV28" s="1042"/>
      <c r="AW28" s="1042"/>
      <c r="AX28" s="1042"/>
      <c r="AY28" s="1042"/>
      <c r="AZ28" s="1042" t="s">
        <v>525</v>
      </c>
      <c r="BA28" s="1042"/>
      <c r="BB28" s="1042"/>
      <c r="BC28" s="1042"/>
      <c r="BD28" s="1042"/>
      <c r="BE28" s="1043"/>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1615</v>
      </c>
      <c r="R29" s="1040"/>
      <c r="S29" s="1040"/>
      <c r="T29" s="1040"/>
      <c r="U29" s="1040"/>
      <c r="V29" s="1040">
        <v>1562</v>
      </c>
      <c r="W29" s="1040"/>
      <c r="X29" s="1040"/>
      <c r="Y29" s="1040"/>
      <c r="Z29" s="1040"/>
      <c r="AA29" s="1040">
        <v>53</v>
      </c>
      <c r="AB29" s="1040"/>
      <c r="AC29" s="1040"/>
      <c r="AD29" s="1040"/>
      <c r="AE29" s="1041"/>
      <c r="AF29" s="1015">
        <v>53</v>
      </c>
      <c r="AG29" s="1016"/>
      <c r="AH29" s="1016"/>
      <c r="AI29" s="1016"/>
      <c r="AJ29" s="1017"/>
      <c r="AK29" s="976">
        <v>236</v>
      </c>
      <c r="AL29" s="967"/>
      <c r="AM29" s="967"/>
      <c r="AN29" s="967"/>
      <c r="AO29" s="967"/>
      <c r="AP29" s="967" t="s">
        <v>526</v>
      </c>
      <c r="AQ29" s="967"/>
      <c r="AR29" s="967"/>
      <c r="AS29" s="967"/>
      <c r="AT29" s="967"/>
      <c r="AU29" s="967" t="s">
        <v>526</v>
      </c>
      <c r="AV29" s="967"/>
      <c r="AW29" s="967"/>
      <c r="AX29" s="967"/>
      <c r="AY29" s="967"/>
      <c r="AZ29" s="967" t="s">
        <v>526</v>
      </c>
      <c r="BA29" s="967"/>
      <c r="BB29" s="967"/>
      <c r="BC29" s="967"/>
      <c r="BD29" s="967"/>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217</v>
      </c>
      <c r="R30" s="1040"/>
      <c r="S30" s="1040"/>
      <c r="T30" s="1040"/>
      <c r="U30" s="1040"/>
      <c r="V30" s="1040">
        <v>216</v>
      </c>
      <c r="W30" s="1040"/>
      <c r="X30" s="1040"/>
      <c r="Y30" s="1040"/>
      <c r="Z30" s="1040"/>
      <c r="AA30" s="1040">
        <v>1</v>
      </c>
      <c r="AB30" s="1040"/>
      <c r="AC30" s="1040"/>
      <c r="AD30" s="1040"/>
      <c r="AE30" s="1041"/>
      <c r="AF30" s="1015">
        <v>1</v>
      </c>
      <c r="AG30" s="1016"/>
      <c r="AH30" s="1016"/>
      <c r="AI30" s="1016"/>
      <c r="AJ30" s="1017"/>
      <c r="AK30" s="976">
        <v>54</v>
      </c>
      <c r="AL30" s="967"/>
      <c r="AM30" s="967"/>
      <c r="AN30" s="967"/>
      <c r="AO30" s="967"/>
      <c r="AP30" s="967" t="s">
        <v>526</v>
      </c>
      <c r="AQ30" s="967"/>
      <c r="AR30" s="967"/>
      <c r="AS30" s="967"/>
      <c r="AT30" s="967"/>
      <c r="AU30" s="967" t="s">
        <v>526</v>
      </c>
      <c r="AV30" s="967"/>
      <c r="AW30" s="967"/>
      <c r="AX30" s="967"/>
      <c r="AY30" s="967"/>
      <c r="AZ30" s="967" t="s">
        <v>526</v>
      </c>
      <c r="BA30" s="967"/>
      <c r="BB30" s="967"/>
      <c r="BC30" s="967"/>
      <c r="BD30" s="967"/>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380</v>
      </c>
      <c r="C31" s="1034"/>
      <c r="D31" s="1034"/>
      <c r="E31" s="1034"/>
      <c r="F31" s="1034"/>
      <c r="G31" s="1034"/>
      <c r="H31" s="1034"/>
      <c r="I31" s="1034"/>
      <c r="J31" s="1034"/>
      <c r="K31" s="1034"/>
      <c r="L31" s="1034"/>
      <c r="M31" s="1034"/>
      <c r="N31" s="1034"/>
      <c r="O31" s="1034"/>
      <c r="P31" s="1035"/>
      <c r="Q31" s="1039">
        <v>597</v>
      </c>
      <c r="R31" s="1040"/>
      <c r="S31" s="1040"/>
      <c r="T31" s="1040"/>
      <c r="U31" s="1040"/>
      <c r="V31" s="1040">
        <v>576</v>
      </c>
      <c r="W31" s="1040"/>
      <c r="X31" s="1040"/>
      <c r="Y31" s="1040"/>
      <c r="Z31" s="1040"/>
      <c r="AA31" s="1040">
        <v>21</v>
      </c>
      <c r="AB31" s="1040"/>
      <c r="AC31" s="1040"/>
      <c r="AD31" s="1040"/>
      <c r="AE31" s="1041"/>
      <c r="AF31" s="1015">
        <v>21</v>
      </c>
      <c r="AG31" s="1016"/>
      <c r="AH31" s="1016"/>
      <c r="AI31" s="1016"/>
      <c r="AJ31" s="1017"/>
      <c r="AK31" s="976">
        <v>303</v>
      </c>
      <c r="AL31" s="967"/>
      <c r="AM31" s="967"/>
      <c r="AN31" s="967"/>
      <c r="AO31" s="967"/>
      <c r="AP31" s="967">
        <v>3528</v>
      </c>
      <c r="AQ31" s="967"/>
      <c r="AR31" s="967"/>
      <c r="AS31" s="967"/>
      <c r="AT31" s="967"/>
      <c r="AU31" s="967">
        <v>2731</v>
      </c>
      <c r="AV31" s="967"/>
      <c r="AW31" s="967"/>
      <c r="AX31" s="967"/>
      <c r="AY31" s="967"/>
      <c r="AZ31" s="967" t="s">
        <v>526</v>
      </c>
      <c r="BA31" s="967"/>
      <c r="BB31" s="967"/>
      <c r="BC31" s="967"/>
      <c r="BD31" s="967"/>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12</v>
      </c>
      <c r="R32" s="1040"/>
      <c r="S32" s="1040"/>
      <c r="T32" s="1040"/>
      <c r="U32" s="1040"/>
      <c r="V32" s="1040">
        <v>11</v>
      </c>
      <c r="W32" s="1040"/>
      <c r="X32" s="1040"/>
      <c r="Y32" s="1040"/>
      <c r="Z32" s="1040"/>
      <c r="AA32" s="1040">
        <v>1</v>
      </c>
      <c r="AB32" s="1040"/>
      <c r="AC32" s="1040"/>
      <c r="AD32" s="1040"/>
      <c r="AE32" s="1041"/>
      <c r="AF32" s="1015">
        <v>1</v>
      </c>
      <c r="AG32" s="1016"/>
      <c r="AH32" s="1016"/>
      <c r="AI32" s="1016"/>
      <c r="AJ32" s="1017"/>
      <c r="AK32" s="976">
        <v>5</v>
      </c>
      <c r="AL32" s="967"/>
      <c r="AM32" s="967"/>
      <c r="AN32" s="967"/>
      <c r="AO32" s="967"/>
      <c r="AP32" s="967">
        <v>67</v>
      </c>
      <c r="AQ32" s="967"/>
      <c r="AR32" s="967"/>
      <c r="AS32" s="967"/>
      <c r="AT32" s="967"/>
      <c r="AU32" s="967">
        <v>67</v>
      </c>
      <c r="AV32" s="967"/>
      <c r="AW32" s="967"/>
      <c r="AX32" s="967"/>
      <c r="AY32" s="967"/>
      <c r="AZ32" s="967" t="s">
        <v>526</v>
      </c>
      <c r="BA32" s="967"/>
      <c r="BB32" s="967"/>
      <c r="BC32" s="967"/>
      <c r="BD32" s="967"/>
      <c r="BE32" s="1028" t="s">
        <v>381</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346</v>
      </c>
      <c r="AG63" s="955"/>
      <c r="AH63" s="955"/>
      <c r="AI63" s="955"/>
      <c r="AJ63" s="1026"/>
      <c r="AK63" s="1027"/>
      <c r="AL63" s="959"/>
      <c r="AM63" s="959"/>
      <c r="AN63" s="959"/>
      <c r="AO63" s="959"/>
      <c r="AP63" s="955">
        <v>3595</v>
      </c>
      <c r="AQ63" s="955"/>
      <c r="AR63" s="955"/>
      <c r="AS63" s="955"/>
      <c r="AT63" s="955"/>
      <c r="AU63" s="955">
        <v>2798</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387</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527</v>
      </c>
      <c r="C68" s="982"/>
      <c r="D68" s="982"/>
      <c r="E68" s="982"/>
      <c r="F68" s="982"/>
      <c r="G68" s="982"/>
      <c r="H68" s="982"/>
      <c r="I68" s="982"/>
      <c r="J68" s="982"/>
      <c r="K68" s="982"/>
      <c r="L68" s="982"/>
      <c r="M68" s="982"/>
      <c r="N68" s="982"/>
      <c r="O68" s="982"/>
      <c r="P68" s="983"/>
      <c r="Q68" s="984">
        <v>13177</v>
      </c>
      <c r="R68" s="978"/>
      <c r="S68" s="978"/>
      <c r="T68" s="978"/>
      <c r="U68" s="978"/>
      <c r="V68" s="978">
        <v>12110</v>
      </c>
      <c r="W68" s="978"/>
      <c r="X68" s="978"/>
      <c r="Y68" s="978"/>
      <c r="Z68" s="978"/>
      <c r="AA68" s="978">
        <v>1066</v>
      </c>
      <c r="AB68" s="978"/>
      <c r="AC68" s="978"/>
      <c r="AD68" s="978"/>
      <c r="AE68" s="978"/>
      <c r="AF68" s="978">
        <v>360</v>
      </c>
      <c r="AG68" s="978"/>
      <c r="AH68" s="978"/>
      <c r="AI68" s="978"/>
      <c r="AJ68" s="978"/>
      <c r="AK68" s="978">
        <v>1716</v>
      </c>
      <c r="AL68" s="978"/>
      <c r="AM68" s="978"/>
      <c r="AN68" s="978"/>
      <c r="AO68" s="978"/>
      <c r="AP68" s="978">
        <v>5452</v>
      </c>
      <c r="AQ68" s="978"/>
      <c r="AR68" s="978"/>
      <c r="AS68" s="978"/>
      <c r="AT68" s="978"/>
      <c r="AU68" s="978">
        <v>294</v>
      </c>
      <c r="AV68" s="978"/>
      <c r="AW68" s="978"/>
      <c r="AX68" s="978"/>
      <c r="AY68" s="978"/>
      <c r="AZ68" s="979" t="s">
        <v>534</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528</v>
      </c>
      <c r="C69" s="971"/>
      <c r="D69" s="971"/>
      <c r="E69" s="971"/>
      <c r="F69" s="971"/>
      <c r="G69" s="971"/>
      <c r="H69" s="971"/>
      <c r="I69" s="971"/>
      <c r="J69" s="971"/>
      <c r="K69" s="971"/>
      <c r="L69" s="971"/>
      <c r="M69" s="971"/>
      <c r="N69" s="971"/>
      <c r="O69" s="971"/>
      <c r="P69" s="972"/>
      <c r="Q69" s="973">
        <v>7451</v>
      </c>
      <c r="R69" s="967"/>
      <c r="S69" s="967"/>
      <c r="T69" s="967"/>
      <c r="U69" s="967"/>
      <c r="V69" s="967">
        <v>6552</v>
      </c>
      <c r="W69" s="967"/>
      <c r="X69" s="967"/>
      <c r="Y69" s="967"/>
      <c r="Z69" s="967"/>
      <c r="AA69" s="967">
        <v>899</v>
      </c>
      <c r="AB69" s="967"/>
      <c r="AC69" s="967"/>
      <c r="AD69" s="967"/>
      <c r="AE69" s="967"/>
      <c r="AF69" s="967">
        <v>6906</v>
      </c>
      <c r="AG69" s="967"/>
      <c r="AH69" s="967"/>
      <c r="AI69" s="967"/>
      <c r="AJ69" s="967"/>
      <c r="AK69" s="967">
        <v>6</v>
      </c>
      <c r="AL69" s="967"/>
      <c r="AM69" s="967"/>
      <c r="AN69" s="967"/>
      <c r="AO69" s="967"/>
      <c r="AP69" s="967">
        <v>16774</v>
      </c>
      <c r="AQ69" s="967"/>
      <c r="AR69" s="967"/>
      <c r="AS69" s="967"/>
      <c r="AT69" s="967"/>
      <c r="AU69" s="967">
        <v>0</v>
      </c>
      <c r="AV69" s="967"/>
      <c r="AW69" s="967"/>
      <c r="AX69" s="967"/>
      <c r="AY69" s="967"/>
      <c r="AZ69" s="968" t="s">
        <v>535</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529</v>
      </c>
      <c r="C70" s="971"/>
      <c r="D70" s="971"/>
      <c r="E70" s="971"/>
      <c r="F70" s="971"/>
      <c r="G70" s="971"/>
      <c r="H70" s="971"/>
      <c r="I70" s="971"/>
      <c r="J70" s="971"/>
      <c r="K70" s="971"/>
      <c r="L70" s="971"/>
      <c r="M70" s="971"/>
      <c r="N70" s="971"/>
      <c r="O70" s="971"/>
      <c r="P70" s="972"/>
      <c r="Q70" s="973">
        <v>1711</v>
      </c>
      <c r="R70" s="967"/>
      <c r="S70" s="967"/>
      <c r="T70" s="967"/>
      <c r="U70" s="967"/>
      <c r="V70" s="967">
        <v>1670</v>
      </c>
      <c r="W70" s="967"/>
      <c r="X70" s="967"/>
      <c r="Y70" s="967"/>
      <c r="Z70" s="967"/>
      <c r="AA70" s="967">
        <v>41</v>
      </c>
      <c r="AB70" s="967"/>
      <c r="AC70" s="967"/>
      <c r="AD70" s="967"/>
      <c r="AE70" s="967"/>
      <c r="AF70" s="967">
        <v>41</v>
      </c>
      <c r="AG70" s="967"/>
      <c r="AH70" s="967"/>
      <c r="AI70" s="967"/>
      <c r="AJ70" s="967"/>
      <c r="AK70" s="967">
        <v>11</v>
      </c>
      <c r="AL70" s="967"/>
      <c r="AM70" s="967"/>
      <c r="AN70" s="967"/>
      <c r="AO70" s="967"/>
      <c r="AP70" s="967">
        <v>835</v>
      </c>
      <c r="AQ70" s="967"/>
      <c r="AR70" s="967"/>
      <c r="AS70" s="967"/>
      <c r="AT70" s="967"/>
      <c r="AU70" s="967">
        <v>282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530</v>
      </c>
      <c r="C71" s="971"/>
      <c r="D71" s="971"/>
      <c r="E71" s="971"/>
      <c r="F71" s="971"/>
      <c r="G71" s="971"/>
      <c r="H71" s="971"/>
      <c r="I71" s="971"/>
      <c r="J71" s="971"/>
      <c r="K71" s="971"/>
      <c r="L71" s="971"/>
      <c r="M71" s="971"/>
      <c r="N71" s="971"/>
      <c r="O71" s="971"/>
      <c r="P71" s="972"/>
      <c r="Q71" s="973">
        <v>34897</v>
      </c>
      <c r="R71" s="967"/>
      <c r="S71" s="967"/>
      <c r="T71" s="967"/>
      <c r="U71" s="967"/>
      <c r="V71" s="967">
        <v>34814</v>
      </c>
      <c r="W71" s="967"/>
      <c r="X71" s="967"/>
      <c r="Y71" s="967"/>
      <c r="Z71" s="967"/>
      <c r="AA71" s="967">
        <v>83</v>
      </c>
      <c r="AB71" s="967"/>
      <c r="AC71" s="967"/>
      <c r="AD71" s="967"/>
      <c r="AE71" s="967"/>
      <c r="AF71" s="967">
        <v>83</v>
      </c>
      <c r="AG71" s="967"/>
      <c r="AH71" s="967"/>
      <c r="AI71" s="967"/>
      <c r="AJ71" s="967"/>
      <c r="AK71" s="967">
        <v>1022</v>
      </c>
      <c r="AL71" s="967"/>
      <c r="AM71" s="967"/>
      <c r="AN71" s="967"/>
      <c r="AO71" s="967"/>
      <c r="AP71" s="967" t="s">
        <v>526</v>
      </c>
      <c r="AQ71" s="967"/>
      <c r="AR71" s="967"/>
      <c r="AS71" s="967"/>
      <c r="AT71" s="967"/>
      <c r="AU71" s="967" t="s">
        <v>526</v>
      </c>
      <c r="AV71" s="967"/>
      <c r="AW71" s="967"/>
      <c r="AX71" s="967"/>
      <c r="AY71" s="967"/>
      <c r="AZ71" s="968" t="s">
        <v>536</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530</v>
      </c>
      <c r="C72" s="971"/>
      <c r="D72" s="971"/>
      <c r="E72" s="971"/>
      <c r="F72" s="971"/>
      <c r="G72" s="971"/>
      <c r="H72" s="971"/>
      <c r="I72" s="971"/>
      <c r="J72" s="971"/>
      <c r="K72" s="971"/>
      <c r="L72" s="971"/>
      <c r="M72" s="971"/>
      <c r="N72" s="971"/>
      <c r="O72" s="971"/>
      <c r="P72" s="972"/>
      <c r="Q72" s="973">
        <v>328</v>
      </c>
      <c r="R72" s="967"/>
      <c r="S72" s="967"/>
      <c r="T72" s="967"/>
      <c r="U72" s="967"/>
      <c r="V72" s="967">
        <v>163</v>
      </c>
      <c r="W72" s="967"/>
      <c r="X72" s="967"/>
      <c r="Y72" s="967"/>
      <c r="Z72" s="967"/>
      <c r="AA72" s="967">
        <v>165</v>
      </c>
      <c r="AB72" s="967"/>
      <c r="AC72" s="967"/>
      <c r="AD72" s="967"/>
      <c r="AE72" s="967"/>
      <c r="AF72" s="967">
        <v>165</v>
      </c>
      <c r="AG72" s="967"/>
      <c r="AH72" s="967"/>
      <c r="AI72" s="967"/>
      <c r="AJ72" s="967"/>
      <c r="AK72" s="967" t="s">
        <v>526</v>
      </c>
      <c r="AL72" s="967"/>
      <c r="AM72" s="967"/>
      <c r="AN72" s="967"/>
      <c r="AO72" s="967"/>
      <c r="AP72" s="967" t="s">
        <v>526</v>
      </c>
      <c r="AQ72" s="967"/>
      <c r="AR72" s="967"/>
      <c r="AS72" s="967"/>
      <c r="AT72" s="967"/>
      <c r="AU72" s="967" t="s">
        <v>526</v>
      </c>
      <c r="AV72" s="967"/>
      <c r="AW72" s="967"/>
      <c r="AX72" s="967"/>
      <c r="AY72" s="967"/>
      <c r="AZ72" s="968" t="s">
        <v>537</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531</v>
      </c>
      <c r="C73" s="971"/>
      <c r="D73" s="971"/>
      <c r="E73" s="971"/>
      <c r="F73" s="971"/>
      <c r="G73" s="971"/>
      <c r="H73" s="971"/>
      <c r="I73" s="971"/>
      <c r="J73" s="971"/>
      <c r="K73" s="971"/>
      <c r="L73" s="971"/>
      <c r="M73" s="971"/>
      <c r="N73" s="971"/>
      <c r="O73" s="971"/>
      <c r="P73" s="972"/>
      <c r="Q73" s="973">
        <v>1408</v>
      </c>
      <c r="R73" s="967"/>
      <c r="S73" s="967"/>
      <c r="T73" s="967"/>
      <c r="U73" s="967"/>
      <c r="V73" s="967">
        <v>1385</v>
      </c>
      <c r="W73" s="967"/>
      <c r="X73" s="967"/>
      <c r="Y73" s="967"/>
      <c r="Z73" s="967"/>
      <c r="AA73" s="967">
        <v>23</v>
      </c>
      <c r="AB73" s="967"/>
      <c r="AC73" s="967"/>
      <c r="AD73" s="967"/>
      <c r="AE73" s="967"/>
      <c r="AF73" s="967">
        <v>23</v>
      </c>
      <c r="AG73" s="967"/>
      <c r="AH73" s="967"/>
      <c r="AI73" s="967"/>
      <c r="AJ73" s="967"/>
      <c r="AK73" s="967" t="s">
        <v>526</v>
      </c>
      <c r="AL73" s="967"/>
      <c r="AM73" s="967"/>
      <c r="AN73" s="967"/>
      <c r="AO73" s="967"/>
      <c r="AP73" s="967" t="s">
        <v>526</v>
      </c>
      <c r="AQ73" s="967"/>
      <c r="AR73" s="967"/>
      <c r="AS73" s="967"/>
      <c r="AT73" s="967"/>
      <c r="AU73" s="967" t="s">
        <v>526</v>
      </c>
      <c r="AV73" s="967"/>
      <c r="AW73" s="967"/>
      <c r="AX73" s="967"/>
      <c r="AY73" s="967"/>
      <c r="AZ73" s="968" t="s">
        <v>536</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531</v>
      </c>
      <c r="C74" s="971"/>
      <c r="D74" s="971"/>
      <c r="E74" s="971"/>
      <c r="F74" s="971"/>
      <c r="G74" s="971"/>
      <c r="H74" s="971"/>
      <c r="I74" s="971"/>
      <c r="J74" s="971"/>
      <c r="K74" s="971"/>
      <c r="L74" s="971"/>
      <c r="M74" s="971"/>
      <c r="N74" s="971"/>
      <c r="O74" s="971"/>
      <c r="P74" s="972"/>
      <c r="Q74" s="973">
        <v>600986</v>
      </c>
      <c r="R74" s="967"/>
      <c r="S74" s="967"/>
      <c r="T74" s="967"/>
      <c r="U74" s="967"/>
      <c r="V74" s="967">
        <v>579982</v>
      </c>
      <c r="W74" s="967"/>
      <c r="X74" s="967"/>
      <c r="Y74" s="967"/>
      <c r="Z74" s="967"/>
      <c r="AA74" s="967">
        <v>21004</v>
      </c>
      <c r="AB74" s="967"/>
      <c r="AC74" s="967"/>
      <c r="AD74" s="967"/>
      <c r="AE74" s="967"/>
      <c r="AF74" s="967">
        <v>21004</v>
      </c>
      <c r="AG74" s="967"/>
      <c r="AH74" s="967"/>
      <c r="AI74" s="967"/>
      <c r="AJ74" s="967"/>
      <c r="AK74" s="967">
        <v>6841</v>
      </c>
      <c r="AL74" s="967"/>
      <c r="AM74" s="967"/>
      <c r="AN74" s="967"/>
      <c r="AO74" s="967"/>
      <c r="AP74" s="967" t="s">
        <v>526</v>
      </c>
      <c r="AQ74" s="967"/>
      <c r="AR74" s="967"/>
      <c r="AS74" s="967"/>
      <c r="AT74" s="967"/>
      <c r="AU74" s="967" t="s">
        <v>526</v>
      </c>
      <c r="AV74" s="967"/>
      <c r="AW74" s="967"/>
      <c r="AX74" s="967"/>
      <c r="AY74" s="967"/>
      <c r="AZ74" s="968" t="s">
        <v>538</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532</v>
      </c>
      <c r="C75" s="971"/>
      <c r="D75" s="971"/>
      <c r="E75" s="971"/>
      <c r="F75" s="971"/>
      <c r="G75" s="971"/>
      <c r="H75" s="971"/>
      <c r="I75" s="971"/>
      <c r="J75" s="971"/>
      <c r="K75" s="971"/>
      <c r="L75" s="971"/>
      <c r="M75" s="971"/>
      <c r="N75" s="971"/>
      <c r="O75" s="971"/>
      <c r="P75" s="972"/>
      <c r="Q75" s="974">
        <v>8</v>
      </c>
      <c r="R75" s="975"/>
      <c r="S75" s="975"/>
      <c r="T75" s="975"/>
      <c r="U75" s="976"/>
      <c r="V75" s="977">
        <v>3</v>
      </c>
      <c r="W75" s="975"/>
      <c r="X75" s="975"/>
      <c r="Y75" s="975"/>
      <c r="Z75" s="976"/>
      <c r="AA75" s="977">
        <v>6</v>
      </c>
      <c r="AB75" s="975"/>
      <c r="AC75" s="975"/>
      <c r="AD75" s="975"/>
      <c r="AE75" s="976"/>
      <c r="AF75" s="977">
        <v>6</v>
      </c>
      <c r="AG75" s="975"/>
      <c r="AH75" s="975"/>
      <c r="AI75" s="975"/>
      <c r="AJ75" s="976"/>
      <c r="AK75" s="967" t="s">
        <v>526</v>
      </c>
      <c r="AL75" s="967"/>
      <c r="AM75" s="967"/>
      <c r="AN75" s="967"/>
      <c r="AO75" s="967"/>
      <c r="AP75" s="967" t="s">
        <v>526</v>
      </c>
      <c r="AQ75" s="967"/>
      <c r="AR75" s="967"/>
      <c r="AS75" s="967"/>
      <c r="AT75" s="967"/>
      <c r="AU75" s="967" t="s">
        <v>526</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533</v>
      </c>
      <c r="C76" s="971"/>
      <c r="D76" s="971"/>
      <c r="E76" s="971"/>
      <c r="F76" s="971"/>
      <c r="G76" s="971"/>
      <c r="H76" s="971"/>
      <c r="I76" s="971"/>
      <c r="J76" s="971"/>
      <c r="K76" s="971"/>
      <c r="L76" s="971"/>
      <c r="M76" s="971"/>
      <c r="N76" s="971"/>
      <c r="O76" s="971"/>
      <c r="P76" s="972"/>
      <c r="Q76" s="974">
        <v>406</v>
      </c>
      <c r="R76" s="975"/>
      <c r="S76" s="975"/>
      <c r="T76" s="975"/>
      <c r="U76" s="976"/>
      <c r="V76" s="977">
        <v>393</v>
      </c>
      <c r="W76" s="975"/>
      <c r="X76" s="975"/>
      <c r="Y76" s="975"/>
      <c r="Z76" s="976"/>
      <c r="AA76" s="977">
        <v>14</v>
      </c>
      <c r="AB76" s="975"/>
      <c r="AC76" s="975"/>
      <c r="AD76" s="975"/>
      <c r="AE76" s="976"/>
      <c r="AF76" s="977">
        <v>14</v>
      </c>
      <c r="AG76" s="975"/>
      <c r="AH76" s="975"/>
      <c r="AI76" s="975"/>
      <c r="AJ76" s="976"/>
      <c r="AK76" s="977">
        <v>98</v>
      </c>
      <c r="AL76" s="975"/>
      <c r="AM76" s="975"/>
      <c r="AN76" s="975"/>
      <c r="AO76" s="976"/>
      <c r="AP76" s="967" t="s">
        <v>526</v>
      </c>
      <c r="AQ76" s="967"/>
      <c r="AR76" s="967"/>
      <c r="AS76" s="967"/>
      <c r="AT76" s="967"/>
      <c r="AU76" s="967" t="s">
        <v>526</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28602</v>
      </c>
      <c r="AG88" s="955"/>
      <c r="AH88" s="955"/>
      <c r="AI88" s="955"/>
      <c r="AJ88" s="955"/>
      <c r="AK88" s="959"/>
      <c r="AL88" s="959"/>
      <c r="AM88" s="959"/>
      <c r="AN88" s="959"/>
      <c r="AO88" s="959"/>
      <c r="AP88" s="955">
        <v>23061</v>
      </c>
      <c r="AQ88" s="955"/>
      <c r="AR88" s="955"/>
      <c r="AS88" s="955"/>
      <c r="AT88" s="955"/>
      <c r="AU88" s="955">
        <v>576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v>
      </c>
      <c r="CS102" s="947"/>
      <c r="CT102" s="947"/>
      <c r="CU102" s="947"/>
      <c r="CV102" s="948"/>
      <c r="CW102" s="946" t="s">
        <v>541</v>
      </c>
      <c r="CX102" s="947"/>
      <c r="CY102" s="947"/>
      <c r="CZ102" s="947"/>
      <c r="DA102" s="948"/>
      <c r="DB102" s="946">
        <v>92</v>
      </c>
      <c r="DC102" s="947"/>
      <c r="DD102" s="947"/>
      <c r="DE102" s="947"/>
      <c r="DF102" s="948"/>
      <c r="DG102" s="946">
        <v>232</v>
      </c>
      <c r="DH102" s="947"/>
      <c r="DI102" s="947"/>
      <c r="DJ102" s="947"/>
      <c r="DK102" s="948"/>
      <c r="DL102" s="946" t="s">
        <v>541</v>
      </c>
      <c r="DM102" s="947"/>
      <c r="DN102" s="947"/>
      <c r="DO102" s="947"/>
      <c r="DP102" s="948"/>
      <c r="DQ102" s="946" t="s">
        <v>541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285</v>
      </c>
      <c r="AG109" s="888"/>
      <c r="AH109" s="888"/>
      <c r="AI109" s="888"/>
      <c r="AJ109" s="889"/>
      <c r="AK109" s="890" t="s">
        <v>284</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285</v>
      </c>
      <c r="BW109" s="888"/>
      <c r="BX109" s="888"/>
      <c r="BY109" s="888"/>
      <c r="BZ109" s="889"/>
      <c r="CA109" s="890" t="s">
        <v>284</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285</v>
      </c>
      <c r="DM109" s="888"/>
      <c r="DN109" s="888"/>
      <c r="DO109" s="888"/>
      <c r="DP109" s="889"/>
      <c r="DQ109" s="890" t="s">
        <v>284</v>
      </c>
      <c r="DR109" s="888"/>
      <c r="DS109" s="888"/>
      <c r="DT109" s="888"/>
      <c r="DU109" s="889"/>
      <c r="DV109" s="890" t="s">
        <v>398</v>
      </c>
      <c r="DW109" s="888"/>
      <c r="DX109" s="888"/>
      <c r="DY109" s="888"/>
      <c r="DZ109" s="919"/>
    </row>
    <row r="110" spans="1:131" s="197" customFormat="1" ht="26.25" customHeight="1">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663087</v>
      </c>
      <c r="AB110" s="873"/>
      <c r="AC110" s="873"/>
      <c r="AD110" s="873"/>
      <c r="AE110" s="874"/>
      <c r="AF110" s="875">
        <v>672460</v>
      </c>
      <c r="AG110" s="873"/>
      <c r="AH110" s="873"/>
      <c r="AI110" s="873"/>
      <c r="AJ110" s="874"/>
      <c r="AK110" s="875">
        <v>701818</v>
      </c>
      <c r="AL110" s="873"/>
      <c r="AM110" s="873"/>
      <c r="AN110" s="873"/>
      <c r="AO110" s="874"/>
      <c r="AP110" s="876">
        <v>14.2</v>
      </c>
      <c r="AQ110" s="877"/>
      <c r="AR110" s="877"/>
      <c r="AS110" s="877"/>
      <c r="AT110" s="878"/>
      <c r="AU110" s="920" t="s">
        <v>60</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7352071</v>
      </c>
      <c r="BR110" s="800"/>
      <c r="BS110" s="800"/>
      <c r="BT110" s="800"/>
      <c r="BU110" s="800"/>
      <c r="BV110" s="800">
        <v>7695872</v>
      </c>
      <c r="BW110" s="800"/>
      <c r="BX110" s="800"/>
      <c r="BY110" s="800"/>
      <c r="BZ110" s="800"/>
      <c r="CA110" s="800">
        <v>7819388</v>
      </c>
      <c r="CB110" s="800"/>
      <c r="CC110" s="800"/>
      <c r="CD110" s="800"/>
      <c r="CE110" s="800"/>
      <c r="CF110" s="861">
        <v>158.4</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316</v>
      </c>
      <c r="DH110" s="800"/>
      <c r="DI110" s="800"/>
      <c r="DJ110" s="800"/>
      <c r="DK110" s="800"/>
      <c r="DL110" s="800" t="s">
        <v>316</v>
      </c>
      <c r="DM110" s="800"/>
      <c r="DN110" s="800"/>
      <c r="DO110" s="800"/>
      <c r="DP110" s="800"/>
      <c r="DQ110" s="800" t="s">
        <v>316</v>
      </c>
      <c r="DR110" s="800"/>
      <c r="DS110" s="800"/>
      <c r="DT110" s="800"/>
      <c r="DU110" s="800"/>
      <c r="DV110" s="801" t="s">
        <v>316</v>
      </c>
      <c r="DW110" s="801"/>
      <c r="DX110" s="801"/>
      <c r="DY110" s="801"/>
      <c r="DZ110" s="802"/>
    </row>
    <row r="111" spans="1:131" s="197" customFormat="1" ht="26.25" customHeight="1">
      <c r="A111" s="778" t="s">
        <v>404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405</v>
      </c>
      <c r="AB111" s="909"/>
      <c r="AC111" s="909"/>
      <c r="AD111" s="909"/>
      <c r="AE111" s="910"/>
      <c r="AF111" s="911" t="s">
        <v>405</v>
      </c>
      <c r="AG111" s="909"/>
      <c r="AH111" s="909"/>
      <c r="AI111" s="909"/>
      <c r="AJ111" s="910"/>
      <c r="AK111" s="911" t="s">
        <v>405</v>
      </c>
      <c r="AL111" s="909"/>
      <c r="AM111" s="909"/>
      <c r="AN111" s="909"/>
      <c r="AO111" s="910"/>
      <c r="AP111" s="912" t="s">
        <v>405</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613935</v>
      </c>
      <c r="BR111" s="771"/>
      <c r="BS111" s="771"/>
      <c r="BT111" s="771"/>
      <c r="BU111" s="771"/>
      <c r="BV111" s="771">
        <v>207629</v>
      </c>
      <c r="BW111" s="771"/>
      <c r="BX111" s="771"/>
      <c r="BY111" s="771"/>
      <c r="BZ111" s="771"/>
      <c r="CA111" s="771">
        <v>169769</v>
      </c>
      <c r="CB111" s="771"/>
      <c r="CC111" s="771"/>
      <c r="CD111" s="771"/>
      <c r="CE111" s="771"/>
      <c r="CF111" s="848">
        <v>3.4</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316</v>
      </c>
      <c r="DH111" s="771"/>
      <c r="DI111" s="771"/>
      <c r="DJ111" s="771"/>
      <c r="DK111" s="771"/>
      <c r="DL111" s="771" t="s">
        <v>316</v>
      </c>
      <c r="DM111" s="771"/>
      <c r="DN111" s="771"/>
      <c r="DO111" s="771"/>
      <c r="DP111" s="771"/>
      <c r="DQ111" s="771" t="s">
        <v>316</v>
      </c>
      <c r="DR111" s="771"/>
      <c r="DS111" s="771"/>
      <c r="DT111" s="771"/>
      <c r="DU111" s="771"/>
      <c r="DV111" s="823" t="s">
        <v>316</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316</v>
      </c>
      <c r="AB112" s="784"/>
      <c r="AC112" s="784"/>
      <c r="AD112" s="784"/>
      <c r="AE112" s="785"/>
      <c r="AF112" s="786" t="s">
        <v>316</v>
      </c>
      <c r="AG112" s="784"/>
      <c r="AH112" s="784"/>
      <c r="AI112" s="784"/>
      <c r="AJ112" s="785"/>
      <c r="AK112" s="786" t="s">
        <v>316</v>
      </c>
      <c r="AL112" s="784"/>
      <c r="AM112" s="784"/>
      <c r="AN112" s="784"/>
      <c r="AO112" s="785"/>
      <c r="AP112" s="754" t="s">
        <v>316</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3030859</v>
      </c>
      <c r="BR112" s="771"/>
      <c r="BS112" s="771"/>
      <c r="BT112" s="771"/>
      <c r="BU112" s="771"/>
      <c r="BV112" s="771">
        <v>2916027</v>
      </c>
      <c r="BW112" s="771"/>
      <c r="BX112" s="771"/>
      <c r="BY112" s="771"/>
      <c r="BZ112" s="771"/>
      <c r="CA112" s="771">
        <v>2797339</v>
      </c>
      <c r="CB112" s="771"/>
      <c r="CC112" s="771"/>
      <c r="CD112" s="771"/>
      <c r="CE112" s="771"/>
      <c r="CF112" s="848">
        <v>56.7</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316</v>
      </c>
      <c r="DH112" s="771"/>
      <c r="DI112" s="771"/>
      <c r="DJ112" s="771"/>
      <c r="DK112" s="771"/>
      <c r="DL112" s="771" t="s">
        <v>316</v>
      </c>
      <c r="DM112" s="771"/>
      <c r="DN112" s="771"/>
      <c r="DO112" s="771"/>
      <c r="DP112" s="771"/>
      <c r="DQ112" s="771" t="s">
        <v>316</v>
      </c>
      <c r="DR112" s="771"/>
      <c r="DS112" s="771"/>
      <c r="DT112" s="771"/>
      <c r="DU112" s="771"/>
      <c r="DV112" s="823" t="s">
        <v>316</v>
      </c>
      <c r="DW112" s="823"/>
      <c r="DX112" s="823"/>
      <c r="DY112" s="823"/>
      <c r="DZ112" s="824"/>
    </row>
    <row r="113" spans="1:130" s="197" customFormat="1" ht="26.25" customHeight="1">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269171</v>
      </c>
      <c r="AB113" s="909"/>
      <c r="AC113" s="909"/>
      <c r="AD113" s="909"/>
      <c r="AE113" s="910"/>
      <c r="AF113" s="911">
        <v>272034</v>
      </c>
      <c r="AG113" s="909"/>
      <c r="AH113" s="909"/>
      <c r="AI113" s="909"/>
      <c r="AJ113" s="910"/>
      <c r="AK113" s="911">
        <v>271005</v>
      </c>
      <c r="AL113" s="909"/>
      <c r="AM113" s="909"/>
      <c r="AN113" s="909"/>
      <c r="AO113" s="910"/>
      <c r="AP113" s="912">
        <v>5.5</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418010</v>
      </c>
      <c r="BR113" s="771"/>
      <c r="BS113" s="771"/>
      <c r="BT113" s="771"/>
      <c r="BU113" s="771"/>
      <c r="BV113" s="771">
        <v>450392</v>
      </c>
      <c r="BW113" s="771"/>
      <c r="BX113" s="771"/>
      <c r="BY113" s="771"/>
      <c r="BZ113" s="771"/>
      <c r="CA113" s="771">
        <v>595513</v>
      </c>
      <c r="CB113" s="771"/>
      <c r="CC113" s="771"/>
      <c r="CD113" s="771"/>
      <c r="CE113" s="771"/>
      <c r="CF113" s="848">
        <v>12.1</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316</v>
      </c>
      <c r="DH113" s="784"/>
      <c r="DI113" s="784"/>
      <c r="DJ113" s="784"/>
      <c r="DK113" s="785"/>
      <c r="DL113" s="786" t="s">
        <v>316</v>
      </c>
      <c r="DM113" s="784"/>
      <c r="DN113" s="784"/>
      <c r="DO113" s="784"/>
      <c r="DP113" s="785"/>
      <c r="DQ113" s="786" t="s">
        <v>316</v>
      </c>
      <c r="DR113" s="784"/>
      <c r="DS113" s="784"/>
      <c r="DT113" s="784"/>
      <c r="DU113" s="785"/>
      <c r="DV113" s="754" t="s">
        <v>316</v>
      </c>
      <c r="DW113" s="755"/>
      <c r="DX113" s="755"/>
      <c r="DY113" s="755"/>
      <c r="DZ113" s="756"/>
    </row>
    <row r="114" spans="1:130" s="197" customFormat="1" ht="26.25" customHeight="1">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71673</v>
      </c>
      <c r="AB114" s="784"/>
      <c r="AC114" s="784"/>
      <c r="AD114" s="784"/>
      <c r="AE114" s="785"/>
      <c r="AF114" s="786">
        <v>82052</v>
      </c>
      <c r="AG114" s="784"/>
      <c r="AH114" s="784"/>
      <c r="AI114" s="784"/>
      <c r="AJ114" s="785"/>
      <c r="AK114" s="786">
        <v>74478</v>
      </c>
      <c r="AL114" s="784"/>
      <c r="AM114" s="784"/>
      <c r="AN114" s="784"/>
      <c r="AO114" s="785"/>
      <c r="AP114" s="754">
        <v>1.5</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1129879</v>
      </c>
      <c r="BR114" s="771"/>
      <c r="BS114" s="771"/>
      <c r="BT114" s="771"/>
      <c r="BU114" s="771"/>
      <c r="BV114" s="771">
        <v>1050438</v>
      </c>
      <c r="BW114" s="771"/>
      <c r="BX114" s="771"/>
      <c r="BY114" s="771"/>
      <c r="BZ114" s="771"/>
      <c r="CA114" s="771">
        <v>910943</v>
      </c>
      <c r="CB114" s="771"/>
      <c r="CC114" s="771"/>
      <c r="CD114" s="771"/>
      <c r="CE114" s="771"/>
      <c r="CF114" s="848">
        <v>18.5</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316</v>
      </c>
      <c r="DH114" s="784"/>
      <c r="DI114" s="784"/>
      <c r="DJ114" s="784"/>
      <c r="DK114" s="785"/>
      <c r="DL114" s="786" t="s">
        <v>316</v>
      </c>
      <c r="DM114" s="784"/>
      <c r="DN114" s="784"/>
      <c r="DO114" s="784"/>
      <c r="DP114" s="785"/>
      <c r="DQ114" s="786" t="s">
        <v>316</v>
      </c>
      <c r="DR114" s="784"/>
      <c r="DS114" s="784"/>
      <c r="DT114" s="784"/>
      <c r="DU114" s="785"/>
      <c r="DV114" s="754" t="s">
        <v>316</v>
      </c>
      <c r="DW114" s="755"/>
      <c r="DX114" s="755"/>
      <c r="DY114" s="755"/>
      <c r="DZ114" s="756"/>
    </row>
    <row r="115" spans="1:130" s="197" customFormat="1" ht="26.25" customHeight="1">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87285</v>
      </c>
      <c r="AB115" s="909"/>
      <c r="AC115" s="909"/>
      <c r="AD115" s="909"/>
      <c r="AE115" s="910"/>
      <c r="AF115" s="911">
        <v>91468</v>
      </c>
      <c r="AG115" s="909"/>
      <c r="AH115" s="909"/>
      <c r="AI115" s="909"/>
      <c r="AJ115" s="910"/>
      <c r="AK115" s="911">
        <v>71540</v>
      </c>
      <c r="AL115" s="909"/>
      <c r="AM115" s="909"/>
      <c r="AN115" s="909"/>
      <c r="AO115" s="910"/>
      <c r="AP115" s="912">
        <v>1.4</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v>178960</v>
      </c>
      <c r="BR115" s="771"/>
      <c r="BS115" s="771"/>
      <c r="BT115" s="771"/>
      <c r="BU115" s="771"/>
      <c r="BV115" s="771">
        <v>179408</v>
      </c>
      <c r="BW115" s="771"/>
      <c r="BX115" s="771"/>
      <c r="BY115" s="771"/>
      <c r="BZ115" s="771"/>
      <c r="CA115" s="771">
        <v>179300</v>
      </c>
      <c r="CB115" s="771"/>
      <c r="CC115" s="771"/>
      <c r="CD115" s="771"/>
      <c r="CE115" s="771"/>
      <c r="CF115" s="848">
        <v>3.6</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369090</v>
      </c>
      <c r="DH115" s="784"/>
      <c r="DI115" s="784"/>
      <c r="DJ115" s="784"/>
      <c r="DK115" s="785"/>
      <c r="DL115" s="786">
        <v>12010</v>
      </c>
      <c r="DM115" s="784"/>
      <c r="DN115" s="784"/>
      <c r="DO115" s="784"/>
      <c r="DP115" s="785"/>
      <c r="DQ115" s="786">
        <v>12010</v>
      </c>
      <c r="DR115" s="784"/>
      <c r="DS115" s="784"/>
      <c r="DT115" s="784"/>
      <c r="DU115" s="785"/>
      <c r="DV115" s="754">
        <v>0.2</v>
      </c>
      <c r="DW115" s="755"/>
      <c r="DX115" s="755"/>
      <c r="DY115" s="755"/>
      <c r="DZ115" s="756"/>
    </row>
    <row r="116" spans="1:130" s="197" customFormat="1" ht="26.25" customHeight="1">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316</v>
      </c>
      <c r="AB116" s="784"/>
      <c r="AC116" s="784"/>
      <c r="AD116" s="784"/>
      <c r="AE116" s="785"/>
      <c r="AF116" s="786" t="s">
        <v>316</v>
      </c>
      <c r="AG116" s="784"/>
      <c r="AH116" s="784"/>
      <c r="AI116" s="784"/>
      <c r="AJ116" s="785"/>
      <c r="AK116" s="786" t="s">
        <v>316</v>
      </c>
      <c r="AL116" s="784"/>
      <c r="AM116" s="784"/>
      <c r="AN116" s="784"/>
      <c r="AO116" s="785"/>
      <c r="AP116" s="754" t="s">
        <v>316</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316</v>
      </c>
      <c r="BR116" s="771"/>
      <c r="BS116" s="771"/>
      <c r="BT116" s="771"/>
      <c r="BU116" s="771"/>
      <c r="BV116" s="771" t="s">
        <v>316</v>
      </c>
      <c r="BW116" s="771"/>
      <c r="BX116" s="771"/>
      <c r="BY116" s="771"/>
      <c r="BZ116" s="771"/>
      <c r="CA116" s="771" t="s">
        <v>316</v>
      </c>
      <c r="CB116" s="771"/>
      <c r="CC116" s="771"/>
      <c r="CD116" s="771"/>
      <c r="CE116" s="771"/>
      <c r="CF116" s="848" t="s">
        <v>316</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4030</v>
      </c>
      <c r="DH116" s="784"/>
      <c r="DI116" s="784"/>
      <c r="DJ116" s="784"/>
      <c r="DK116" s="785"/>
      <c r="DL116" s="786">
        <v>2687</v>
      </c>
      <c r="DM116" s="784"/>
      <c r="DN116" s="784"/>
      <c r="DO116" s="784"/>
      <c r="DP116" s="785"/>
      <c r="DQ116" s="786">
        <v>1343</v>
      </c>
      <c r="DR116" s="784"/>
      <c r="DS116" s="784"/>
      <c r="DT116" s="784"/>
      <c r="DU116" s="785"/>
      <c r="DV116" s="754">
        <v>0</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1091216</v>
      </c>
      <c r="AB117" s="895"/>
      <c r="AC117" s="895"/>
      <c r="AD117" s="895"/>
      <c r="AE117" s="896"/>
      <c r="AF117" s="898">
        <v>1118014</v>
      </c>
      <c r="AG117" s="895"/>
      <c r="AH117" s="895"/>
      <c r="AI117" s="895"/>
      <c r="AJ117" s="896"/>
      <c r="AK117" s="898">
        <v>1118841</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285</v>
      </c>
      <c r="AG118" s="888"/>
      <c r="AH118" s="888"/>
      <c r="AI118" s="888"/>
      <c r="AJ118" s="889"/>
      <c r="AK118" s="890" t="s">
        <v>284</v>
      </c>
      <c r="AL118" s="888"/>
      <c r="AM118" s="888"/>
      <c r="AN118" s="888"/>
      <c r="AO118" s="889"/>
      <c r="AP118" s="891" t="s">
        <v>398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427</v>
      </c>
      <c r="BP118" s="838"/>
      <c r="BQ118" s="857">
        <v>12723714</v>
      </c>
      <c r="BR118" s="858"/>
      <c r="BS118" s="858"/>
      <c r="BT118" s="858"/>
      <c r="BU118" s="858"/>
      <c r="BV118" s="858">
        <v>12499766</v>
      </c>
      <c r="BW118" s="858"/>
      <c r="BX118" s="858"/>
      <c r="BY118" s="858"/>
      <c r="BZ118" s="858"/>
      <c r="CA118" s="858">
        <v>12472252</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916523</v>
      </c>
      <c r="BR119" s="800"/>
      <c r="BS119" s="800"/>
      <c r="BT119" s="800"/>
      <c r="BU119" s="800"/>
      <c r="BV119" s="800">
        <v>980241</v>
      </c>
      <c r="BW119" s="800"/>
      <c r="BX119" s="800"/>
      <c r="BY119" s="800"/>
      <c r="BZ119" s="800"/>
      <c r="CA119" s="800">
        <v>1186127</v>
      </c>
      <c r="CB119" s="800"/>
      <c r="CC119" s="800"/>
      <c r="CD119" s="800"/>
      <c r="CE119" s="800"/>
      <c r="CF119" s="861">
        <v>24</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240815</v>
      </c>
      <c r="DH119" s="717"/>
      <c r="DI119" s="717"/>
      <c r="DJ119" s="717"/>
      <c r="DK119" s="718"/>
      <c r="DL119" s="719">
        <v>192932</v>
      </c>
      <c r="DM119" s="717"/>
      <c r="DN119" s="717"/>
      <c r="DO119" s="717"/>
      <c r="DP119" s="718"/>
      <c r="DQ119" s="719">
        <v>156416</v>
      </c>
      <c r="DR119" s="717"/>
      <c r="DS119" s="717"/>
      <c r="DT119" s="717"/>
      <c r="DU119" s="718"/>
      <c r="DV119" s="807">
        <v>3.2</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134911</v>
      </c>
      <c r="BR120" s="771"/>
      <c r="BS120" s="771"/>
      <c r="BT120" s="771"/>
      <c r="BU120" s="771"/>
      <c r="BV120" s="771">
        <v>94810</v>
      </c>
      <c r="BW120" s="771"/>
      <c r="BX120" s="771"/>
      <c r="BY120" s="771"/>
      <c r="BZ120" s="771"/>
      <c r="CA120" s="771">
        <v>80230</v>
      </c>
      <c r="CB120" s="771"/>
      <c r="CC120" s="771"/>
      <c r="CD120" s="771"/>
      <c r="CE120" s="771"/>
      <c r="CF120" s="848">
        <v>1.6</v>
      </c>
      <c r="CG120" s="849"/>
      <c r="CH120" s="849"/>
      <c r="CI120" s="849"/>
      <c r="CJ120" s="849"/>
      <c r="CK120" s="850" t="s">
        <v>433</v>
      </c>
      <c r="CL120" s="810"/>
      <c r="CM120" s="810"/>
      <c r="CN120" s="810"/>
      <c r="CO120" s="811"/>
      <c r="CP120" s="854" t="s">
        <v>380</v>
      </c>
      <c r="CQ120" s="855"/>
      <c r="CR120" s="855"/>
      <c r="CS120" s="855"/>
      <c r="CT120" s="855"/>
      <c r="CU120" s="855"/>
      <c r="CV120" s="855"/>
      <c r="CW120" s="855"/>
      <c r="CX120" s="855"/>
      <c r="CY120" s="855"/>
      <c r="CZ120" s="855"/>
      <c r="DA120" s="855"/>
      <c r="DB120" s="855"/>
      <c r="DC120" s="855"/>
      <c r="DD120" s="855"/>
      <c r="DE120" s="855"/>
      <c r="DF120" s="856"/>
      <c r="DG120" s="799">
        <v>2957143</v>
      </c>
      <c r="DH120" s="800"/>
      <c r="DI120" s="800"/>
      <c r="DJ120" s="800"/>
      <c r="DK120" s="800"/>
      <c r="DL120" s="800">
        <v>2845802</v>
      </c>
      <c r="DM120" s="800"/>
      <c r="DN120" s="800"/>
      <c r="DO120" s="800"/>
      <c r="DP120" s="800"/>
      <c r="DQ120" s="800">
        <v>2730668</v>
      </c>
      <c r="DR120" s="800"/>
      <c r="DS120" s="800"/>
      <c r="DT120" s="800"/>
      <c r="DU120" s="800"/>
      <c r="DV120" s="801">
        <v>55.3</v>
      </c>
      <c r="DW120" s="801"/>
      <c r="DX120" s="801"/>
      <c r="DY120" s="801"/>
      <c r="DZ120" s="802"/>
    </row>
    <row r="121" spans="1:130" s="197" customFormat="1" ht="26.25" customHeight="1">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7629568</v>
      </c>
      <c r="BR121" s="858"/>
      <c r="BS121" s="858"/>
      <c r="BT121" s="858"/>
      <c r="BU121" s="858"/>
      <c r="BV121" s="858">
        <v>7845241</v>
      </c>
      <c r="BW121" s="858"/>
      <c r="BX121" s="858"/>
      <c r="BY121" s="858"/>
      <c r="BZ121" s="858"/>
      <c r="CA121" s="858">
        <v>8014110</v>
      </c>
      <c r="CB121" s="858"/>
      <c r="CC121" s="858"/>
      <c r="CD121" s="858"/>
      <c r="CE121" s="858"/>
      <c r="CF121" s="859">
        <v>162.30000000000001</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73716</v>
      </c>
      <c r="DH121" s="771"/>
      <c r="DI121" s="771"/>
      <c r="DJ121" s="771"/>
      <c r="DK121" s="771"/>
      <c r="DL121" s="771">
        <v>70225</v>
      </c>
      <c r="DM121" s="771"/>
      <c r="DN121" s="771"/>
      <c r="DO121" s="771"/>
      <c r="DP121" s="771"/>
      <c r="DQ121" s="771">
        <v>66671</v>
      </c>
      <c r="DR121" s="771"/>
      <c r="DS121" s="771"/>
      <c r="DT121" s="771"/>
      <c r="DU121" s="771"/>
      <c r="DV121" s="823">
        <v>1.4</v>
      </c>
      <c r="DW121" s="823"/>
      <c r="DX121" s="823"/>
      <c r="DY121" s="823"/>
      <c r="DZ121" s="824"/>
    </row>
    <row r="122" spans="1:130" s="197" customFormat="1" ht="26.25" customHeight="1">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436</v>
      </c>
      <c r="BP122" s="838"/>
      <c r="BQ122" s="839">
        <v>8681002</v>
      </c>
      <c r="BR122" s="840"/>
      <c r="BS122" s="840"/>
      <c r="BT122" s="840"/>
      <c r="BU122" s="840"/>
      <c r="BV122" s="840">
        <v>8920292</v>
      </c>
      <c r="BW122" s="840"/>
      <c r="BX122" s="840"/>
      <c r="BY122" s="840"/>
      <c r="BZ122" s="840"/>
      <c r="CA122" s="840">
        <v>9280467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81</v>
      </c>
      <c r="BR123" s="832"/>
      <c r="BS123" s="832"/>
      <c r="BT123" s="832"/>
      <c r="BU123" s="832"/>
      <c r="BV123" s="832">
        <v>71.5</v>
      </c>
      <c r="BW123" s="832"/>
      <c r="BX123" s="832"/>
      <c r="BY123" s="832"/>
      <c r="BZ123" s="832"/>
      <c r="CA123" s="832">
        <v>64.599999999999994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87151</v>
      </c>
      <c r="AB126" s="784"/>
      <c r="AC126" s="784"/>
      <c r="AD126" s="784"/>
      <c r="AE126" s="785"/>
      <c r="AF126" s="786">
        <v>91356</v>
      </c>
      <c r="AG126" s="784"/>
      <c r="AH126" s="784"/>
      <c r="AI126" s="784"/>
      <c r="AJ126" s="785"/>
      <c r="AK126" s="786">
        <v>71395</v>
      </c>
      <c r="AL126" s="784"/>
      <c r="AM126" s="784"/>
      <c r="AN126" s="784"/>
      <c r="AO126" s="785"/>
      <c r="AP126" s="754">
        <v>1.4</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v>178960</v>
      </c>
      <c r="DH126" s="771"/>
      <c r="DI126" s="771"/>
      <c r="DJ126" s="771"/>
      <c r="DK126" s="771"/>
      <c r="DL126" s="771">
        <v>179408</v>
      </c>
      <c r="DM126" s="771"/>
      <c r="DN126" s="771"/>
      <c r="DO126" s="771"/>
      <c r="DP126" s="771"/>
      <c r="DQ126" s="771">
        <v>179300</v>
      </c>
      <c r="DR126" s="771"/>
      <c r="DS126" s="771"/>
      <c r="DT126" s="771"/>
      <c r="DU126" s="771"/>
      <c r="DV126" s="823">
        <v>3.6</v>
      </c>
      <c r="DW126" s="823"/>
      <c r="DX126" s="823"/>
      <c r="DY126" s="823"/>
      <c r="DZ126" s="824"/>
    </row>
    <row r="127" spans="1:130" s="197" customFormat="1" ht="26.25" customHeight="1" thickBot="1">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134</v>
      </c>
      <c r="AB127" s="784"/>
      <c r="AC127" s="784"/>
      <c r="AD127" s="784"/>
      <c r="AE127" s="785"/>
      <c r="AF127" s="786">
        <v>112</v>
      </c>
      <c r="AG127" s="784"/>
      <c r="AH127" s="784"/>
      <c r="AI127" s="784"/>
      <c r="AJ127" s="785"/>
      <c r="AK127" s="786">
        <v>145</v>
      </c>
      <c r="AL127" s="784"/>
      <c r="AM127" s="784"/>
      <c r="AN127" s="784"/>
      <c r="AO127" s="785"/>
      <c r="AP127" s="754">
        <v>0</v>
      </c>
      <c r="AQ127" s="755"/>
      <c r="AR127" s="755"/>
      <c r="AS127" s="755"/>
      <c r="AT127" s="756"/>
      <c r="AU127" s="233"/>
      <c r="AV127" s="233"/>
      <c r="AW127" s="233"/>
      <c r="AX127" s="757" t="s">
        <v>447</v>
      </c>
      <c r="AY127" s="758"/>
      <c r="AZ127" s="758"/>
      <c r="BA127" s="758"/>
      <c r="BB127" s="758"/>
      <c r="BC127" s="758"/>
      <c r="BD127" s="758"/>
      <c r="BE127" s="759"/>
      <c r="BF127" s="760" t="s">
        <v>110</v>
      </c>
      <c r="BG127" s="761"/>
      <c r="BH127" s="761"/>
      <c r="BI127" s="761"/>
      <c r="BJ127" s="761"/>
      <c r="BK127" s="761"/>
      <c r="BL127" s="762"/>
      <c r="BM127" s="760">
        <v>14.63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14582</v>
      </c>
      <c r="AB128" s="724"/>
      <c r="AC128" s="724"/>
      <c r="AD128" s="724"/>
      <c r="AE128" s="725"/>
      <c r="AF128" s="726">
        <v>14582</v>
      </c>
      <c r="AG128" s="724"/>
      <c r="AH128" s="724"/>
      <c r="AI128" s="724"/>
      <c r="AJ128" s="725"/>
      <c r="AK128" s="726">
        <v>14582</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110</v>
      </c>
      <c r="BG128" s="791"/>
      <c r="BH128" s="791"/>
      <c r="BI128" s="791"/>
      <c r="BJ128" s="791"/>
      <c r="BK128" s="791"/>
      <c r="BL128" s="792"/>
      <c r="BM128" s="790">
        <v>19.63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5616967</v>
      </c>
      <c r="AB129" s="784"/>
      <c r="AC129" s="784"/>
      <c r="AD129" s="784"/>
      <c r="AE129" s="785"/>
      <c r="AF129" s="786">
        <v>5661912</v>
      </c>
      <c r="AG129" s="784"/>
      <c r="AH129" s="784"/>
      <c r="AI129" s="784"/>
      <c r="AJ129" s="785"/>
      <c r="AK129" s="786">
        <v>5627777</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8.6999999999999993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628904</v>
      </c>
      <c r="AB130" s="784"/>
      <c r="AC130" s="784"/>
      <c r="AD130" s="784"/>
      <c r="AE130" s="785"/>
      <c r="AF130" s="786">
        <v>656511</v>
      </c>
      <c r="AG130" s="784"/>
      <c r="AH130" s="784"/>
      <c r="AI130" s="784"/>
      <c r="AJ130" s="785"/>
      <c r="AK130" s="786">
        <v>691018</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v>64.599999999999994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4988063</v>
      </c>
      <c r="AB131" s="717"/>
      <c r="AC131" s="717"/>
      <c r="AD131" s="717"/>
      <c r="AE131" s="718"/>
      <c r="AF131" s="719">
        <v>5005401</v>
      </c>
      <c r="AG131" s="717"/>
      <c r="AH131" s="717"/>
      <c r="AI131" s="717"/>
      <c r="AJ131" s="718"/>
      <c r="AK131" s="719">
        <v>4936759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8.9760293729999994</v>
      </c>
      <c r="AB132" s="740"/>
      <c r="AC132" s="740"/>
      <c r="AD132" s="740"/>
      <c r="AE132" s="741"/>
      <c r="AF132" s="742">
        <v>8.9287751370000006</v>
      </c>
      <c r="AG132" s="740"/>
      <c r="AH132" s="740"/>
      <c r="AI132" s="740"/>
      <c r="AJ132" s="741"/>
      <c r="AK132" s="742">
        <v>8.3706942150000003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9.3000000000000007</v>
      </c>
      <c r="AB133" s="749"/>
      <c r="AC133" s="749"/>
      <c r="AD133" s="749"/>
      <c r="AE133" s="750"/>
      <c r="AF133" s="748">
        <v>9</v>
      </c>
      <c r="AG133" s="749"/>
      <c r="AH133" s="749"/>
      <c r="AI133" s="749"/>
      <c r="AJ133" s="750"/>
      <c r="AK133" s="748">
        <v>8.6999999999999993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64"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55" zoomScale="70" zoomScaleNormal="70" zoomScaleSheetLayoutView="55" workbookViewId="0">
      <selection activeCell="AH33" sqref="AH3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B10"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8" t="s">
        <v>463</v>
      </c>
      <c r="L7" s="254"/>
      <c r="M7" s="255" t="s">
        <v>464</v>
      </c>
      <c r="N7" s="256"/>
    </row>
    <row r="8" spans="1:16">
      <c r="A8" s="248"/>
      <c r="B8" s="244"/>
      <c r="C8" s="244"/>
      <c r="D8" s="244"/>
      <c r="E8" s="244"/>
      <c r="F8" s="244"/>
      <c r="G8" s="257"/>
      <c r="H8" s="258"/>
      <c r="I8" s="258"/>
      <c r="J8" s="259"/>
      <c r="K8" s="1119"/>
      <c r="L8" s="260" t="s">
        <v>465</v>
      </c>
      <c r="M8" s="261" t="s">
        <v>466</v>
      </c>
      <c r="N8" s="262" t="s">
        <v>467</v>
      </c>
    </row>
    <row r="9" spans="1:16">
      <c r="A9" s="248"/>
      <c r="B9" s="244"/>
      <c r="C9" s="244"/>
      <c r="D9" s="244"/>
      <c r="E9" s="244"/>
      <c r="F9" s="244"/>
      <c r="G9" s="1132" t="s">
        <v>468</v>
      </c>
      <c r="H9" s="1133"/>
      <c r="I9" s="1133"/>
      <c r="J9" s="1134"/>
      <c r="K9" s="263">
        <v>1582737</v>
      </c>
      <c r="L9" s="264">
        <v>51740</v>
      </c>
      <c r="M9" s="265">
        <v>59313</v>
      </c>
      <c r="N9" s="266">
        <v>-12.8</v>
      </c>
    </row>
    <row r="10" spans="1:16">
      <c r="A10" s="248"/>
      <c r="B10" s="244"/>
      <c r="C10" s="244"/>
      <c r="D10" s="244"/>
      <c r="E10" s="244"/>
      <c r="F10" s="244"/>
      <c r="G10" s="1132" t="s">
        <v>469</v>
      </c>
      <c r="H10" s="1133"/>
      <c r="I10" s="1133"/>
      <c r="J10" s="1134"/>
      <c r="K10" s="267">
        <v>51799</v>
      </c>
      <c r="L10" s="268">
        <v>1693</v>
      </c>
      <c r="M10" s="269">
        <v>5376</v>
      </c>
      <c r="N10" s="270">
        <v>-68.5</v>
      </c>
    </row>
    <row r="11" spans="1:16" ht="13.5" customHeight="1">
      <c r="A11" s="248"/>
      <c r="B11" s="244"/>
      <c r="C11" s="244"/>
      <c r="D11" s="244"/>
      <c r="E11" s="244"/>
      <c r="F11" s="244"/>
      <c r="G11" s="1132" t="s">
        <v>470</v>
      </c>
      <c r="H11" s="1133"/>
      <c r="I11" s="1133"/>
      <c r="J11" s="1134"/>
      <c r="K11" s="267">
        <v>377930</v>
      </c>
      <c r="L11" s="268">
        <v>12355</v>
      </c>
      <c r="M11" s="269">
        <v>7786</v>
      </c>
      <c r="N11" s="270">
        <v>58.7</v>
      </c>
    </row>
    <row r="12" spans="1:16" ht="13.5" customHeight="1">
      <c r="A12" s="248"/>
      <c r="B12" s="244"/>
      <c r="C12" s="244"/>
      <c r="D12" s="244"/>
      <c r="E12" s="244"/>
      <c r="F12" s="244"/>
      <c r="G12" s="1132" t="s">
        <v>471</v>
      </c>
      <c r="H12" s="1133"/>
      <c r="I12" s="1133"/>
      <c r="J12" s="1134"/>
      <c r="K12" s="267" t="s">
        <v>472</v>
      </c>
      <c r="L12" s="268" t="s">
        <v>472</v>
      </c>
      <c r="M12" s="269">
        <v>131</v>
      </c>
      <c r="N12" s="270" t="s">
        <v>472</v>
      </c>
    </row>
    <row r="13" spans="1:16" ht="13.5" customHeight="1">
      <c r="A13" s="248"/>
      <c r="B13" s="244"/>
      <c r="C13" s="244"/>
      <c r="D13" s="244"/>
      <c r="E13" s="244"/>
      <c r="F13" s="244"/>
      <c r="G13" s="1132" t="s">
        <v>473</v>
      </c>
      <c r="H13" s="1133"/>
      <c r="I13" s="1133"/>
      <c r="J13" s="1134"/>
      <c r="K13" s="267" t="s">
        <v>472</v>
      </c>
      <c r="L13" s="268" t="s">
        <v>472</v>
      </c>
      <c r="M13" s="269">
        <v>5</v>
      </c>
      <c r="N13" s="270" t="s">
        <v>472</v>
      </c>
    </row>
    <row r="14" spans="1:16" ht="13.5" customHeight="1">
      <c r="A14" s="248"/>
      <c r="B14" s="244"/>
      <c r="C14" s="244"/>
      <c r="D14" s="244"/>
      <c r="E14" s="244"/>
      <c r="F14" s="244"/>
      <c r="G14" s="1132" t="s">
        <v>474</v>
      </c>
      <c r="H14" s="1133"/>
      <c r="I14" s="1133"/>
      <c r="J14" s="1134"/>
      <c r="K14" s="267">
        <v>114559</v>
      </c>
      <c r="L14" s="268">
        <v>3745</v>
      </c>
      <c r="M14" s="269">
        <v>2777</v>
      </c>
      <c r="N14" s="270">
        <v>34.9</v>
      </c>
    </row>
    <row r="15" spans="1:16" ht="13.5" customHeight="1">
      <c r="A15" s="248"/>
      <c r="B15" s="244"/>
      <c r="C15" s="244"/>
      <c r="D15" s="244"/>
      <c r="E15" s="244"/>
      <c r="F15" s="244"/>
      <c r="G15" s="1132" t="s">
        <v>475</v>
      </c>
      <c r="H15" s="1133"/>
      <c r="I15" s="1133"/>
      <c r="J15" s="1134"/>
      <c r="K15" s="267">
        <v>21640</v>
      </c>
      <c r="L15" s="268">
        <v>707</v>
      </c>
      <c r="M15" s="269">
        <v>1317</v>
      </c>
      <c r="N15" s="270">
        <v>-46.3</v>
      </c>
    </row>
    <row r="16" spans="1:16">
      <c r="A16" s="248"/>
      <c r="B16" s="244"/>
      <c r="C16" s="244"/>
      <c r="D16" s="244"/>
      <c r="E16" s="244"/>
      <c r="F16" s="244"/>
      <c r="G16" s="1135" t="s">
        <v>476</v>
      </c>
      <c r="H16" s="1136"/>
      <c r="I16" s="1136"/>
      <c r="J16" s="1137"/>
      <c r="K16" s="268">
        <v>-152298</v>
      </c>
      <c r="L16" s="268">
        <v>-4979</v>
      </c>
      <c r="M16" s="269">
        <v>-6006</v>
      </c>
      <c r="N16" s="270">
        <v>-17.100000000000001</v>
      </c>
    </row>
    <row r="17" spans="1:16">
      <c r="A17" s="248"/>
      <c r="B17" s="244"/>
      <c r="C17" s="244"/>
      <c r="D17" s="244"/>
      <c r="E17" s="244"/>
      <c r="F17" s="244"/>
      <c r="G17" s="1135" t="s">
        <v>169</v>
      </c>
      <c r="H17" s="1136"/>
      <c r="I17" s="1136"/>
      <c r="J17" s="1137"/>
      <c r="K17" s="268">
        <v>1996367</v>
      </c>
      <c r="L17" s="268">
        <v>65262</v>
      </c>
      <c r="M17" s="269">
        <v>70700</v>
      </c>
      <c r="N17" s="270">
        <v>-7.7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29" t="s">
        <v>481</v>
      </c>
      <c r="H21" s="1130"/>
      <c r="I21" s="1130"/>
      <c r="J21" s="1131"/>
      <c r="K21" s="280">
        <v>5.39</v>
      </c>
      <c r="L21" s="281">
        <v>6.73</v>
      </c>
      <c r="M21" s="282">
        <v>-1.34</v>
      </c>
      <c r="N21" s="249"/>
      <c r="O21" s="283"/>
      <c r="P21" s="279"/>
    </row>
    <row r="22" spans="1:16" s="284" customFormat="1">
      <c r="A22" s="279"/>
      <c r="B22" s="249"/>
      <c r="C22" s="249"/>
      <c r="D22" s="249"/>
      <c r="E22" s="249"/>
      <c r="F22" s="249"/>
      <c r="G22" s="1129" t="s">
        <v>482</v>
      </c>
      <c r="H22" s="1130"/>
      <c r="I22" s="1130"/>
      <c r="J22" s="1131"/>
      <c r="K22" s="285">
        <v>98.3</v>
      </c>
      <c r="L22" s="286">
        <v>96.8</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8" t="s">
        <v>463</v>
      </c>
      <c r="L30" s="254"/>
      <c r="M30" s="255" t="s">
        <v>464</v>
      </c>
      <c r="N30" s="256"/>
    </row>
    <row r="31" spans="1:16">
      <c r="A31" s="248"/>
      <c r="B31" s="244"/>
      <c r="C31" s="244"/>
      <c r="D31" s="244"/>
      <c r="E31" s="244"/>
      <c r="F31" s="244"/>
      <c r="G31" s="257"/>
      <c r="H31" s="258"/>
      <c r="I31" s="258"/>
      <c r="J31" s="259"/>
      <c r="K31" s="1119"/>
      <c r="L31" s="260" t="s">
        <v>465</v>
      </c>
      <c r="M31" s="261" t="s">
        <v>466</v>
      </c>
      <c r="N31" s="262" t="s">
        <v>467</v>
      </c>
    </row>
    <row r="32" spans="1:16" ht="27" customHeight="1">
      <c r="A32" s="248"/>
      <c r="B32" s="244"/>
      <c r="C32" s="244"/>
      <c r="D32" s="244"/>
      <c r="E32" s="244"/>
      <c r="F32" s="244"/>
      <c r="G32" s="1120" t="s">
        <v>485</v>
      </c>
      <c r="H32" s="1121"/>
      <c r="I32" s="1121"/>
      <c r="J32" s="1122"/>
      <c r="K32" s="294">
        <v>701818</v>
      </c>
      <c r="L32" s="294">
        <v>22943</v>
      </c>
      <c r="M32" s="295">
        <v>33640</v>
      </c>
      <c r="N32" s="296">
        <v>-31.8</v>
      </c>
    </row>
    <row r="33" spans="1:16" ht="13.5" customHeight="1">
      <c r="A33" s="248"/>
      <c r="B33" s="244"/>
      <c r="C33" s="244"/>
      <c r="D33" s="244"/>
      <c r="E33" s="244"/>
      <c r="F33" s="244"/>
      <c r="G33" s="1120" t="s">
        <v>486</v>
      </c>
      <c r="H33" s="1121"/>
      <c r="I33" s="1121"/>
      <c r="J33" s="1122"/>
      <c r="K33" s="294" t="s">
        <v>472</v>
      </c>
      <c r="L33" s="294" t="s">
        <v>472</v>
      </c>
      <c r="M33" s="295" t="s">
        <v>472</v>
      </c>
      <c r="N33" s="296" t="s">
        <v>472</v>
      </c>
    </row>
    <row r="34" spans="1:16" ht="27" customHeight="1">
      <c r="A34" s="248"/>
      <c r="B34" s="244"/>
      <c r="C34" s="244"/>
      <c r="D34" s="244"/>
      <c r="E34" s="244"/>
      <c r="F34" s="244"/>
      <c r="G34" s="1120" t="s">
        <v>487</v>
      </c>
      <c r="H34" s="1121"/>
      <c r="I34" s="1121"/>
      <c r="J34" s="1122"/>
      <c r="K34" s="294" t="s">
        <v>472</v>
      </c>
      <c r="L34" s="294" t="s">
        <v>472</v>
      </c>
      <c r="M34" s="295">
        <v>3</v>
      </c>
      <c r="N34" s="296" t="s">
        <v>472</v>
      </c>
    </row>
    <row r="35" spans="1:16" ht="27" customHeight="1">
      <c r="A35" s="248"/>
      <c r="B35" s="244"/>
      <c r="C35" s="244"/>
      <c r="D35" s="244"/>
      <c r="E35" s="244"/>
      <c r="F35" s="244"/>
      <c r="G35" s="1120" t="s">
        <v>488</v>
      </c>
      <c r="H35" s="1121"/>
      <c r="I35" s="1121"/>
      <c r="J35" s="1122"/>
      <c r="K35" s="294">
        <v>271005</v>
      </c>
      <c r="L35" s="294">
        <v>8859</v>
      </c>
      <c r="M35" s="295">
        <v>10374</v>
      </c>
      <c r="N35" s="296">
        <v>-14.6</v>
      </c>
    </row>
    <row r="36" spans="1:16" ht="27" customHeight="1">
      <c r="A36" s="248"/>
      <c r="B36" s="244"/>
      <c r="C36" s="244"/>
      <c r="D36" s="244"/>
      <c r="E36" s="244"/>
      <c r="F36" s="244"/>
      <c r="G36" s="1120" t="s">
        <v>489</v>
      </c>
      <c r="H36" s="1121"/>
      <c r="I36" s="1121"/>
      <c r="J36" s="1122"/>
      <c r="K36" s="294">
        <v>74478</v>
      </c>
      <c r="L36" s="294">
        <v>2435</v>
      </c>
      <c r="M36" s="295">
        <v>2665</v>
      </c>
      <c r="N36" s="296">
        <v>-8.6</v>
      </c>
    </row>
    <row r="37" spans="1:16" ht="13.5" customHeight="1">
      <c r="A37" s="248"/>
      <c r="B37" s="244"/>
      <c r="C37" s="244"/>
      <c r="D37" s="244"/>
      <c r="E37" s="244"/>
      <c r="F37" s="244"/>
      <c r="G37" s="1120" t="s">
        <v>490</v>
      </c>
      <c r="H37" s="1121"/>
      <c r="I37" s="1121"/>
      <c r="J37" s="1122"/>
      <c r="K37" s="294">
        <v>71540</v>
      </c>
      <c r="L37" s="294">
        <v>2339</v>
      </c>
      <c r="M37" s="295">
        <v>1343</v>
      </c>
      <c r="N37" s="296">
        <v>74.2</v>
      </c>
    </row>
    <row r="38" spans="1:16" ht="27" customHeight="1">
      <c r="A38" s="248"/>
      <c r="B38" s="244"/>
      <c r="C38" s="244"/>
      <c r="D38" s="244"/>
      <c r="E38" s="244"/>
      <c r="F38" s="244"/>
      <c r="G38" s="1123" t="s">
        <v>491</v>
      </c>
      <c r="H38" s="1124"/>
      <c r="I38" s="1124"/>
      <c r="J38" s="1125"/>
      <c r="K38" s="297" t="s">
        <v>472</v>
      </c>
      <c r="L38" s="297" t="s">
        <v>472</v>
      </c>
      <c r="M38" s="298">
        <v>2</v>
      </c>
      <c r="N38" s="299" t="s">
        <v>472</v>
      </c>
      <c r="O38" s="293"/>
    </row>
    <row r="39" spans="1:16">
      <c r="A39" s="248"/>
      <c r="B39" s="244"/>
      <c r="C39" s="244"/>
      <c r="D39" s="244"/>
      <c r="E39" s="244"/>
      <c r="F39" s="244"/>
      <c r="G39" s="1123" t="s">
        <v>492</v>
      </c>
      <c r="H39" s="1124"/>
      <c r="I39" s="1124"/>
      <c r="J39" s="1125"/>
      <c r="K39" s="300">
        <v>-14582</v>
      </c>
      <c r="L39" s="300">
        <v>-477</v>
      </c>
      <c r="M39" s="301">
        <v>-3110</v>
      </c>
      <c r="N39" s="302">
        <v>-84.7</v>
      </c>
      <c r="O39" s="293"/>
    </row>
    <row r="40" spans="1:16" ht="27" customHeight="1">
      <c r="A40" s="248"/>
      <c r="B40" s="244"/>
      <c r="C40" s="244"/>
      <c r="D40" s="244"/>
      <c r="E40" s="244"/>
      <c r="F40" s="244"/>
      <c r="G40" s="1120" t="s">
        <v>493</v>
      </c>
      <c r="H40" s="1121"/>
      <c r="I40" s="1121"/>
      <c r="J40" s="1122"/>
      <c r="K40" s="300">
        <v>-691018</v>
      </c>
      <c r="L40" s="300">
        <v>-22590</v>
      </c>
      <c r="M40" s="301">
        <v>-31707</v>
      </c>
      <c r="N40" s="302">
        <v>-28.8</v>
      </c>
      <c r="O40" s="293"/>
    </row>
    <row r="41" spans="1:16">
      <c r="A41" s="248"/>
      <c r="B41" s="244"/>
      <c r="C41" s="244"/>
      <c r="D41" s="244"/>
      <c r="E41" s="244"/>
      <c r="F41" s="244"/>
      <c r="G41" s="1126" t="s">
        <v>279</v>
      </c>
      <c r="H41" s="1127"/>
      <c r="I41" s="1127"/>
      <c r="J41" s="1128"/>
      <c r="K41" s="294">
        <v>413241</v>
      </c>
      <c r="L41" s="300">
        <v>13509</v>
      </c>
      <c r="M41" s="301">
        <v>13210</v>
      </c>
      <c r="N41" s="302">
        <v>2.2999999999999998</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13" t="s">
        <v>463</v>
      </c>
      <c r="J49" s="1115" t="s">
        <v>497</v>
      </c>
      <c r="K49" s="1116"/>
      <c r="L49" s="1116"/>
      <c r="M49" s="1116"/>
      <c r="N49" s="1117"/>
    </row>
    <row r="50" spans="1:14">
      <c r="A50" s="248"/>
      <c r="B50" s="244"/>
      <c r="C50" s="244"/>
      <c r="D50" s="244"/>
      <c r="E50" s="244"/>
      <c r="F50" s="244"/>
      <c r="G50" s="312"/>
      <c r="H50" s="313"/>
      <c r="I50" s="1114"/>
      <c r="J50" s="314" t="s">
        <v>498</v>
      </c>
      <c r="K50" s="315" t="s">
        <v>499</v>
      </c>
      <c r="L50" s="316" t="s">
        <v>500</v>
      </c>
      <c r="M50" s="317" t="s">
        <v>501</v>
      </c>
      <c r="N50" s="318" t="s">
        <v>502</v>
      </c>
    </row>
    <row r="51" spans="1:14">
      <c r="A51" s="248"/>
      <c r="B51" s="244"/>
      <c r="C51" s="244"/>
      <c r="D51" s="244"/>
      <c r="E51" s="244"/>
      <c r="F51" s="244"/>
      <c r="G51" s="310" t="s">
        <v>503</v>
      </c>
      <c r="H51" s="311"/>
      <c r="I51" s="319">
        <v>462245</v>
      </c>
      <c r="J51" s="320">
        <v>14900</v>
      </c>
      <c r="K51" s="321">
        <v>-63.1</v>
      </c>
      <c r="L51" s="322">
        <v>49426</v>
      </c>
      <c r="M51" s="323">
        <v>4.5999999999999996</v>
      </c>
      <c r="N51" s="324">
        <v>-67.7</v>
      </c>
    </row>
    <row r="52" spans="1:14">
      <c r="A52" s="248"/>
      <c r="B52" s="244"/>
      <c r="C52" s="244"/>
      <c r="D52" s="244"/>
      <c r="E52" s="244"/>
      <c r="F52" s="244"/>
      <c r="G52" s="325"/>
      <c r="H52" s="326" t="s">
        <v>504</v>
      </c>
      <c r="I52" s="327">
        <v>231815</v>
      </c>
      <c r="J52" s="328">
        <v>7472</v>
      </c>
      <c r="K52" s="329">
        <v>-40.299999999999997</v>
      </c>
      <c r="L52" s="330">
        <v>26568</v>
      </c>
      <c r="M52" s="331">
        <v>-4.5999999999999996</v>
      </c>
      <c r="N52" s="332">
        <v>-35.700000000000003</v>
      </c>
    </row>
    <row r="53" spans="1:14">
      <c r="A53" s="248"/>
      <c r="B53" s="244"/>
      <c r="C53" s="244"/>
      <c r="D53" s="244"/>
      <c r="E53" s="244"/>
      <c r="F53" s="244"/>
      <c r="G53" s="310" t="s">
        <v>505</v>
      </c>
      <c r="H53" s="311"/>
      <c r="I53" s="319">
        <v>875895</v>
      </c>
      <c r="J53" s="320">
        <v>28389</v>
      </c>
      <c r="K53" s="321">
        <v>90.5</v>
      </c>
      <c r="L53" s="322">
        <v>42839</v>
      </c>
      <c r="M53" s="323">
        <v>-13.3</v>
      </c>
      <c r="N53" s="324">
        <v>103.8</v>
      </c>
    </row>
    <row r="54" spans="1:14">
      <c r="A54" s="248"/>
      <c r="B54" s="244"/>
      <c r="C54" s="244"/>
      <c r="D54" s="244"/>
      <c r="E54" s="244"/>
      <c r="F54" s="244"/>
      <c r="G54" s="325"/>
      <c r="H54" s="326" t="s">
        <v>504</v>
      </c>
      <c r="I54" s="327">
        <v>513540</v>
      </c>
      <c r="J54" s="328">
        <v>16645</v>
      </c>
      <c r="K54" s="329">
        <v>122.8</v>
      </c>
      <c r="L54" s="330">
        <v>22027</v>
      </c>
      <c r="M54" s="331">
        <v>-17.100000000000001</v>
      </c>
      <c r="N54" s="332">
        <v>139.9</v>
      </c>
    </row>
    <row r="55" spans="1:14">
      <c r="A55" s="248"/>
      <c r="B55" s="244"/>
      <c r="C55" s="244"/>
      <c r="D55" s="244"/>
      <c r="E55" s="244"/>
      <c r="F55" s="244"/>
      <c r="G55" s="310" t="s">
        <v>506</v>
      </c>
      <c r="H55" s="311"/>
      <c r="I55" s="319">
        <v>379343</v>
      </c>
      <c r="J55" s="320">
        <v>12259</v>
      </c>
      <c r="K55" s="321">
        <v>-56.8</v>
      </c>
      <c r="L55" s="322">
        <v>46819</v>
      </c>
      <c r="M55" s="323">
        <v>9.3000000000000007</v>
      </c>
      <c r="N55" s="324">
        <v>-66.099999999999994</v>
      </c>
    </row>
    <row r="56" spans="1:14">
      <c r="A56" s="248"/>
      <c r="B56" s="244"/>
      <c r="C56" s="244"/>
      <c r="D56" s="244"/>
      <c r="E56" s="244"/>
      <c r="F56" s="244"/>
      <c r="G56" s="325"/>
      <c r="H56" s="326" t="s">
        <v>504</v>
      </c>
      <c r="I56" s="327">
        <v>222555</v>
      </c>
      <c r="J56" s="328">
        <v>7192</v>
      </c>
      <c r="K56" s="329">
        <v>-56.8</v>
      </c>
      <c r="L56" s="330">
        <v>24121</v>
      </c>
      <c r="M56" s="331">
        <v>9.5</v>
      </c>
      <c r="N56" s="332">
        <v>-66.3</v>
      </c>
    </row>
    <row r="57" spans="1:14">
      <c r="A57" s="248"/>
      <c r="B57" s="244"/>
      <c r="C57" s="244"/>
      <c r="D57" s="244"/>
      <c r="E57" s="244"/>
      <c r="F57" s="244"/>
      <c r="G57" s="310" t="s">
        <v>507</v>
      </c>
      <c r="H57" s="311"/>
      <c r="I57" s="319">
        <v>1078851</v>
      </c>
      <c r="J57" s="320">
        <v>34991</v>
      </c>
      <c r="K57" s="321">
        <v>185.4</v>
      </c>
      <c r="L57" s="322">
        <v>53270</v>
      </c>
      <c r="M57" s="323">
        <v>13.8</v>
      </c>
      <c r="N57" s="324">
        <v>171.6</v>
      </c>
    </row>
    <row r="58" spans="1:14">
      <c r="A58" s="248"/>
      <c r="B58" s="244"/>
      <c r="C58" s="244"/>
      <c r="D58" s="244"/>
      <c r="E58" s="244"/>
      <c r="F58" s="244"/>
      <c r="G58" s="325"/>
      <c r="H58" s="326" t="s">
        <v>504</v>
      </c>
      <c r="I58" s="327">
        <v>542966</v>
      </c>
      <c r="J58" s="328">
        <v>17610</v>
      </c>
      <c r="K58" s="329">
        <v>144.9</v>
      </c>
      <c r="L58" s="330">
        <v>24316</v>
      </c>
      <c r="M58" s="331">
        <v>0.8</v>
      </c>
      <c r="N58" s="332">
        <v>144.1</v>
      </c>
    </row>
    <row r="59" spans="1:14">
      <c r="A59" s="248"/>
      <c r="B59" s="244"/>
      <c r="C59" s="244"/>
      <c r="D59" s="244"/>
      <c r="E59" s="244"/>
      <c r="F59" s="244"/>
      <c r="G59" s="310" t="s">
        <v>508</v>
      </c>
      <c r="H59" s="311"/>
      <c r="I59" s="319">
        <v>713402</v>
      </c>
      <c r="J59" s="320">
        <v>23321</v>
      </c>
      <c r="K59" s="321">
        <v>-33.4</v>
      </c>
      <c r="L59" s="322">
        <v>53292</v>
      </c>
      <c r="M59" s="323">
        <v>0</v>
      </c>
      <c r="N59" s="324">
        <v>-33.4</v>
      </c>
    </row>
    <row r="60" spans="1:14">
      <c r="A60" s="248"/>
      <c r="B60" s="244"/>
      <c r="C60" s="244"/>
      <c r="D60" s="244"/>
      <c r="E60" s="244"/>
      <c r="F60" s="244"/>
      <c r="G60" s="325"/>
      <c r="H60" s="326" t="s">
        <v>504</v>
      </c>
      <c r="I60" s="333">
        <v>205589</v>
      </c>
      <c r="J60" s="328">
        <v>6721</v>
      </c>
      <c r="K60" s="329">
        <v>-61.8</v>
      </c>
      <c r="L60" s="330">
        <v>28900</v>
      </c>
      <c r="M60" s="331">
        <v>18.899999999999999</v>
      </c>
      <c r="N60" s="332">
        <v>-80.7</v>
      </c>
    </row>
    <row r="61" spans="1:14">
      <c r="A61" s="248"/>
      <c r="B61" s="244"/>
      <c r="C61" s="244"/>
      <c r="D61" s="244"/>
      <c r="E61" s="244"/>
      <c r="F61" s="244"/>
      <c r="G61" s="310" t="s">
        <v>509</v>
      </c>
      <c r="H61" s="334"/>
      <c r="I61" s="335">
        <v>701947</v>
      </c>
      <c r="J61" s="336">
        <v>22772</v>
      </c>
      <c r="K61" s="337">
        <v>24.5</v>
      </c>
      <c r="L61" s="338">
        <v>49129</v>
      </c>
      <c r="M61" s="339">
        <v>2.9</v>
      </c>
      <c r="N61" s="324">
        <v>21.6</v>
      </c>
    </row>
    <row r="62" spans="1:14">
      <c r="A62" s="248"/>
      <c r="B62" s="244"/>
      <c r="C62" s="244"/>
      <c r="D62" s="244"/>
      <c r="E62" s="244"/>
      <c r="F62" s="244"/>
      <c r="G62" s="325"/>
      <c r="H62" s="326" t="s">
        <v>504</v>
      </c>
      <c r="I62" s="327">
        <v>343293</v>
      </c>
      <c r="J62" s="328">
        <v>11128</v>
      </c>
      <c r="K62" s="329">
        <v>21.8</v>
      </c>
      <c r="L62" s="330">
        <v>25186</v>
      </c>
      <c r="M62" s="331">
        <v>1.5</v>
      </c>
      <c r="N62" s="332">
        <v>20.3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40" zoomScaleNormal="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8" t="s">
        <v>3</v>
      </c>
      <c r="D47" s="1138"/>
      <c r="E47" s="1139"/>
      <c r="F47" s="11">
        <v>8.18</v>
      </c>
      <c r="G47" s="12">
        <v>10.39</v>
      </c>
      <c r="H47" s="12">
        <v>10.5</v>
      </c>
      <c r="I47" s="12">
        <v>11.28</v>
      </c>
      <c r="J47" s="13">
        <v>11.68</v>
      </c>
    </row>
    <row r="48" spans="2:10" ht="57.75" customHeight="1">
      <c r="B48" s="14"/>
      <c r="C48" s="1140" t="s">
        <v>4</v>
      </c>
      <c r="D48" s="1140"/>
      <c r="E48" s="1141"/>
      <c r="F48" s="15">
        <v>7.8</v>
      </c>
      <c r="G48" s="16">
        <v>7.31</v>
      </c>
      <c r="H48" s="16">
        <v>9.1199999999999992</v>
      </c>
      <c r="I48" s="16">
        <v>8.59</v>
      </c>
      <c r="J48" s="17">
        <v>6.65</v>
      </c>
    </row>
    <row r="49" spans="2:10" ht="57.75" customHeight="1" thickBot="1">
      <c r="B49" s="18"/>
      <c r="C49" s="1142" t="s">
        <v>5</v>
      </c>
      <c r="D49" s="1142"/>
      <c r="E49" s="1143"/>
      <c r="F49" s="19">
        <v>3.94</v>
      </c>
      <c r="G49" s="20">
        <v>1.67</v>
      </c>
      <c r="H49" s="20">
        <v>1.76</v>
      </c>
      <c r="I49" s="20">
        <v>0.4</v>
      </c>
      <c r="J49" s="21" t="s">
        <v>516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0" t="s">
        <v>517</v>
      </c>
      <c r="D34" s="1150"/>
      <c r="E34" s="1151"/>
      <c r="F34" s="32">
        <v>7.79</v>
      </c>
      <c r="G34" s="33">
        <v>7.31</v>
      </c>
      <c r="H34" s="33">
        <v>9.1199999999999992</v>
      </c>
      <c r="I34" s="33">
        <v>8.58</v>
      </c>
      <c r="J34" s="34">
        <v>6.64</v>
      </c>
      <c r="K34" s="22"/>
      <c r="L34" s="22"/>
      <c r="M34" s="22"/>
      <c r="N34" s="22"/>
      <c r="O34" s="22"/>
      <c r="P34" s="22"/>
    </row>
    <row r="35" spans="1:16" ht="39" customHeight="1">
      <c r="A35" s="22"/>
      <c r="B35" s="35"/>
      <c r="C35" s="1144" t="s">
        <v>518</v>
      </c>
      <c r="D35" s="1145"/>
      <c r="E35" s="1146"/>
      <c r="F35" s="36">
        <v>2.44</v>
      </c>
      <c r="G35" s="37">
        <v>3.75</v>
      </c>
      <c r="H35" s="37">
        <v>5.58</v>
      </c>
      <c r="I35" s="37">
        <v>5.76</v>
      </c>
      <c r="J35" s="38">
        <v>4.8</v>
      </c>
      <c r="K35" s="22"/>
      <c r="L35" s="22"/>
      <c r="M35" s="22"/>
      <c r="N35" s="22"/>
      <c r="O35" s="22"/>
      <c r="P35" s="22"/>
    </row>
    <row r="36" spans="1:16" ht="39" customHeight="1">
      <c r="A36" s="22"/>
      <c r="B36" s="35"/>
      <c r="C36" s="1144" t="s">
        <v>519</v>
      </c>
      <c r="D36" s="1145"/>
      <c r="E36" s="1146"/>
      <c r="F36" s="36">
        <v>0.45</v>
      </c>
      <c r="G36" s="37">
        <v>2.0499999999999998</v>
      </c>
      <c r="H36" s="37">
        <v>1.67</v>
      </c>
      <c r="I36" s="37">
        <v>0.78</v>
      </c>
      <c r="J36" s="38">
        <v>0.93</v>
      </c>
      <c r="K36" s="22"/>
      <c r="L36" s="22"/>
      <c r="M36" s="22"/>
      <c r="N36" s="22"/>
      <c r="O36" s="22"/>
      <c r="P36" s="22"/>
    </row>
    <row r="37" spans="1:16" ht="39" customHeight="1">
      <c r="A37" s="22"/>
      <c r="B37" s="35"/>
      <c r="C37" s="1144" t="s">
        <v>520</v>
      </c>
      <c r="D37" s="1145"/>
      <c r="E37" s="1146"/>
      <c r="F37" s="36">
        <v>0.5</v>
      </c>
      <c r="G37" s="37">
        <v>0.46</v>
      </c>
      <c r="H37" s="37">
        <v>0.57999999999999996</v>
      </c>
      <c r="I37" s="37">
        <v>0.63</v>
      </c>
      <c r="J37" s="38">
        <v>0.36</v>
      </c>
      <c r="K37" s="22"/>
      <c r="L37" s="22"/>
      <c r="M37" s="22"/>
      <c r="N37" s="22"/>
      <c r="O37" s="22"/>
      <c r="P37" s="22"/>
    </row>
    <row r="38" spans="1:16" ht="39" customHeight="1">
      <c r="A38" s="22"/>
      <c r="B38" s="35"/>
      <c r="C38" s="1144" t="s">
        <v>521</v>
      </c>
      <c r="D38" s="1145"/>
      <c r="E38" s="1146"/>
      <c r="F38" s="36">
        <v>0.02</v>
      </c>
      <c r="G38" s="37">
        <v>0.03</v>
      </c>
      <c r="H38" s="37">
        <v>0.02</v>
      </c>
      <c r="I38" s="37">
        <v>0.02</v>
      </c>
      <c r="J38" s="38">
        <v>0.02</v>
      </c>
      <c r="K38" s="22"/>
      <c r="L38" s="22"/>
      <c r="M38" s="22"/>
      <c r="N38" s="22"/>
      <c r="O38" s="22"/>
      <c r="P38" s="22"/>
    </row>
    <row r="39" spans="1:16" ht="39" customHeight="1">
      <c r="A39" s="22"/>
      <c r="B39" s="35"/>
      <c r="C39" s="1144" t="s">
        <v>522</v>
      </c>
      <c r="D39" s="1145"/>
      <c r="E39" s="1146"/>
      <c r="F39" s="36">
        <v>0.06</v>
      </c>
      <c r="G39" s="37">
        <v>7.0000000000000007E-2</v>
      </c>
      <c r="H39" s="37">
        <v>0.02</v>
      </c>
      <c r="I39" s="37">
        <v>0</v>
      </c>
      <c r="J39" s="38">
        <v>0.01</v>
      </c>
      <c r="K39" s="22"/>
      <c r="L39" s="22"/>
      <c r="M39" s="22"/>
      <c r="N39" s="22"/>
      <c r="O39" s="22"/>
      <c r="P39" s="22"/>
    </row>
    <row r="40" spans="1:16" ht="39" customHeight="1">
      <c r="A40" s="22"/>
      <c r="B40" s="35"/>
      <c r="C40" s="1144"/>
      <c r="D40" s="1145"/>
      <c r="E40" s="1146"/>
      <c r="F40" s="36"/>
      <c r="G40" s="37"/>
      <c r="H40" s="37"/>
      <c r="I40" s="37"/>
      <c r="J40" s="38"/>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523</v>
      </c>
      <c r="D42" s="1145"/>
      <c r="E42" s="1146"/>
      <c r="F42" s="36" t="s">
        <v>472</v>
      </c>
      <c r="G42" s="37" t="s">
        <v>472</v>
      </c>
      <c r="H42" s="37" t="s">
        <v>472</v>
      </c>
      <c r="I42" s="37" t="s">
        <v>472</v>
      </c>
      <c r="J42" s="38" t="s">
        <v>472</v>
      </c>
      <c r="K42" s="22"/>
      <c r="L42" s="22"/>
      <c r="M42" s="22"/>
      <c r="N42" s="22"/>
      <c r="O42" s="22"/>
      <c r="P42" s="22"/>
    </row>
    <row r="43" spans="1:16" ht="39" customHeight="1" thickBot="1">
      <c r="A43" s="22"/>
      <c r="B43" s="40"/>
      <c r="C43" s="1147" t="s">
        <v>524</v>
      </c>
      <c r="D43" s="1148"/>
      <c r="E43" s="1149"/>
      <c r="F43" s="41">
        <v>0</v>
      </c>
      <c r="G43" s="42" t="s">
        <v>472</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0" t="s">
        <v>11</v>
      </c>
      <c r="C45" s="1161"/>
      <c r="D45" s="58"/>
      <c r="E45" s="1166" t="s">
        <v>12</v>
      </c>
      <c r="F45" s="1166"/>
      <c r="G45" s="1166"/>
      <c r="H45" s="1166"/>
      <c r="I45" s="1166"/>
      <c r="J45" s="1167"/>
      <c r="K45" s="59">
        <v>696</v>
      </c>
      <c r="L45" s="60">
        <v>690</v>
      </c>
      <c r="M45" s="60">
        <v>663</v>
      </c>
      <c r="N45" s="60">
        <v>672</v>
      </c>
      <c r="O45" s="61">
        <v>702</v>
      </c>
      <c r="P45" s="48"/>
      <c r="Q45" s="48"/>
      <c r="R45" s="48"/>
      <c r="S45" s="48"/>
      <c r="T45" s="48"/>
      <c r="U45" s="48"/>
    </row>
    <row r="46" spans="1:21" ht="30.75" customHeight="1">
      <c r="A46" s="48"/>
      <c r="B46" s="1162"/>
      <c r="C46" s="1163"/>
      <c r="D46" s="62"/>
      <c r="E46" s="1154" t="s">
        <v>13</v>
      </c>
      <c r="F46" s="1154"/>
      <c r="G46" s="1154"/>
      <c r="H46" s="1154"/>
      <c r="I46" s="1154"/>
      <c r="J46" s="1155"/>
      <c r="K46" s="63" t="s">
        <v>472</v>
      </c>
      <c r="L46" s="64" t="s">
        <v>472</v>
      </c>
      <c r="M46" s="64" t="s">
        <v>472</v>
      </c>
      <c r="N46" s="64" t="s">
        <v>472</v>
      </c>
      <c r="O46" s="65" t="s">
        <v>472</v>
      </c>
      <c r="P46" s="48"/>
      <c r="Q46" s="48"/>
      <c r="R46" s="48"/>
      <c r="S46" s="48"/>
      <c r="T46" s="48"/>
      <c r="U46" s="48"/>
    </row>
    <row r="47" spans="1:21" ht="30.75" customHeight="1">
      <c r="A47" s="48"/>
      <c r="B47" s="1162"/>
      <c r="C47" s="1163"/>
      <c r="D47" s="62"/>
      <c r="E47" s="1154" t="s">
        <v>14</v>
      </c>
      <c r="F47" s="1154"/>
      <c r="G47" s="1154"/>
      <c r="H47" s="1154"/>
      <c r="I47" s="1154"/>
      <c r="J47" s="1155"/>
      <c r="K47" s="63" t="s">
        <v>472</v>
      </c>
      <c r="L47" s="64" t="s">
        <v>472</v>
      </c>
      <c r="M47" s="64" t="s">
        <v>472</v>
      </c>
      <c r="N47" s="64" t="s">
        <v>472</v>
      </c>
      <c r="O47" s="65" t="s">
        <v>472</v>
      </c>
      <c r="P47" s="48"/>
      <c r="Q47" s="48"/>
      <c r="R47" s="48"/>
      <c r="S47" s="48"/>
      <c r="T47" s="48"/>
      <c r="U47" s="48"/>
    </row>
    <row r="48" spans="1:21" ht="30.75" customHeight="1">
      <c r="A48" s="48"/>
      <c r="B48" s="1162"/>
      <c r="C48" s="1163"/>
      <c r="D48" s="62"/>
      <c r="E48" s="1154" t="s">
        <v>15</v>
      </c>
      <c r="F48" s="1154"/>
      <c r="G48" s="1154"/>
      <c r="H48" s="1154"/>
      <c r="I48" s="1154"/>
      <c r="J48" s="1155"/>
      <c r="K48" s="63">
        <v>271</v>
      </c>
      <c r="L48" s="64">
        <v>257</v>
      </c>
      <c r="M48" s="64">
        <v>269</v>
      </c>
      <c r="N48" s="64">
        <v>272</v>
      </c>
      <c r="O48" s="65">
        <v>271</v>
      </c>
      <c r="P48" s="48"/>
      <c r="Q48" s="48"/>
      <c r="R48" s="48"/>
      <c r="S48" s="48"/>
      <c r="T48" s="48"/>
      <c r="U48" s="48"/>
    </row>
    <row r="49" spans="1:21" ht="30.75" customHeight="1">
      <c r="A49" s="48"/>
      <c r="B49" s="1162"/>
      <c r="C49" s="1163"/>
      <c r="D49" s="62"/>
      <c r="E49" s="1154" t="s">
        <v>16</v>
      </c>
      <c r="F49" s="1154"/>
      <c r="G49" s="1154"/>
      <c r="H49" s="1154"/>
      <c r="I49" s="1154"/>
      <c r="J49" s="1155"/>
      <c r="K49" s="63">
        <v>66</v>
      </c>
      <c r="L49" s="64">
        <v>60</v>
      </c>
      <c r="M49" s="64">
        <v>72</v>
      </c>
      <c r="N49" s="64">
        <v>82</v>
      </c>
      <c r="O49" s="65">
        <v>74</v>
      </c>
      <c r="P49" s="48"/>
      <c r="Q49" s="48"/>
      <c r="R49" s="48"/>
      <c r="S49" s="48"/>
      <c r="T49" s="48"/>
      <c r="U49" s="48"/>
    </row>
    <row r="50" spans="1:21" ht="30.75" customHeight="1">
      <c r="A50" s="48"/>
      <c r="B50" s="1162"/>
      <c r="C50" s="1163"/>
      <c r="D50" s="62"/>
      <c r="E50" s="1154" t="s">
        <v>17</v>
      </c>
      <c r="F50" s="1154"/>
      <c r="G50" s="1154"/>
      <c r="H50" s="1154"/>
      <c r="I50" s="1154"/>
      <c r="J50" s="1155"/>
      <c r="K50" s="63">
        <v>94</v>
      </c>
      <c r="L50" s="64">
        <v>91</v>
      </c>
      <c r="M50" s="64">
        <v>87</v>
      </c>
      <c r="N50" s="64">
        <v>91</v>
      </c>
      <c r="O50" s="65">
        <v>72</v>
      </c>
      <c r="P50" s="48"/>
      <c r="Q50" s="48"/>
      <c r="R50" s="48"/>
      <c r="S50" s="48"/>
      <c r="T50" s="48"/>
      <c r="U50" s="48"/>
    </row>
    <row r="51" spans="1:21" ht="30.75" customHeight="1">
      <c r="A51" s="48"/>
      <c r="B51" s="1164"/>
      <c r="C51" s="1165"/>
      <c r="D51" s="66"/>
      <c r="E51" s="1154" t="s">
        <v>18</v>
      </c>
      <c r="F51" s="1154"/>
      <c r="G51" s="1154"/>
      <c r="H51" s="1154"/>
      <c r="I51" s="1154"/>
      <c r="J51" s="1155"/>
      <c r="K51" s="63" t="s">
        <v>472</v>
      </c>
      <c r="L51" s="64" t="s">
        <v>472</v>
      </c>
      <c r="M51" s="64" t="s">
        <v>472</v>
      </c>
      <c r="N51" s="64" t="s">
        <v>472</v>
      </c>
      <c r="O51" s="65" t="s">
        <v>472</v>
      </c>
      <c r="P51" s="48"/>
      <c r="Q51" s="48"/>
      <c r="R51" s="48"/>
      <c r="S51" s="48"/>
      <c r="T51" s="48"/>
      <c r="U51" s="48"/>
    </row>
    <row r="52" spans="1:21" ht="30.75" customHeight="1">
      <c r="A52" s="48"/>
      <c r="B52" s="1152" t="s">
        <v>19</v>
      </c>
      <c r="C52" s="1153"/>
      <c r="D52" s="66"/>
      <c r="E52" s="1154" t="s">
        <v>20</v>
      </c>
      <c r="F52" s="1154"/>
      <c r="G52" s="1154"/>
      <c r="H52" s="1154"/>
      <c r="I52" s="1154"/>
      <c r="J52" s="1155"/>
      <c r="K52" s="63">
        <v>628</v>
      </c>
      <c r="L52" s="64">
        <v>631</v>
      </c>
      <c r="M52" s="64">
        <v>645</v>
      </c>
      <c r="N52" s="64">
        <v>671</v>
      </c>
      <c r="O52" s="65">
        <v>706</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499</v>
      </c>
      <c r="L53" s="69">
        <v>467</v>
      </c>
      <c r="M53" s="69">
        <v>446</v>
      </c>
      <c r="N53" s="69">
        <v>446</v>
      </c>
      <c r="O53" s="70">
        <v>413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2016-04-14T23:52:43Z</cp:lastPrinted>
  <dcterms:created xsi:type="dcterms:W3CDTF">2016-02-15T01:01:34Z</dcterms:created>
  <dcterms:modified xsi:type="dcterms:W3CDTF">2016-04-25T06:16:39Z</dcterms:modified>
  <cp:category/>
</cp:coreProperties>
</file>