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<sst xmlns="http://schemas.openxmlformats.org/spreadsheetml/2006/main" count="954" uniqueCount="544">
  <si>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</si>
  <si>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</si>
  <si>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</si>
  <si>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</si>
  <si>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</si>
  <si>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</si>
  <si>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</si>
  <si>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</si>
  <si>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</si>
  <si>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</si>
  <si>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</si>
  <si>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</si>
  <si>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</si>
  <si>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</si>
  <si>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</si>
  <si>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</si>
  <si>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</si>
  <si>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</si>
  <si>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</si>
  <si>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</si>
  <si>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</si>
  <si>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</si>
  <si>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</si>
  <si>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</si>
  <si>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</si>
  <si>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</si>
  <si>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</si>
  <si>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</si>
  <si>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</si>
  <si>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</si>
  <si>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</si>
  <si>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</si>
  <si>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</si>
  <si>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</si>
  <si>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</si>
  <si>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</si>
  <si>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</si>
  <si>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</si>
  <si>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</si>
  <si>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</si>
  <si>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</si>
  <si>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</si>
  <si>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</si>
  <si>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</si>
  <si>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</si>
  <si>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</si>
  <si>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</si>
  <si>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</si>
  <si>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</si>
  <si>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</si>
  <si>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</si>
  <si>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</si>
  <si>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</si>
  <si>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</si>
  <si>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</si>
  <si>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</si>
  <si>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</si>
  <si>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</si>
  <si>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</si>
  <si>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</si>
  <si>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</si>
  <si>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</si>
  <si>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</si>
  <si>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</si>
  <si>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</si>
  <si>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</si>
  <si>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</si>
  <si>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</si>
  <si>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</si>
  <si>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</si>
  <si>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</si>
  <si>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</si>
  <si>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</si>
  <si>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</si>
  <si>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</si>
  <si>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</si>
  <si>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</si>
  <si>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</si>
  <si>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</si>
  <si>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</si>
  <si>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</si>
  <si>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</si>
  <si>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</si>
  <si>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</si>
  <si>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</si>
  <si>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</si>
  <si>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</si>
  <si>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</si>
  <si>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</si>
  <si>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</si>
  <si>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</si>
  <si>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</si>
  <si>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</si>
  <si>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</si>
  <si>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</si>
  <si>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</si>
  <si>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</si>
  <si>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</si>
  <si>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</si>
  <si>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</si>
  <si>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</si>
  <si>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</si>
  <si>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</si>
  <si>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</si>
  <si>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</si>
  <si>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</si>
  <si>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</si>
  <si>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</si>
  <si>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</si>
  <si>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</si>
  <si>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</si>
  <si>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</si>
  <si>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</si>
  <si>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</si>
  <si>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</si>
  <si>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</si>
  <si>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</si>
  <si>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</si>
  <si>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</si>
  <si>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</si>
  <si>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</si>
  <si>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</si>
  <si>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</si>
  <si>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</si>
  <si>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</si>
  <si>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</si>
  <si>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</si>
  <si>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</si>
  <si>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</si>
  <si>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</si>
  <si>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</si>
  <si>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</si>
  <si>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</si>
  <si>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</si>
  <si>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</si>
  <si>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</si>
  <si>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</si>
  <si>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</si>
  <si>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</si>
  <si>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</si>
  <si>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</si>
  <si>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</si>
  <si>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</si>
  <si>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</si>
  <si>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</si>
  <si>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</si>
  <si>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</si>
  <si>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</si>
  <si>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</si>
  <si>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</si>
  <si>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</si>
  <si>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</si>
  <si>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</si>
  <si>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</si>
  <si>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</si>
  <si>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</si>
  <si>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</si>
  <si>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</si>
  <si>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</si>
  <si>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</si>
  <si>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</si>
  <si>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</si>
  <si>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</si>
  <si>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</si>
  <si>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</si>
  <si>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</si>
  <si>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</si>
  <si>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</si>
  <si>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</si>
  <si>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</si>
  <si>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</si>
  <si>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</si>
  <si>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</si>
  <si>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</si>
  <si>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</si>
  <si>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</si>
  <si>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</si>
  <si>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</si>
  <si>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</si>
  <si>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</si>
  <si>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</si>
  <si>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</si>
  <si>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</si>
  <si>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</si>
  <si>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</si>
  <si>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</si>
  <si>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</si>
  <si>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</si>
  <si>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</si>
  <si>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</si>
  <si>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</si>
  <si>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</si>
  <si>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</si>
  <si>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</si>
  <si>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</si>
  <si>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埼玉県狭山市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</si>
  <si>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</si>
  <si>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</si>
  <si>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</si>
  <si>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</si>
  <si>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</si>
  <si>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</si>
  <si>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</si>
  <si>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</si>
  <si>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</si>
  <si>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</si>
  <si>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</si>
  <si>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</si>
  <si>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</si>
  <si>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</si>
  <si>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</si>
  <si>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</si>
  <si>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</si>
  <si>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</si>
  <si>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</si>
  <si>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</si>
  <si>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</si>
  <si>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</si>
  <si>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</si>
  <si>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</si>
  <si>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</si>
  <si>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</si>
  <si>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</si>
  <si>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</si>
  <si>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</si>
  <si>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</si>
  <si>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</si>
  <si>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</si>
  <si>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</si>
  <si>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</si>
  <si>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</si>
  <si>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</si>
  <si>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</si>
  <si>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</si>
  <si>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</si>
  <si>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</si>
  <si>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</si>
  <si>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</si>
  <si>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</si>
  <si>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</si>
  <si>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</si>
  <si>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</si>
  <si>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</si>
  <si>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</si>
  <si>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</si>
  <si>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</si>
  <si>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</si>
  <si>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</si>
  <si>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</si>
  <si>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</si>
  <si>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</si>
  <si>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</si>
  <si>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</si>
  <si>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</si>
  <si>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</si>
  <si>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</si>
  <si>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</si>
  <si>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</si>
  <si>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</si>
  <si>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</si>
  <si>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</si>
  <si>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</si>
  <si>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</si>
  <si>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</si>
  <si>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</si>
  <si>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</si>
  <si>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</si>
  <si>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</si>
  <si>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</si>
  <si>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</si>
  <si>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</si>
  <si>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</si>
  <si>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</si>
  <si>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</si>
  <si>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</si>
  <si>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</si>
  <si>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</si>
  <si>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</si>
  <si>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</si>
  <si>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</si>
  <si>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</si>
  <si>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</si>
  <si>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</si>
  <si>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</si>
  <si>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</si>
  <si>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</si>
  <si>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</si>
  <si>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</si>
  <si>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</si>
  <si>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</si>
  <si>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</si>
  <si>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</si>
  <si>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</si>
  <si>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</si>
  <si>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</si>
  <si>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</si>
  <si>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</si>
  <si>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</si>
  <si>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</si>
  <si>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</si>
  <si>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</si>
  <si>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</si>
  <si>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</si>
  <si>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</si>
  <si>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</si>
  <si>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</si>
  <si>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</si>
  <si>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</si>
  <si>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</si>
  <si>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</si>
  <si>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</si>
  <si>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</si>
  <si>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</si>
  <si>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</si>
  <si>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</si>
  <si>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</si>
  <si>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</si>
  <si>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</si>
  <si>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</si>
  <si>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</si>
  <si>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</si>
  <si>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</si>
  <si>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</si>
  <si>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</si>
  <si>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</si>
  <si>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</si>
  <si>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</si>
  <si>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</si>
  <si>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</si>
  <si>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</si>
  <si>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</si>
  <si>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</si>
  <si>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</si>
  <si>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</si>
  <si>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</si>
  <si>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</si>
  <si>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</si>
  <si>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</si>
  <si>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</si>
  <si>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</si>
  <si>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</si>
  <si>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</si>
  <si>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</si>
  <si>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</si>
  <si>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</si>
  <si>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埼玉県狭山市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</si>
  <si>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</si>
  <si>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</si>
  <si>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</si>
  <si>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</si>
  <si>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</si>
  <si>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</si>
  <si>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</si>
  <si>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</si>
  <si>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</si>
  <si>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</si>
  <si>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</si>
  <si>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</si>
  <si>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</si>
  <si>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</si>
  <si>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</si>
  <si>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</si>
  <si>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</si>
  <si>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</si>
  <si>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</si>
  <si>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</si>
  <si>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狭山市駅東口土地区画整理事業特別会計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</si>
  <si>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</si>
  <si>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</si>
  <si>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</si>
  <si>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</si>
  <si>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</si>
  <si>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</si>
  <si>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</si>
  <si>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</si>
  <si>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</si>
  <si>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</si>
  <si>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</si>
  <si>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</si>
  <si>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</si>
  <si>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</si>
  <si>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</si>
  <si>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</si>
  <si>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</si>
  <si>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</si>
  <si>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</si>
  <si>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</si>
  <si>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</si>
  <si>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</si>
  <si>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</si>
  <si>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</si>
  <si>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</si>
  <si>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</si>
  <si>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</si>
  <si>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</si>
  <si>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</si>
  <si>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</si>
  <si>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</si>
  <si>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</si>
  <si>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</si>
  <si>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</si>
  <si>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</si>
  <si>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</si>
  <si>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</si>
  <si>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</si>
  <si>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</si>
  <si>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</si>
  <si>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</si>
  <si>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</si>
  <si>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</si>
  <si>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</si>
  <si>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</si>
  <si>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</si>
  <si>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</si>
  <si>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</si>
  <si>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</si>
  <si>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</si>
  <si>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</si>
  <si>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</si>
  <si>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</si>
  <si>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</si>
  <si>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</si>
  <si>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</si>
  <si>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</si>
  <si>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</si>
  <si>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</si>
  <si>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</si>
  <si>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</si>
  <si>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</si>
  <si>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</si>
  <si>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</si>
  <si>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</si>
  <si>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</si>
  <si>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</si>
  <si>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</si>
  <si>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</si>
  <si>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</si>
  <si>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</si>
  <si>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</si>
  <si>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</si>
  <si>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</si>
  <si>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</si>
  <si>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</si>
  <si>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</si>
  <si>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</si>
  <si>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</si>
  <si>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</si>
  <si>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</si>
  <si>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</si>
  <si>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</si>
  <si>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</si>
  <si>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</si>
  <si>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</si>
  <si>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</si>
  <si>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</si>
  <si>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</si>
  <si>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</si>
  <si>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</si>
  <si>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</si>
  <si>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</si>
  <si>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</si>
  <si>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</si>
  <si>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</si>
  <si>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</si>
  <si>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</si>
  <si>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</si>
  <si>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</si>
  <si>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</si>
  <si>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</si>
  <si>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</si>
  <si>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</si>
  <si>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</si>
  <si>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</si>
  <si>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</si>
  <si>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</si>
  <si>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</si>
  <si>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</si>
  <si>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</si>
  <si>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</si>
  <si>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</si>
  <si>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</si>
  <si>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</si>
  <si>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</si>
  <si>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</si>
  <si>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</si>
  <si>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</si>
  <si>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</si>
  <si>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</si>
  <si>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</si>
  <si>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</si>
  <si>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</si>
  <si>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</si>
  <si>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</si>
  <si>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</si>
  <si>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</si>
  <si>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</si>
  <si>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</si>
  <si>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</si>
  <si>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</si>
  <si>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</si>
  <si>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</si>
  <si>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</si>
  <si>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</si>
  <si>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</si>
  <si>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</si>
  <si>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</si>
  <si>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</si>
  <si>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</si>
  <si>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</si>
  <si>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</si>
  <si>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</si>
  <si>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</si>
  <si>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</si>
  <si>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</si>
  <si>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</si>
  <si>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</si>
  <si>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</si>
  <si>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</si>
  <si>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</si>
  <si>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</si>
  <si>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0.90</t>
  </si>
  <si>
    <t>▲ 1.61</t>
  </si>
  <si>
    <t>▲ 0.05</t>
  </si>
  <si>
    <t>▲ 0.86</t>
  </si>
  <si>
    <t>水道事業会計</t>
  </si>
  <si>
    <t>一般会計</t>
  </si>
  <si>
    <t>下水道事業会計</t>
  </si>
  <si>
    <t>介護保険特別会計</t>
  </si>
  <si>
    <t>国民健康保険特別会計</t>
  </si>
  <si>
    <t>狭山市駅東口土地区画整理事業特別会計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</si>
  <si>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</si>
  <si>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</si>
  <si>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</si>
  <si>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</si>
  <si>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</si>
  <si>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</si>
  <si>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</si>
  <si>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</si>
  <si>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</si>
  <si>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</si>
  <si>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</si>
  <si>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</si>
  <si>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狭山市土地開発公社</t>
    <rPh sb="0" eb="3">
      <t>サヤマシ</t>
    </rPh>
    <rPh sb="3" eb="5">
      <t>トチ</t>
    </rPh>
    <rPh sb="5" eb="7">
      <t>カイハツ</t>
    </rPh>
    <rPh sb="7" eb="9">
      <t>コウシャ</t>
    </rPh>
    <phoneticPr fontId="2"/>
  </si>
  <si>
    <t>狭山市勤労者福祉サービスセンター</t>
    <rPh sb="0" eb="3">
      <t>サヤマシ</t>
    </rPh>
    <rPh sb="3" eb="6">
      <t>キンロウシャ</t>
    </rPh>
    <rPh sb="6" eb="8">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</si>
</sst>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34092</c:v>
                </c:pt>
                <c:pt idx="1">
                  <c:v>28109</c:v>
                </c:pt>
                <c:pt idx="2">
                  <c:v>46174</c:v>
                </c:pt>
                <c:pt idx="3">
                  <c:v>24726</c:v>
                </c:pt>
                <c:pt idx="4">
                  <c:v>38985</c:v>
                </c:pt>
              </c:numCache>
            </c:numRef>
          </c:val>
          <c:smooth val="0"/>
        </c:ser>
        <c:dLbls>
          <c:showLegendKey val="0"/>
          <c:showVal val="0"/>
          <c:showCatName val="0"/>
          <c:showSerName val="0"/>
          <c:showPercent val="0"/>
          <c:showBubbleSize val="0"/>
        </c:dLbls>
        <c:marker val="1"/>
        <c:smooth val="0"/>
        <c:axId val="222087040"/>
        <c:axId val="222089216"/>
      </c:lineChart>
      <c:catAx>
        <c:axId val="222087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89216"/>
        <c:crosses val="autoZero"/>
        <c:auto val="1"/>
        <c:lblAlgn val="ctr"/>
        <c:lblOffset val="100"/>
        <c:tickLblSkip val="1"/>
        <c:tickMarkSkip val="1"/>
        <c:noMultiLvlLbl val="0"/>
      </c:catAx>
      <c:valAx>
        <c:axId val="22208921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08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11.77</c:v>
                </c:pt>
                <c:pt idx="1">
                  <c:v>7.24</c:v>
                </c:pt>
                <c:pt idx="2">
                  <c:v>9.32</c:v>
                </c:pt>
                <c:pt idx="3">
                  <c:v>8.18</c:v>
                </c:pt>
                <c:pt idx="4">
                  <c:v>7.11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16.96</c:v>
                </c:pt>
                <c:pt idx="1">
                  <c:v>21.01</c:v>
                </c:pt>
                <c:pt idx="2">
                  <c:v>17.329999999999998</c:v>
                </c:pt>
                <c:pt idx="3">
                  <c:v>17.79</c:v>
                </c:pt>
                <c:pt idx="4">
                  <c:v>18.38</c:v>
                </c:pt>
              </c:numCache>
            </c:numRef>
          </c:val>
        </c:ser>
        <c:dLbls>
          <c:showLegendKey val="0"/>
          <c:showVal val="0"/>
          <c:showCatName val="0"/>
          <c:showSerName val="0"/>
          <c:showPercent val="0"/>
          <c:showBubbleSize val="0"/>
        </c:dLbls>
        <c:gapWidth val="250"/>
        <c:overlap val="100"/>
        <c:axId val="222831744"/>
        <c:axId val="222833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8.65</c:v>
                </c:pt>
                <c:pt idx="1">
                  <c:v>-0.9</c:v>
                </c:pt>
                <c:pt idx="2">
                  <c:v>-1.61</c:v>
                </c:pt>
                <c:pt idx="3">
                  <c:v>-0.05</c:v>
                </c:pt>
                <c:pt idx="4">
                  <c:v>-0.86</c:v>
                </c:pt>
              </c:numCache>
            </c:numRef>
          </c:val>
          <c:smooth val="0"/>
        </c:ser>
        <c:dLbls>
          <c:showLegendKey val="0"/>
          <c:showVal val="0"/>
          <c:showCatName val="0"/>
          <c:showSerName val="0"/>
          <c:showPercent val="0"/>
          <c:showBubbleSize val="0"/>
        </c:dLbls>
        <c:marker val="1"/>
        <c:smooth val="0"/>
        <c:axId val="222831744"/>
        <c:axId val="222833664"/>
      </c:lineChart>
      <c:catAx>
        <c:axId val="22283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833664"/>
        <c:crosses val="autoZero"/>
        <c:auto val="1"/>
        <c:lblAlgn val="ctr"/>
        <c:lblOffset val="100"/>
        <c:tickLblSkip val="1"/>
        <c:tickMarkSkip val="1"/>
        <c:noMultiLvlLbl val="0"/>
      </c:catAx>
      <c:valAx>
        <c:axId val="22283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83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0.12</c:v>
                </c:pt>
                <c:pt idx="4">
                  <c:v>#N/A</c:v>
                </c:pt>
                <c:pt idx="5">
                  <c:v>0.08</c:v>
                </c:pt>
                <c:pt idx="6">
                  <c:v>#N/A</c:v>
                </c:pt>
                <c:pt idx="7">
                  <c:v>7.0000000000000007E-2</c:v>
                </c:pt>
                <c:pt idx="8">
                  <c:v>#N/A</c:v>
                </c:pt>
                <c:pt idx="9">
                  <c:v>0.05</c:v>
                </c:pt>
              </c:numCache>
            </c:numRef>
          </c:val>
        </c:ser>
        <c:ser>
          <c:idx val="4"/>
          <c:order val="4"/>
          <c:tx>
            <c:strRef>
              <c:f>データシート!$A$31</c:f>
              <c:strCache>
                <c:ptCount val="1"/>
                <c:pt idx="0">
                  <c:v>狭山市駅東口土地区画整理事業特別会計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0.18</c:v>
                </c:pt>
                <c:pt idx="4">
                  <c:v>#N/A</c:v>
                </c:pt>
                <c:pt idx="5">
                  <c:v>0.22</c:v>
                </c:pt>
                <c:pt idx="6">
                  <c:v>#N/A</c:v>
                </c:pt>
                <c:pt idx="7">
                  <c:v>0.23</c:v>
                </c:pt>
                <c:pt idx="8">
                  <c:v>#N/A</c:v>
                </c:pt>
                <c:pt idx="9">
                  <c:v>0.59</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3.35</c:v>
                </c:pt>
                <c:pt idx="2">
                  <c:v>#N/A</c:v>
                </c:pt>
                <c:pt idx="3">
                  <c:v>4.55</c:v>
                </c:pt>
                <c:pt idx="4">
                  <c:v>#N/A</c:v>
                </c:pt>
                <c:pt idx="5">
                  <c:v>4.29</c:v>
                </c:pt>
                <c:pt idx="6">
                  <c:v>#N/A</c:v>
                </c:pt>
                <c:pt idx="7">
                  <c:v>2.4700000000000002</c:v>
                </c:pt>
                <c:pt idx="8">
                  <c:v>#N/A</c:v>
                </c:pt>
                <c:pt idx="9">
                  <c:v>1.51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c:v>
                </c:pt>
                <c:pt idx="2">
                  <c:v>#N/A</c:v>
                </c:pt>
                <c:pt idx="3">
                  <c:v>1.1200000000000001</c:v>
                </c:pt>
                <c:pt idx="4">
                  <c:v>#N/A</c:v>
                </c:pt>
                <c:pt idx="5">
                  <c:v>1.18</c:v>
                </c:pt>
                <c:pt idx="6">
                  <c:v>#N/A</c:v>
                </c:pt>
                <c:pt idx="7">
                  <c:v>0.96</c:v>
                </c:pt>
                <c:pt idx="8">
                  <c:v>#N/A</c:v>
                </c:pt>
                <c:pt idx="9">
                  <c:v>1.66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c:v>
                </c:pt>
                <c:pt idx="2">
                  <c:v>#N/A</c:v>
                </c:pt>
                <c:pt idx="3">
                  <c:v>2.8</c:v>
                </c:pt>
                <c:pt idx="4">
                  <c:v>#N/A</c:v>
                </c:pt>
                <c:pt idx="5">
                  <c:v>3.42</c:v>
                </c:pt>
                <c:pt idx="6">
                  <c:v>#N/A</c:v>
                </c:pt>
                <c:pt idx="7">
                  <c:v>4.88</c:v>
                </c:pt>
                <c:pt idx="8">
                  <c:v>#N/A</c:v>
                </c:pt>
                <c:pt idx="9">
                  <c:v>5.04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11.63</c:v>
                </c:pt>
                <c:pt idx="2">
                  <c:v>#N/A</c:v>
                </c:pt>
                <c:pt idx="3">
                  <c:v>7.05</c:v>
                </c:pt>
                <c:pt idx="4">
                  <c:v>#N/A</c:v>
                </c:pt>
                <c:pt idx="5">
                  <c:v>9.09</c:v>
                </c:pt>
                <c:pt idx="6">
                  <c:v>#N/A</c:v>
                </c:pt>
                <c:pt idx="7">
                  <c:v>7.95</c:v>
                </c:pt>
                <c:pt idx="8">
                  <c:v>#N/A</c:v>
                </c:pt>
                <c:pt idx="9">
                  <c:v>6.51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11.05</c:v>
                </c:pt>
                <c:pt idx="2">
                  <c:v>#N/A</c:v>
                </c:pt>
                <c:pt idx="3">
                  <c:v>12.09</c:v>
                </c:pt>
                <c:pt idx="4">
                  <c:v>#N/A</c:v>
                </c:pt>
                <c:pt idx="5">
                  <c:v>13.12</c:v>
                </c:pt>
                <c:pt idx="6">
                  <c:v>#N/A</c:v>
                </c:pt>
                <c:pt idx="7">
                  <c:v>14.38</c:v>
                </c:pt>
                <c:pt idx="8">
                  <c:v>#N/A</c:v>
                </c:pt>
                <c:pt idx="9">
                  <c:v>14.23</c:v>
                </c:pt>
              </c:numCache>
            </c:numRef>
          </c:val>
        </c:ser>
        <c:dLbls>
          <c:showLegendKey val="0"/>
          <c:showVal val="0"/>
          <c:showCatName val="0"/>
          <c:showSerName val="0"/>
          <c:showPercent val="0"/>
          <c:showBubbleSize val="0"/>
        </c:dLbls>
        <c:gapWidth val="150"/>
        <c:overlap val="100"/>
        <c:axId val="223165440"/>
        <c:axId val="223171328"/>
      </c:barChart>
      <c:catAx>
        <c:axId val="22316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171328"/>
        <c:crosses val="autoZero"/>
        <c:auto val="1"/>
        <c:lblAlgn val="ctr"/>
        <c:lblOffset val="100"/>
        <c:tickLblSkip val="1"/>
        <c:tickMarkSkip val="1"/>
        <c:noMultiLvlLbl val="0"/>
      </c:catAx>
      <c:valAx>
        <c:axId val="22317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6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3739</c:v>
                </c:pt>
                <c:pt idx="5">
                  <c:v>3734</c:v>
                </c:pt>
                <c:pt idx="8">
                  <c:v>3890</c:v>
                </c:pt>
                <c:pt idx="11">
                  <c:v>3920</c:v>
                </c:pt>
                <c:pt idx="14">
                  <c:v>3997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968</c:v>
                </c:pt>
                <c:pt idx="3">
                  <c:v>163</c:v>
                </c:pt>
                <c:pt idx="6">
                  <c:v>186</c:v>
                </c:pt>
                <c:pt idx="9">
                  <c:v>234</c:v>
                </c:pt>
                <c:pt idx="12">
                  <c:v>234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64</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614</c:v>
                </c:pt>
                <c:pt idx="3">
                  <c:v>743</c:v>
                </c:pt>
                <c:pt idx="6">
                  <c:v>711</c:v>
                </c:pt>
                <c:pt idx="9">
                  <c:v>728</c:v>
                </c:pt>
                <c:pt idx="12">
                  <c:v>722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3813</c:v>
                </c:pt>
                <c:pt idx="3">
                  <c:v>3467</c:v>
                </c:pt>
                <c:pt idx="6">
                  <c:v>3412</c:v>
                </c:pt>
                <c:pt idx="9">
                  <c:v>3296</c:v>
                </c:pt>
                <c:pt idx="12">
                  <c:v>3346</c:v>
                </c:pt>
              </c:numCache>
            </c:numRef>
          </c:val>
        </c:ser>
        <c:dLbls>
          <c:showLegendKey val="0"/>
          <c:showVal val="0"/>
          <c:showCatName val="0"/>
          <c:showSerName val="0"/>
          <c:showPercent val="0"/>
          <c:showBubbleSize val="0"/>
        </c:dLbls>
        <c:gapWidth val="100"/>
        <c:overlap val="100"/>
        <c:axId val="223316224"/>
        <c:axId val="22332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1656</c:v>
                </c:pt>
                <c:pt idx="2">
                  <c:v>#N/A</c:v>
                </c:pt>
                <c:pt idx="3">
                  <c:v>#N/A</c:v>
                </c:pt>
                <c:pt idx="4">
                  <c:v>639</c:v>
                </c:pt>
                <c:pt idx="5">
                  <c:v>#N/A</c:v>
                </c:pt>
                <c:pt idx="6">
                  <c:v>#N/A</c:v>
                </c:pt>
                <c:pt idx="7">
                  <c:v>419</c:v>
                </c:pt>
                <c:pt idx="8">
                  <c:v>#N/A</c:v>
                </c:pt>
                <c:pt idx="9">
                  <c:v>#N/A</c:v>
                </c:pt>
                <c:pt idx="10">
                  <c:v>402</c:v>
                </c:pt>
                <c:pt idx="11">
                  <c:v>#N/A</c:v>
                </c:pt>
                <c:pt idx="12">
                  <c:v>#N/A</c:v>
                </c:pt>
                <c:pt idx="13">
                  <c:v>385</c:v>
                </c:pt>
                <c:pt idx="14">
                  <c:v>#N/A</c:v>
                </c:pt>
              </c:numCache>
            </c:numRef>
          </c:val>
          <c:smooth val="0"/>
        </c:ser>
        <c:dLbls>
          <c:showLegendKey val="0"/>
          <c:showVal val="0"/>
          <c:showCatName val="0"/>
          <c:showSerName val="0"/>
          <c:showPercent val="0"/>
          <c:showBubbleSize val="0"/>
        </c:dLbls>
        <c:marker val="1"/>
        <c:smooth val="0"/>
        <c:axId val="223316224"/>
        <c:axId val="223322496"/>
      </c:lineChart>
      <c:catAx>
        <c:axId val="2233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322496"/>
        <c:crosses val="autoZero"/>
        <c:auto val="1"/>
        <c:lblAlgn val="ctr"/>
        <c:lblOffset val="100"/>
        <c:tickLblSkip val="1"/>
        <c:tickMarkSkip val="1"/>
        <c:noMultiLvlLbl val="0"/>
      </c:catAx>
      <c:valAx>
        <c:axId val="2233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3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34486</c:v>
                </c:pt>
                <c:pt idx="5">
                  <c:v>36243</c:v>
                </c:pt>
                <c:pt idx="8">
                  <c:v>37235</c:v>
                </c:pt>
                <c:pt idx="11">
                  <c:v>37191</c:v>
                </c:pt>
                <c:pt idx="14">
                  <c:v>37281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7609</c:v>
                </c:pt>
                <c:pt idx="5">
                  <c:v>7495</c:v>
                </c:pt>
                <c:pt idx="8">
                  <c:v>9279</c:v>
                </c:pt>
                <c:pt idx="11">
                  <c:v>8611</c:v>
                </c:pt>
                <c:pt idx="14">
                  <c:v>7856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11355</c:v>
                </c:pt>
                <c:pt idx="5">
                  <c:v>11814</c:v>
                </c:pt>
                <c:pt idx="8">
                  <c:v>11110</c:v>
                </c:pt>
                <c:pt idx="11">
                  <c:v>10733</c:v>
                </c:pt>
                <c:pt idx="14">
                  <c:v>9960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13</c:v>
                </c:pt>
                <c:pt idx="6">
                  <c:v>13</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8247</c:v>
                </c:pt>
                <c:pt idx="3">
                  <c:v>8050</c:v>
                </c:pt>
                <c:pt idx="6">
                  <c:v>5764</c:v>
                </c:pt>
                <c:pt idx="9">
                  <c:v>5395</c:v>
                </c:pt>
                <c:pt idx="12">
                  <c:v>4759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633</c:v>
                </c:pt>
                <c:pt idx="12">
                  <c:v>776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7249</c:v>
                </c:pt>
                <c:pt idx="3">
                  <c:v>7699</c:v>
                </c:pt>
                <c:pt idx="6">
                  <c:v>7861</c:v>
                </c:pt>
                <c:pt idx="9">
                  <c:v>7981</c:v>
                </c:pt>
                <c:pt idx="12">
                  <c:v>7552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4121</c:v>
                </c:pt>
                <c:pt idx="3">
                  <c:v>4004</c:v>
                </c:pt>
                <c:pt idx="6">
                  <c:v>6716</c:v>
                </c:pt>
                <c:pt idx="9">
                  <c:v>6552</c:v>
                </c:pt>
                <c:pt idx="12">
                  <c:v>5548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35207</c:v>
                </c:pt>
                <c:pt idx="3">
                  <c:v>35671</c:v>
                </c:pt>
                <c:pt idx="6">
                  <c:v>38698</c:v>
                </c:pt>
                <c:pt idx="9">
                  <c:v>37938</c:v>
                </c:pt>
                <c:pt idx="12">
                  <c:v>38618</c:v>
                </c:pt>
              </c:numCache>
            </c:numRef>
          </c:val>
        </c:ser>
        <c:dLbls>
          <c:showLegendKey val="0"/>
          <c:showVal val="0"/>
          <c:showCatName val="0"/>
          <c:showSerName val="0"/>
          <c:showPercent val="0"/>
          <c:showBubbleSize val="0"/>
        </c:dLbls>
        <c:gapWidth val="100"/>
        <c:overlap val="100"/>
        <c:axId val="223544064"/>
        <c:axId val="22354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1381</c:v>
                </c:pt>
                <c:pt idx="2">
                  <c:v>#N/A</c:v>
                </c:pt>
                <c:pt idx="3">
                  <c:v>#N/A</c:v>
                </c:pt>
                <c:pt idx="4">
                  <c:v>0</c:v>
                </c:pt>
                <c:pt idx="5">
                  <c:v>#N/A</c:v>
                </c:pt>
                <c:pt idx="6">
                  <c:v>#N/A</c:v>
                </c:pt>
                <c:pt idx="7">
                  <c:v>1428</c:v>
                </c:pt>
                <c:pt idx="8">
                  <c:v>#N/A</c:v>
                </c:pt>
                <c:pt idx="9">
                  <c:v>#N/A</c:v>
                </c:pt>
                <c:pt idx="10">
                  <c:v>1966</c:v>
                </c:pt>
                <c:pt idx="11">
                  <c:v>#N/A</c:v>
                </c:pt>
                <c:pt idx="12">
                  <c:v>#N/A</c:v>
                </c:pt>
                <c:pt idx="13">
                  <c:v>2157</c:v>
                </c:pt>
                <c:pt idx="14">
                  <c:v>#N/A</c:v>
                </c:pt>
              </c:numCache>
            </c:numRef>
          </c:val>
          <c:smooth val="0"/>
        </c:ser>
        <c:dLbls>
          <c:showLegendKey val="0"/>
          <c:showVal val="0"/>
          <c:showCatName val="0"/>
          <c:showSerName val="0"/>
          <c:showPercent val="0"/>
          <c:showBubbleSize val="0"/>
        </c:dLbls>
        <c:marker val="1"/>
        <c:smooth val="0"/>
        <c:axId val="223544064"/>
        <c:axId val="223545984"/>
      </c:lineChart>
      <c:catAx>
        <c:axId val="2235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545984"/>
        <c:crosses val="autoZero"/>
        <c:auto val="1"/>
        <c:lblAlgn val="ctr"/>
        <c:lblOffset val="100"/>
        <c:tickLblSkip val="1"/>
        <c:tickMarkSkip val="1"/>
        <c:noMultiLvlLbl val="0"/>
      </c:catAx>
      <c:valAx>
        <c:axId val="22354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5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154,288
152,313
48.99
47,999,370
45,700,422
1,920,946
27,010,305
38,618,652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前年度とほぼ同水準で推移し、類似団体の平均を上回る</a:t>
          </a:r>
          <a:r>
            <a:rPr kumimoji="1" lang="en-US" altLang="ja-JP" sz="1300">
              <a:latin typeface="ＭＳ Ｐゴシック"/>
            </a:rPr>
            <a:t>0.90</a:t>
          </a:r>
          <a:r>
            <a:rPr kumimoji="1" lang="ja-JP" altLang="en-US" sz="1300">
              <a:latin typeface="ＭＳ Ｐゴシック"/>
            </a:rPr>
            <a:t>となった。個人市民税は生産年齢人口の減少や雇用形態の変化などを背景に減収傾向にあり、法人市民税については、企業のグローバル化や実効税率の見直しなどにより安定的な見通しが難しい状況にある。このような状況下ではあるが、引き続き市税徴収の強化等による歳入確保に努めるとともに、人件費、扶助費、公債費などの経常的経費の一層の削減に取り組み、更なる財政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7" name="直線コネクタ 66"/>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0" name="直線コネクタ 69"/>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127000</xdr:rowOff>
    </xdr:to>
    <xdr:cxnSp macro="">
      <xdr:nvCxnSpPr>
        <xdr:cNvPr id="73" name="直線コネクタ 72"/>
        <xdr:cNvCxnSpPr/>
      </xdr:nvCxnSpPr>
      <xdr:spPr>
        <a:xfrm>
          <a:off x="2336800" y="691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124178</xdr:rowOff>
    </xdr:from>
    <xdr:to>
      <xdr:col>3</xdr:col>
      <xdr:colOff>279400</xdr:colOff>
      <xdr:row>40</xdr:row>
      <xdr:rowOff>59972</xdr:rowOff>
    </xdr:to>
    <xdr:cxnSp macro="">
      <xdr:nvCxnSpPr>
        <xdr:cNvPr id="76" name="直線コネクタ 75"/>
        <xdr:cNvCxnSpPr/>
      </xdr:nvCxnSpPr>
      <xdr:spPr>
        <a:xfrm>
          <a:off x="1447800" y="68107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15116</xdr:rowOff>
    </xdr:from>
    <xdr:ext cx="762000" cy="259045"/>
    <xdr:sp macro="" textlink="">
      <xdr:nvSpPr>
        <xdr:cNvPr id="80" name="テキスト ボックス 79"/>
        <xdr:cNvSpPr txBox="1"/>
      </xdr:nvSpPr>
      <xdr:spPr>
        <a:xfrm>
          <a:off x="1066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6" name="円/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8" name="円/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9" name="テキスト ボックス 88"/>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0" name="円/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9172</xdr:rowOff>
    </xdr:from>
    <xdr:to>
      <xdr:col>3</xdr:col>
      <xdr:colOff>330200</xdr:colOff>
      <xdr:row>40</xdr:row>
      <xdr:rowOff>110772</xdr:rowOff>
    </xdr:to>
    <xdr:sp macro="" textlink="">
      <xdr:nvSpPr>
        <xdr:cNvPr id="92" name="円/楕円 91"/>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120949</xdr:rowOff>
    </xdr:from>
    <xdr:ext cx="762000" cy="259045"/>
    <xdr:sp macro="" textlink="">
      <xdr:nvSpPr>
        <xdr:cNvPr id="93" name="テキスト ボックス 92"/>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73378</xdr:rowOff>
    </xdr:from>
    <xdr:to>
      <xdr:col>2</xdr:col>
      <xdr:colOff>127000</xdr:colOff>
      <xdr:row>40</xdr:row>
      <xdr:rowOff>3528</xdr:rowOff>
    </xdr:to>
    <xdr:sp macro="" textlink="">
      <xdr:nvSpPr>
        <xdr:cNvPr id="94" name="円/楕円 93"/>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13705</xdr:rowOff>
    </xdr:from>
    <xdr:ext cx="762000" cy="259045"/>
    <xdr:sp macro="" textlink="">
      <xdr:nvSpPr>
        <xdr:cNvPr id="95" name="テキスト ボックス 94"/>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歳入の</a:t>
          </a:r>
          <a:r>
            <a:rPr kumimoji="1" lang="en-US" altLang="ja-JP" sz="1300">
              <a:latin typeface="ＭＳ Ｐゴシック"/>
            </a:rPr>
            <a:t>4</a:t>
          </a:r>
          <a:r>
            <a:rPr kumimoji="1" lang="ja-JP" altLang="en-US" sz="1300">
              <a:latin typeface="ＭＳ Ｐゴシック"/>
            </a:rPr>
            <a:t>割を超える市税の経常一般財源が前年度に比べ</a:t>
          </a:r>
          <a:r>
            <a:rPr kumimoji="1" lang="en-US" altLang="ja-JP" sz="1300">
              <a:latin typeface="ＭＳ Ｐゴシック"/>
            </a:rPr>
            <a:t>1.1</a:t>
          </a:r>
          <a:r>
            <a:rPr kumimoji="1" lang="ja-JP" altLang="en-US" sz="1300">
              <a:latin typeface="ＭＳ Ｐゴシック"/>
            </a:rPr>
            <a:t>％増加したこと、また地方交付税における経常一般財源が前年度に比べ</a:t>
          </a:r>
          <a:r>
            <a:rPr kumimoji="1" lang="en-US" altLang="ja-JP" sz="1300">
              <a:latin typeface="ＭＳ Ｐゴシック"/>
            </a:rPr>
            <a:t>18.1</a:t>
          </a:r>
          <a:r>
            <a:rPr kumimoji="1" lang="ja-JP" altLang="en-US" sz="1300">
              <a:latin typeface="ＭＳ Ｐゴシック"/>
            </a:rPr>
            <a:t>％増加したことなどから前年度に比べ</a:t>
          </a:r>
          <a:r>
            <a:rPr kumimoji="1" lang="en-US" altLang="ja-JP" sz="1300">
              <a:latin typeface="ＭＳ Ｐゴシック"/>
            </a:rPr>
            <a:t>0.7</a:t>
          </a:r>
          <a:r>
            <a:rPr kumimoji="1" lang="ja-JP" altLang="en-US" sz="1300">
              <a:latin typeface="ＭＳ Ｐゴシック"/>
            </a:rPr>
            <a:t>％低下した。しかし依然として類似団体平均をやや上回る水準となっていることから、引き続き人件費の抑制や事業の選択と集中による経費の削減を進めるとともに、市税等の財源確保に努める。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71544</xdr:rowOff>
    </xdr:to>
    <xdr:cxnSp macro="">
      <xdr:nvCxnSpPr>
        <xdr:cNvPr id="130" name="直線コネクタ 129"/>
        <xdr:cNvCxnSpPr/>
      </xdr:nvCxnSpPr>
      <xdr:spPr>
        <a:xfrm flipV="1">
          <a:off x="4114800" y="1098804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64</xdr:row>
      <xdr:rowOff>71544</xdr:rowOff>
    </xdr:to>
    <xdr:cxnSp macro="">
      <xdr:nvCxnSpPr>
        <xdr:cNvPr id="133" name="直線コネクタ 132"/>
        <xdr:cNvCxnSpPr/>
      </xdr:nvCxnSpPr>
      <xdr:spPr>
        <a:xfrm>
          <a:off x="3225800" y="1077087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62</xdr:row>
      <xdr:rowOff>140970</xdr:rowOff>
    </xdr:to>
    <xdr:cxnSp macro="">
      <xdr:nvCxnSpPr>
        <xdr:cNvPr id="136" name="直線コネクタ 135"/>
        <xdr:cNvCxnSpPr/>
      </xdr:nvCxnSpPr>
      <xdr:spPr>
        <a:xfrm>
          <a:off x="2336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62</xdr:row>
      <xdr:rowOff>116840</xdr:rowOff>
    </xdr:to>
    <xdr:cxnSp macro="">
      <xdr:nvCxnSpPr>
        <xdr:cNvPr id="139" name="直線コネクタ 138"/>
        <xdr:cNvCxnSpPr/>
      </xdr:nvCxnSpPr>
      <xdr:spPr>
        <a:xfrm>
          <a:off x="1447800" y="1040087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9" name="円/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1" name="円/楕円 150"/>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2" name="テキスト ボックス 151"/>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3" name="円/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4" name="テキスト ボックス 153"/>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5" name="円/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6" name="テキスト ボックス 15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57" name="円/楕円 156"/>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3404</xdr:rowOff>
    </xdr:from>
    <xdr:ext cx="762000" cy="259045"/>
    <xdr:sp macro="" textlink="">
      <xdr:nvSpPr>
        <xdr:cNvPr id="158" name="テキスト ボックス 157"/>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指定管理者制度等の導入による人件費の抑制などにより、類似団体平均を下回る</a:t>
          </a:r>
          <a:r>
            <a:rPr kumimoji="1" lang="en-US" altLang="ja-JP" sz="1300">
              <a:latin typeface="ＭＳ Ｐゴシック"/>
            </a:rPr>
            <a:t>96,780</a:t>
          </a:r>
          <a:r>
            <a:rPr kumimoji="1" lang="ja-JP" altLang="en-US" sz="1300">
              <a:latin typeface="ＭＳ Ｐゴシック"/>
            </a:rPr>
            <a:t>円となった。引き続き、指定管理者制度を効果的に活用し、人件費を抑制することにより行政コストの削減に努める。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138793</xdr:rowOff>
    </xdr:from>
    <xdr:to>
      <xdr:col>7</xdr:col>
      <xdr:colOff>152400</xdr:colOff>
      <xdr:row>80</xdr:row>
      <xdr:rowOff>149560</xdr:rowOff>
    </xdr:to>
    <xdr:cxnSp macro="">
      <xdr:nvCxnSpPr>
        <xdr:cNvPr id="191" name="直線コネクタ 190"/>
        <xdr:cNvCxnSpPr/>
      </xdr:nvCxnSpPr>
      <xdr:spPr>
        <a:xfrm>
          <a:off x="4114800" y="13854793"/>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138793</xdr:rowOff>
    </xdr:from>
    <xdr:to>
      <xdr:col>6</xdr:col>
      <xdr:colOff>0</xdr:colOff>
      <xdr:row>81</xdr:row>
      <xdr:rowOff>13012</xdr:rowOff>
    </xdr:to>
    <xdr:cxnSp macro="">
      <xdr:nvCxnSpPr>
        <xdr:cNvPr id="194" name="直線コネクタ 193"/>
        <xdr:cNvCxnSpPr/>
      </xdr:nvCxnSpPr>
      <xdr:spPr>
        <a:xfrm flipV="1">
          <a:off x="3225800" y="13854793"/>
          <a:ext cx="8890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13012</xdr:rowOff>
    </xdr:from>
    <xdr:to>
      <xdr:col>4</xdr:col>
      <xdr:colOff>482600</xdr:colOff>
      <xdr:row>81</xdr:row>
      <xdr:rowOff>16684</xdr:rowOff>
    </xdr:to>
    <xdr:cxnSp macro="">
      <xdr:nvCxnSpPr>
        <xdr:cNvPr id="197" name="直線コネクタ 196"/>
        <xdr:cNvCxnSpPr/>
      </xdr:nvCxnSpPr>
      <xdr:spPr>
        <a:xfrm flipV="1">
          <a:off x="2336800" y="13900462"/>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16684</xdr:rowOff>
    </xdr:from>
    <xdr:to>
      <xdr:col>3</xdr:col>
      <xdr:colOff>279400</xdr:colOff>
      <xdr:row>81</xdr:row>
      <xdr:rowOff>16762</xdr:rowOff>
    </xdr:to>
    <xdr:cxnSp macro="">
      <xdr:nvCxnSpPr>
        <xdr:cNvPr id="200" name="直線コネクタ 199"/>
        <xdr:cNvCxnSpPr/>
      </xdr:nvCxnSpPr>
      <xdr:spPr>
        <a:xfrm flipV="1">
          <a:off x="1447800" y="1390413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57407</xdr:rowOff>
    </xdr:from>
    <xdr:ext cx="762000" cy="259045"/>
    <xdr:sp macro="" textlink="">
      <xdr:nvSpPr>
        <xdr:cNvPr id="204" name="テキスト ボックス 203"/>
        <xdr:cNvSpPr txBox="1"/>
      </xdr:nvSpPr>
      <xdr:spPr>
        <a:xfrm>
          <a:off x="1066800" y="136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98760</xdr:rowOff>
    </xdr:from>
    <xdr:to>
      <xdr:col>7</xdr:col>
      <xdr:colOff>203200</xdr:colOff>
      <xdr:row>81</xdr:row>
      <xdr:rowOff>28910</xdr:rowOff>
    </xdr:to>
    <xdr:sp macro="" textlink="">
      <xdr:nvSpPr>
        <xdr:cNvPr id="210" name="円/楕円 209"/>
        <xdr:cNvSpPr/>
      </xdr:nvSpPr>
      <xdr:spPr>
        <a:xfrm>
          <a:off x="4902200" y="138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20037</xdr:rowOff>
    </xdr:from>
    <xdr:ext cx="762000" cy="259045"/>
    <xdr:sp macro="" textlink="">
      <xdr:nvSpPr>
        <xdr:cNvPr id="211" name="人件費・物件費等の状況該当値テキスト"/>
        <xdr:cNvSpPr txBox="1"/>
      </xdr:nvSpPr>
      <xdr:spPr>
        <a:xfrm>
          <a:off x="5041900" y="137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87993</xdr:rowOff>
    </xdr:from>
    <xdr:to>
      <xdr:col>6</xdr:col>
      <xdr:colOff>50800</xdr:colOff>
      <xdr:row>81</xdr:row>
      <xdr:rowOff>18143</xdr:rowOff>
    </xdr:to>
    <xdr:sp macro="" textlink="">
      <xdr:nvSpPr>
        <xdr:cNvPr id="212" name="円/楕円 211"/>
        <xdr:cNvSpPr/>
      </xdr:nvSpPr>
      <xdr:spPr>
        <a:xfrm>
          <a:off x="4064000" y="138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28320</xdr:rowOff>
    </xdr:from>
    <xdr:ext cx="736600" cy="259045"/>
    <xdr:sp macro="" textlink="">
      <xdr:nvSpPr>
        <xdr:cNvPr id="213" name="テキスト ボックス 212"/>
        <xdr:cNvSpPr txBox="1"/>
      </xdr:nvSpPr>
      <xdr:spPr>
        <a:xfrm>
          <a:off x="3733800" y="1357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133662</xdr:rowOff>
    </xdr:from>
    <xdr:to>
      <xdr:col>4</xdr:col>
      <xdr:colOff>533400</xdr:colOff>
      <xdr:row>81</xdr:row>
      <xdr:rowOff>63812</xdr:rowOff>
    </xdr:to>
    <xdr:sp macro="" textlink="">
      <xdr:nvSpPr>
        <xdr:cNvPr id="214" name="円/楕円 213"/>
        <xdr:cNvSpPr/>
      </xdr:nvSpPr>
      <xdr:spPr>
        <a:xfrm>
          <a:off x="3175000" y="138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73989</xdr:rowOff>
    </xdr:from>
    <xdr:ext cx="762000" cy="259045"/>
    <xdr:sp macro="" textlink="">
      <xdr:nvSpPr>
        <xdr:cNvPr id="215" name="テキスト ボックス 214"/>
        <xdr:cNvSpPr txBox="1"/>
      </xdr:nvSpPr>
      <xdr:spPr>
        <a:xfrm>
          <a:off x="2844800" y="1361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137334</xdr:rowOff>
    </xdr:from>
    <xdr:to>
      <xdr:col>3</xdr:col>
      <xdr:colOff>330200</xdr:colOff>
      <xdr:row>81</xdr:row>
      <xdr:rowOff>67484</xdr:rowOff>
    </xdr:to>
    <xdr:sp macro="" textlink="">
      <xdr:nvSpPr>
        <xdr:cNvPr id="216" name="円/楕円 215"/>
        <xdr:cNvSpPr/>
      </xdr:nvSpPr>
      <xdr:spPr>
        <a:xfrm>
          <a:off x="2286000" y="138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77661</xdr:rowOff>
    </xdr:from>
    <xdr:ext cx="762000" cy="259045"/>
    <xdr:sp macro="" textlink="">
      <xdr:nvSpPr>
        <xdr:cNvPr id="217" name="テキスト ボックス 216"/>
        <xdr:cNvSpPr txBox="1"/>
      </xdr:nvSpPr>
      <xdr:spPr>
        <a:xfrm>
          <a:off x="1955800" y="1362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137412</xdr:rowOff>
    </xdr:from>
    <xdr:to>
      <xdr:col>2</xdr:col>
      <xdr:colOff>127000</xdr:colOff>
      <xdr:row>81</xdr:row>
      <xdr:rowOff>67562</xdr:rowOff>
    </xdr:to>
    <xdr:sp macro="" textlink="">
      <xdr:nvSpPr>
        <xdr:cNvPr id="218" name="円/楕円 217"/>
        <xdr:cNvSpPr/>
      </xdr:nvSpPr>
      <xdr:spPr>
        <a:xfrm>
          <a:off x="1397000" y="138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52339</xdr:rowOff>
    </xdr:from>
    <xdr:ext cx="762000" cy="259045"/>
    <xdr:sp macro="" textlink="">
      <xdr:nvSpPr>
        <xdr:cNvPr id="219" name="テキスト ボックス 218"/>
        <xdr:cNvSpPr txBox="1"/>
      </xdr:nvSpPr>
      <xdr:spPr>
        <a:xfrm>
          <a:off x="1066800" y="1393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高齢層職員の退職等により国の水準に近づいてきたが、やや高い水準にあるため、引き続き給与水準の適正化に務めていく</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58420</xdr:rowOff>
    </xdr:to>
    <xdr:cxnSp macro="">
      <xdr:nvCxnSpPr>
        <xdr:cNvPr id="251" name="直線コネクタ 250"/>
        <xdr:cNvCxnSpPr/>
      </xdr:nvCxnSpPr>
      <xdr:spPr>
        <a:xfrm flipV="1">
          <a:off x="16179800" y="14421613"/>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144780</xdr:rowOff>
    </xdr:to>
    <xdr:cxnSp macro="">
      <xdr:nvCxnSpPr>
        <xdr:cNvPr id="254" name="直線コネクタ 253"/>
        <xdr:cNvCxnSpPr/>
      </xdr:nvCxnSpPr>
      <xdr:spPr>
        <a:xfrm flipV="1">
          <a:off x="15290800" y="14460220"/>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6" name="テキスト ボックス 25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125476</xdr:rowOff>
    </xdr:from>
    <xdr:to>
      <xdr:col>22</xdr:col>
      <xdr:colOff>203200</xdr:colOff>
      <xdr:row>88</xdr:row>
      <xdr:rowOff>144780</xdr:rowOff>
    </xdr:to>
    <xdr:cxnSp macro="">
      <xdr:nvCxnSpPr>
        <xdr:cNvPr id="257" name="直線コネクタ 256"/>
        <xdr:cNvCxnSpPr/>
      </xdr:nvCxnSpPr>
      <xdr:spPr>
        <a:xfrm>
          <a:off x="14401800" y="152130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152654</xdr:rowOff>
    </xdr:from>
    <xdr:to>
      <xdr:col>21</xdr:col>
      <xdr:colOff>0</xdr:colOff>
      <xdr:row>88</xdr:row>
      <xdr:rowOff>125476</xdr:rowOff>
    </xdr:to>
    <xdr:cxnSp macro="">
      <xdr:nvCxnSpPr>
        <xdr:cNvPr id="260" name="直線コネクタ 259"/>
        <xdr:cNvCxnSpPr/>
      </xdr:nvCxnSpPr>
      <xdr:spPr>
        <a:xfrm>
          <a:off x="13512800" y="14383004"/>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63" name="フローチャート : 判断 262"/>
        <xdr:cNvSpPr/>
      </xdr:nvSpPr>
      <xdr:spPr>
        <a:xfrm>
          <a:off x="13462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122953</xdr:rowOff>
    </xdr:from>
    <xdr:ext cx="762000" cy="259045"/>
    <xdr:sp macro="" textlink="">
      <xdr:nvSpPr>
        <xdr:cNvPr id="264" name="テキスト ボックス 263"/>
        <xdr:cNvSpPr txBox="1"/>
      </xdr:nvSpPr>
      <xdr:spPr>
        <a:xfrm>
          <a:off x="13131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0" name="円/楕円 269"/>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112540</xdr:rowOff>
    </xdr:from>
    <xdr:ext cx="762000" cy="259045"/>
    <xdr:sp macro="" textlink="">
      <xdr:nvSpPr>
        <xdr:cNvPr id="271" name="給与水準   （国との比較）該当値テキスト"/>
        <xdr:cNvSpPr txBox="1"/>
      </xdr:nvSpPr>
      <xdr:spPr>
        <a:xfrm>
          <a:off x="17106900" y="1434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2" name="円/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3" name="テキスト ボックス 272"/>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4" name="円/楕円 273"/>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5" name="テキスト ボックス 274"/>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74676</xdr:rowOff>
    </xdr:from>
    <xdr:to>
      <xdr:col>21</xdr:col>
      <xdr:colOff>50800</xdr:colOff>
      <xdr:row>89</xdr:row>
      <xdr:rowOff>4826</xdr:rowOff>
    </xdr:to>
    <xdr:sp macro="" textlink="">
      <xdr:nvSpPr>
        <xdr:cNvPr id="276" name="円/楕円 275"/>
        <xdr:cNvSpPr/>
      </xdr:nvSpPr>
      <xdr:spPr>
        <a:xfrm>
          <a:off x="14351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161053</xdr:rowOff>
    </xdr:from>
    <xdr:ext cx="762000" cy="259045"/>
    <xdr:sp macro="" textlink="">
      <xdr:nvSpPr>
        <xdr:cNvPr id="277" name="テキスト ボックス 276"/>
        <xdr:cNvSpPr txBox="1"/>
      </xdr:nvSpPr>
      <xdr:spPr>
        <a:xfrm>
          <a:off x="14020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101854</xdr:rowOff>
    </xdr:from>
    <xdr:to>
      <xdr:col>19</xdr:col>
      <xdr:colOff>533400</xdr:colOff>
      <xdr:row>84</xdr:row>
      <xdr:rowOff>32004</xdr:rowOff>
    </xdr:to>
    <xdr:sp macro="" textlink="">
      <xdr:nvSpPr>
        <xdr:cNvPr id="278" name="円/楕円 277"/>
        <xdr:cNvSpPr/>
      </xdr:nvSpPr>
      <xdr:spPr>
        <a:xfrm>
          <a:off x="13462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42181</xdr:rowOff>
    </xdr:from>
    <xdr:ext cx="762000" cy="259045"/>
    <xdr:sp macro="" textlink="">
      <xdr:nvSpPr>
        <xdr:cNvPr id="279" name="テキスト ボックス 278"/>
        <xdr:cNvSpPr txBox="1"/>
      </xdr:nvSpPr>
      <xdr:spPr>
        <a:xfrm>
          <a:off x="13131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定員適正化計画に基づき、新規採用職員数を抑制したほか、短時間再任用職員の活用や行政評価による事務事業の見直し、民間活力の導入等を進めたことにより、類似団体平均を下回る</a:t>
          </a:r>
          <a:r>
            <a:rPr kumimoji="1" lang="en-US" altLang="ja-JP" sz="1300" baseline="0">
              <a:latin typeface="ＭＳ Ｐゴシック"/>
            </a:rPr>
            <a:t>4.98</a:t>
          </a:r>
          <a:r>
            <a:rPr kumimoji="1" lang="ja-JP" altLang="en-US" sz="1300" baseline="0">
              <a:latin typeface="ＭＳ Ｐゴシック"/>
            </a:rPr>
            <a:t>人となった。</a:t>
          </a:r>
          <a:endParaRPr kumimoji="1" lang="en-US" altLang="ja-JP" sz="1300" baseline="0">
            <a:latin typeface="ＭＳ Ｐゴシック"/>
          </a:endParaRPr>
        </a:p>
        <a:p>
          <a:r>
            <a:rPr kumimoji="1" lang="ja-JP" altLang="en-US" sz="1300" baseline="0">
              <a:latin typeface="ＭＳ Ｐゴシック"/>
            </a:rPr>
            <a:t>　今後も、多様化する行政課題や市民ニーズを的確に捉え、本市の実情に即した機能的な組織体制を柔軟かつ迅速に構築し、スリムで効率的な行政運営を実現するために、事務事業の見直しや公民連携、電子自治体の推進をはじめとする情報化に関する取り組み、再任用職員の有効活用などをさらに進め、将来を見据えた適正な定員管理を行う。</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20574</xdr:rowOff>
    </xdr:from>
    <xdr:to>
      <xdr:col>24</xdr:col>
      <xdr:colOff>558800</xdr:colOff>
      <xdr:row>60</xdr:row>
      <xdr:rowOff>37465</xdr:rowOff>
    </xdr:to>
    <xdr:cxnSp macro="">
      <xdr:nvCxnSpPr>
        <xdr:cNvPr id="312" name="直線コネクタ 311"/>
        <xdr:cNvCxnSpPr/>
      </xdr:nvCxnSpPr>
      <xdr:spPr>
        <a:xfrm flipV="1">
          <a:off x="16179800" y="1030757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3"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56769</xdr:rowOff>
    </xdr:to>
    <xdr:cxnSp macro="">
      <xdr:nvCxnSpPr>
        <xdr:cNvPr id="315" name="直線コネクタ 314"/>
        <xdr:cNvCxnSpPr/>
      </xdr:nvCxnSpPr>
      <xdr:spPr>
        <a:xfrm flipV="1">
          <a:off x="15290800" y="1032446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17" name="テキスト ボックス 316"/>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56769</xdr:rowOff>
    </xdr:from>
    <xdr:to>
      <xdr:col>22</xdr:col>
      <xdr:colOff>203200</xdr:colOff>
      <xdr:row>62</xdr:row>
      <xdr:rowOff>3429</xdr:rowOff>
    </xdr:to>
    <xdr:cxnSp macro="">
      <xdr:nvCxnSpPr>
        <xdr:cNvPr id="318" name="直線コネクタ 317"/>
        <xdr:cNvCxnSpPr/>
      </xdr:nvCxnSpPr>
      <xdr:spPr>
        <a:xfrm flipV="1">
          <a:off x="14401800" y="10343769"/>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0" name="テキスト ボックス 319"/>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3429</xdr:rowOff>
    </xdr:from>
    <xdr:to>
      <xdr:col>21</xdr:col>
      <xdr:colOff>0</xdr:colOff>
      <xdr:row>62</xdr:row>
      <xdr:rowOff>32385</xdr:rowOff>
    </xdr:to>
    <xdr:cxnSp macro="">
      <xdr:nvCxnSpPr>
        <xdr:cNvPr id="321" name="直線コネクタ 320"/>
        <xdr:cNvCxnSpPr/>
      </xdr:nvCxnSpPr>
      <xdr:spPr>
        <a:xfrm flipV="1">
          <a:off x="13512800" y="1063332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4" name="フローチャート : 判断 323"/>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110380</xdr:rowOff>
    </xdr:from>
    <xdr:ext cx="762000" cy="259045"/>
    <xdr:sp macro="" textlink="">
      <xdr:nvSpPr>
        <xdr:cNvPr id="325" name="テキスト ボックス 324"/>
        <xdr:cNvSpPr txBox="1"/>
      </xdr:nvSpPr>
      <xdr:spPr>
        <a:xfrm>
          <a:off x="13131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141224</xdr:rowOff>
    </xdr:from>
    <xdr:to>
      <xdr:col>24</xdr:col>
      <xdr:colOff>609600</xdr:colOff>
      <xdr:row>60</xdr:row>
      <xdr:rowOff>71374</xdr:rowOff>
    </xdr:to>
    <xdr:sp macro="" textlink="">
      <xdr:nvSpPr>
        <xdr:cNvPr id="331" name="円/楕円 330"/>
        <xdr:cNvSpPr/>
      </xdr:nvSpPr>
      <xdr:spPr>
        <a:xfrm>
          <a:off x="16967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157751</xdr:rowOff>
    </xdr:from>
    <xdr:ext cx="762000" cy="259045"/>
    <xdr:sp macro="" textlink="">
      <xdr:nvSpPr>
        <xdr:cNvPr id="332" name="定員管理の状況該当値テキスト"/>
        <xdr:cNvSpPr txBox="1"/>
      </xdr:nvSpPr>
      <xdr:spPr>
        <a:xfrm>
          <a:off x="17106900" y="1010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158115</xdr:rowOff>
    </xdr:from>
    <xdr:to>
      <xdr:col>23</xdr:col>
      <xdr:colOff>457200</xdr:colOff>
      <xdr:row>60</xdr:row>
      <xdr:rowOff>88265</xdr:rowOff>
    </xdr:to>
    <xdr:sp macro="" textlink="">
      <xdr:nvSpPr>
        <xdr:cNvPr id="333" name="円/楕円 332"/>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34" name="テキスト ボックス 33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5969</xdr:rowOff>
    </xdr:from>
    <xdr:to>
      <xdr:col>22</xdr:col>
      <xdr:colOff>254000</xdr:colOff>
      <xdr:row>60</xdr:row>
      <xdr:rowOff>107569</xdr:rowOff>
    </xdr:to>
    <xdr:sp macro="" textlink="">
      <xdr:nvSpPr>
        <xdr:cNvPr id="335" name="円/楕円 334"/>
        <xdr:cNvSpPr/>
      </xdr:nvSpPr>
      <xdr:spPr>
        <a:xfrm>
          <a:off x="15240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117746</xdr:rowOff>
    </xdr:from>
    <xdr:ext cx="762000" cy="259045"/>
    <xdr:sp macro="" textlink="">
      <xdr:nvSpPr>
        <xdr:cNvPr id="336" name="テキスト ボックス 335"/>
        <xdr:cNvSpPr txBox="1"/>
      </xdr:nvSpPr>
      <xdr:spPr>
        <a:xfrm>
          <a:off x="14909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124079</xdr:rowOff>
    </xdr:from>
    <xdr:to>
      <xdr:col>21</xdr:col>
      <xdr:colOff>50800</xdr:colOff>
      <xdr:row>62</xdr:row>
      <xdr:rowOff>54229</xdr:rowOff>
    </xdr:to>
    <xdr:sp macro="" textlink="">
      <xdr:nvSpPr>
        <xdr:cNvPr id="337" name="円/楕円 336"/>
        <xdr:cNvSpPr/>
      </xdr:nvSpPr>
      <xdr:spPr>
        <a:xfrm>
          <a:off x="143510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39006</xdr:rowOff>
    </xdr:from>
    <xdr:ext cx="762000" cy="259045"/>
    <xdr:sp macro="" textlink="">
      <xdr:nvSpPr>
        <xdr:cNvPr id="338" name="テキスト ボックス 337"/>
        <xdr:cNvSpPr txBox="1"/>
      </xdr:nvSpPr>
      <xdr:spPr>
        <a:xfrm>
          <a:off x="14020800" y="1066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39" name="円/楕円 338"/>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40" name="テキスト ボックス 339"/>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0.4</a:t>
          </a:r>
          <a:r>
            <a:rPr kumimoji="1" lang="ja-JP" altLang="en-US" sz="1300">
              <a:latin typeface="ＭＳ Ｐゴシック"/>
            </a:rPr>
            <a:t>％低下し、類似団体平均を大きく下回っている。減少した主な要因としては、算出式の分子となる公債費（公債費に準ずるものを含む）が、控除財源となる臨時財政対策債等の基準財政需要額算入公債費が増加したことにより大きく減少したこと、また、</a:t>
          </a:r>
          <a:r>
            <a:rPr kumimoji="1" lang="en-US" altLang="ja-JP" sz="1300">
              <a:latin typeface="ＭＳ Ｐゴシック"/>
            </a:rPr>
            <a:t>3</a:t>
          </a:r>
          <a:r>
            <a:rPr kumimoji="1" lang="ja-JP" altLang="en-US" sz="1300">
              <a:latin typeface="ＭＳ Ｐゴシック"/>
            </a:rPr>
            <a:t>カ年度平均で算出するため、単年度で比較的高い平成</a:t>
          </a:r>
          <a:r>
            <a:rPr kumimoji="1" lang="en-US" altLang="ja-JP" sz="1300">
              <a:latin typeface="ＭＳ Ｐゴシック"/>
            </a:rPr>
            <a:t>23</a:t>
          </a:r>
          <a:r>
            <a:rPr kumimoji="1" lang="ja-JP" altLang="en-US" sz="1300">
              <a:latin typeface="ＭＳ Ｐゴシック"/>
            </a:rPr>
            <a:t>年度が算出から除かれたことなどがあげられる。今後も引き続き起債対象事業の適切な選択を行い、世代間負担の公平化と償還額の平準化を図り、財政の健全性を確保した運営に努める。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134620</xdr:rowOff>
    </xdr:from>
    <xdr:to>
      <xdr:col>24</xdr:col>
      <xdr:colOff>558800</xdr:colOff>
      <xdr:row>37</xdr:row>
      <xdr:rowOff>158750</xdr:rowOff>
    </xdr:to>
    <xdr:cxnSp macro="">
      <xdr:nvCxnSpPr>
        <xdr:cNvPr id="370" name="直線コネクタ 369"/>
        <xdr:cNvCxnSpPr/>
      </xdr:nvCxnSpPr>
      <xdr:spPr>
        <a:xfrm flipV="1">
          <a:off x="16179800" y="64782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89853</xdr:rowOff>
    </xdr:to>
    <xdr:cxnSp macro="">
      <xdr:nvCxnSpPr>
        <xdr:cNvPr id="373" name="直線コネクタ 372"/>
        <xdr:cNvCxnSpPr/>
      </xdr:nvCxnSpPr>
      <xdr:spPr>
        <a:xfrm flipV="1">
          <a:off x="15290800" y="65024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5" name="テキスト ボックス 374"/>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168275</xdr:rowOff>
    </xdr:to>
    <xdr:cxnSp macro="">
      <xdr:nvCxnSpPr>
        <xdr:cNvPr id="376" name="直線コネクタ 375"/>
        <xdr:cNvCxnSpPr/>
      </xdr:nvCxnSpPr>
      <xdr:spPr>
        <a:xfrm flipV="1">
          <a:off x="14401800" y="66049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78" name="テキスト ボックス 377"/>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168275</xdr:rowOff>
    </xdr:from>
    <xdr:to>
      <xdr:col>21</xdr:col>
      <xdr:colOff>0</xdr:colOff>
      <xdr:row>39</xdr:row>
      <xdr:rowOff>45085</xdr:rowOff>
    </xdr:to>
    <xdr:cxnSp macro="">
      <xdr:nvCxnSpPr>
        <xdr:cNvPr id="379" name="直線コネクタ 378"/>
        <xdr:cNvCxnSpPr/>
      </xdr:nvCxnSpPr>
      <xdr:spPr>
        <a:xfrm flipV="1">
          <a:off x="13512800" y="66833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1" name="テキスト ボックス 380"/>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2" name="フローチャート : 判断 381"/>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83" name="テキスト ボックス 38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83820</xdr:rowOff>
    </xdr:from>
    <xdr:to>
      <xdr:col>24</xdr:col>
      <xdr:colOff>609600</xdr:colOff>
      <xdr:row>38</xdr:row>
      <xdr:rowOff>13970</xdr:rowOff>
    </xdr:to>
    <xdr:sp macro="" textlink="">
      <xdr:nvSpPr>
        <xdr:cNvPr id="389" name="円/楕円 388"/>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100347</xdr:rowOff>
    </xdr:from>
    <xdr:ext cx="762000" cy="259045"/>
    <xdr:sp macro="" textlink="">
      <xdr:nvSpPr>
        <xdr:cNvPr id="390"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1" name="円/楕円 390"/>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92" name="テキスト ボックス 391"/>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393" name="円/楕円 392"/>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394" name="テキスト ボックス 393"/>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117475</xdr:rowOff>
    </xdr:from>
    <xdr:to>
      <xdr:col>21</xdr:col>
      <xdr:colOff>50800</xdr:colOff>
      <xdr:row>39</xdr:row>
      <xdr:rowOff>47625</xdr:rowOff>
    </xdr:to>
    <xdr:sp macro="" textlink="">
      <xdr:nvSpPr>
        <xdr:cNvPr id="395" name="円/楕円 394"/>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57802</xdr:rowOff>
    </xdr:from>
    <xdr:ext cx="762000" cy="259045"/>
    <xdr:sp macro="" textlink="">
      <xdr:nvSpPr>
        <xdr:cNvPr id="396" name="テキスト ボックス 395"/>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397" name="円/楕円 396"/>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80662</xdr:rowOff>
    </xdr:from>
    <xdr:ext cx="762000" cy="259045"/>
    <xdr:sp macro="" textlink="">
      <xdr:nvSpPr>
        <xdr:cNvPr id="398" name="テキスト ボックス 397"/>
        <xdr:cNvSpPr txBox="1"/>
      </xdr:nvSpPr>
      <xdr:spPr>
        <a:xfrm>
          <a:off x="13131800" y="67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前年度より上昇し</a:t>
          </a:r>
          <a:r>
            <a:rPr kumimoji="1" lang="en-US" altLang="ja-JP" sz="1300">
              <a:latin typeface="ＭＳ Ｐゴシック"/>
            </a:rPr>
            <a:t>9.1</a:t>
          </a:r>
          <a:r>
            <a:rPr kumimoji="1" lang="ja-JP" altLang="en-US" sz="1300">
              <a:latin typeface="ＭＳ Ｐゴシック"/>
            </a:rPr>
            <a:t>％となったものの、依然として類似団体平均を大きく下回っている。前年度より上昇した主な要因としては、将来負担額自体は土地開発公社が先行取得していた入曽駅西口自転車駐車場を買い戻したことなどにより減少したものの、将来負担額から差し引くことのできる充当可能財源等の減少幅が大きかったためである。今後は市債の新規借り入れに伴う比率の上昇が予想されることから、後世への負担を少しでも軽減するよう、適切な財政運営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35518</xdr:rowOff>
    </xdr:from>
    <xdr:to>
      <xdr:col>24</xdr:col>
      <xdr:colOff>558800</xdr:colOff>
      <xdr:row>14</xdr:row>
      <xdr:rowOff>43561</xdr:rowOff>
    </xdr:to>
    <xdr:cxnSp macro="">
      <xdr:nvCxnSpPr>
        <xdr:cNvPr id="432" name="直線コネクタ 431"/>
        <xdr:cNvCxnSpPr/>
      </xdr:nvCxnSpPr>
      <xdr:spPr>
        <a:xfrm>
          <a:off x="16179800" y="243581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3"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18627</xdr:rowOff>
    </xdr:from>
    <xdr:to>
      <xdr:col>23</xdr:col>
      <xdr:colOff>406400</xdr:colOff>
      <xdr:row>14</xdr:row>
      <xdr:rowOff>35518</xdr:rowOff>
    </xdr:to>
    <xdr:cxnSp macro="">
      <xdr:nvCxnSpPr>
        <xdr:cNvPr id="435" name="直線コネクタ 434"/>
        <xdr:cNvCxnSpPr/>
      </xdr:nvCxnSpPr>
      <xdr:spPr>
        <a:xfrm>
          <a:off x="15290800" y="241892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37" name="テキスト ボックス 436"/>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38" name="フローチャート : 判断 437"/>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39" name="テキスト ボックス 438"/>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40" name="フローチャート : 判断 439"/>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1" name="テキスト ボックス 440"/>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2" name="フローチャート : 判断 441"/>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3" name="テキスト ボックス 442"/>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164211</xdr:rowOff>
    </xdr:from>
    <xdr:to>
      <xdr:col>24</xdr:col>
      <xdr:colOff>609600</xdr:colOff>
      <xdr:row>14</xdr:row>
      <xdr:rowOff>94361</xdr:rowOff>
    </xdr:to>
    <xdr:sp macro="" textlink="">
      <xdr:nvSpPr>
        <xdr:cNvPr id="449" name="円/楕円 448"/>
        <xdr:cNvSpPr/>
      </xdr:nvSpPr>
      <xdr:spPr>
        <a:xfrm>
          <a:off x="16967200" y="23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85488</xdr:rowOff>
    </xdr:from>
    <xdr:ext cx="762000" cy="259045"/>
    <xdr:sp macro="" textlink="">
      <xdr:nvSpPr>
        <xdr:cNvPr id="450" name="将来負担の状況該当値テキスト"/>
        <xdr:cNvSpPr txBox="1"/>
      </xdr:nvSpPr>
      <xdr:spPr>
        <a:xfrm>
          <a:off x="17106900" y="23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156168</xdr:rowOff>
    </xdr:from>
    <xdr:to>
      <xdr:col>23</xdr:col>
      <xdr:colOff>457200</xdr:colOff>
      <xdr:row>14</xdr:row>
      <xdr:rowOff>86318</xdr:rowOff>
    </xdr:to>
    <xdr:sp macro="" textlink="">
      <xdr:nvSpPr>
        <xdr:cNvPr id="451" name="円/楕円 450"/>
        <xdr:cNvSpPr/>
      </xdr:nvSpPr>
      <xdr:spPr>
        <a:xfrm>
          <a:off x="16129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96495</xdr:rowOff>
    </xdr:from>
    <xdr:ext cx="736600" cy="259045"/>
    <xdr:sp macro="" textlink="">
      <xdr:nvSpPr>
        <xdr:cNvPr id="452" name="テキスト ボックス 451"/>
        <xdr:cNvSpPr txBox="1"/>
      </xdr:nvSpPr>
      <xdr:spPr>
        <a:xfrm>
          <a:off x="15798800" y="215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139277</xdr:rowOff>
    </xdr:from>
    <xdr:to>
      <xdr:col>22</xdr:col>
      <xdr:colOff>254000</xdr:colOff>
      <xdr:row>14</xdr:row>
      <xdr:rowOff>69427</xdr:rowOff>
    </xdr:to>
    <xdr:sp macro="" textlink="">
      <xdr:nvSpPr>
        <xdr:cNvPr id="453" name="円/楕円 452"/>
        <xdr:cNvSpPr/>
      </xdr:nvSpPr>
      <xdr:spPr>
        <a:xfrm>
          <a:off x="15240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79604</xdr:rowOff>
    </xdr:from>
    <xdr:ext cx="762000" cy="259045"/>
    <xdr:sp macro="" textlink="">
      <xdr:nvSpPr>
        <xdr:cNvPr id="454" name="テキスト ボックス 453"/>
        <xdr:cNvSpPr txBox="1"/>
      </xdr:nvSpPr>
      <xdr:spPr>
        <a:xfrm>
          <a:off x="14909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5" name="円/楕円 454"/>
        <xdr:cNvSpPr/>
      </xdr:nvSpPr>
      <xdr:spPr>
        <a:xfrm>
          <a:off x="13462000" y="23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6" name="テキスト ボックス 45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埼玉県狭山市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154,288
152,313
48.99
47,999,370
45,700,422
1,920,946
27,010,305
38,618,652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定員適正化計画による職員数の減や高齢層の退職等により、人件費の比率は下がってきており、今後も継続して経費の抑制に努めていく。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48078</xdr:rowOff>
    </xdr:from>
    <xdr:to>
      <xdr:col>7</xdr:col>
      <xdr:colOff>15875</xdr:colOff>
      <xdr:row>37</xdr:row>
      <xdr:rowOff>156936</xdr:rowOff>
    </xdr:to>
    <xdr:cxnSp macro="">
      <xdr:nvCxnSpPr>
        <xdr:cNvPr id="66" name="直線コネクタ 65"/>
        <xdr:cNvCxnSpPr/>
      </xdr:nvCxnSpPr>
      <xdr:spPr>
        <a:xfrm flipV="1">
          <a:off x="3987800" y="63917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156936</xdr:rowOff>
    </xdr:from>
    <xdr:to>
      <xdr:col>5</xdr:col>
      <xdr:colOff>549275</xdr:colOff>
      <xdr:row>41</xdr:row>
      <xdr:rowOff>37193</xdr:rowOff>
    </xdr:to>
    <xdr:cxnSp macro="">
      <xdr:nvCxnSpPr>
        <xdr:cNvPr id="69" name="直線コネクタ 68"/>
        <xdr:cNvCxnSpPr/>
      </xdr:nvCxnSpPr>
      <xdr:spPr>
        <a:xfrm flipV="1">
          <a:off x="3098800" y="6500586"/>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109055</xdr:rowOff>
    </xdr:from>
    <xdr:ext cx="736600" cy="259045"/>
    <xdr:sp macro="" textlink="">
      <xdr:nvSpPr>
        <xdr:cNvPr id="71" name="テキスト ボックス 70"/>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37193</xdr:rowOff>
    </xdr:from>
    <xdr:to>
      <xdr:col>4</xdr:col>
      <xdr:colOff>346075</xdr:colOff>
      <xdr:row>41</xdr:row>
      <xdr:rowOff>146050</xdr:rowOff>
    </xdr:to>
    <xdr:cxnSp macro="">
      <xdr:nvCxnSpPr>
        <xdr:cNvPr id="72" name="直線コネクタ 71"/>
        <xdr:cNvCxnSpPr/>
      </xdr:nvCxnSpPr>
      <xdr:spPr>
        <a:xfrm flipV="1">
          <a:off x="2209800" y="7066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46463</xdr:rowOff>
    </xdr:from>
    <xdr:ext cx="762000" cy="259045"/>
    <xdr:sp macro="" textlink="">
      <xdr:nvSpPr>
        <xdr:cNvPr id="74" name="テキスト ボックス 73"/>
        <xdr:cNvSpPr txBox="1"/>
      </xdr:nvSpPr>
      <xdr:spPr>
        <a:xfrm>
          <a:off x="2717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91622</xdr:rowOff>
    </xdr:from>
    <xdr:to>
      <xdr:col>3</xdr:col>
      <xdr:colOff>142875</xdr:colOff>
      <xdr:row>41</xdr:row>
      <xdr:rowOff>146050</xdr:rowOff>
    </xdr:to>
    <xdr:cxnSp macro="">
      <xdr:nvCxnSpPr>
        <xdr:cNvPr id="75" name="直線コネクタ 74"/>
        <xdr:cNvCxnSpPr/>
      </xdr:nvCxnSpPr>
      <xdr:spPr>
        <a:xfrm>
          <a:off x="1320800" y="7121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77" name="テキスト ボックス 76"/>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79" name="テキスト ボックス 78"/>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85" name="円/楕円 84"/>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13805</xdr:rowOff>
    </xdr:from>
    <xdr:ext cx="762000" cy="259045"/>
    <xdr:sp macro="" textlink="">
      <xdr:nvSpPr>
        <xdr:cNvPr id="86" name="人件費該当値テキスト"/>
        <xdr:cNvSpPr txBox="1"/>
      </xdr:nvSpPr>
      <xdr:spPr>
        <a:xfrm>
          <a:off x="49149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106136</xdr:rowOff>
    </xdr:from>
    <xdr:to>
      <xdr:col>5</xdr:col>
      <xdr:colOff>600075</xdr:colOff>
      <xdr:row>38</xdr:row>
      <xdr:rowOff>36286</xdr:rowOff>
    </xdr:to>
    <xdr:sp macro="" textlink="">
      <xdr:nvSpPr>
        <xdr:cNvPr id="87" name="円/楕円 86"/>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88" name="テキスト ボックス 87"/>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157843</xdr:rowOff>
    </xdr:from>
    <xdr:to>
      <xdr:col>4</xdr:col>
      <xdr:colOff>396875</xdr:colOff>
      <xdr:row>41</xdr:row>
      <xdr:rowOff>87993</xdr:rowOff>
    </xdr:to>
    <xdr:sp macro="" textlink="">
      <xdr:nvSpPr>
        <xdr:cNvPr id="89" name="円/楕円 88"/>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90" name="テキスト ボックス 89"/>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95250</xdr:rowOff>
    </xdr:from>
    <xdr:to>
      <xdr:col>3</xdr:col>
      <xdr:colOff>193675</xdr:colOff>
      <xdr:row>42</xdr:row>
      <xdr:rowOff>25400</xdr:rowOff>
    </xdr:to>
    <xdr:sp macro="" textlink="">
      <xdr:nvSpPr>
        <xdr:cNvPr id="91" name="円/楕円 90"/>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10177</xdr:rowOff>
    </xdr:from>
    <xdr:ext cx="762000" cy="259045"/>
    <xdr:sp macro="" textlink="">
      <xdr:nvSpPr>
        <xdr:cNvPr id="92" name="テキスト ボックス 91"/>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40822</xdr:rowOff>
    </xdr:from>
    <xdr:to>
      <xdr:col>1</xdr:col>
      <xdr:colOff>676275</xdr:colOff>
      <xdr:row>41</xdr:row>
      <xdr:rowOff>142422</xdr:rowOff>
    </xdr:to>
    <xdr:sp macro="" textlink="">
      <xdr:nvSpPr>
        <xdr:cNvPr id="93" name="円/楕円 92"/>
        <xdr:cNvSpPr/>
      </xdr:nvSpPr>
      <xdr:spPr>
        <a:xfrm>
          <a:off x="1270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127199</xdr:rowOff>
    </xdr:from>
    <xdr:ext cx="762000" cy="259045"/>
    <xdr:sp macro="" textlink="">
      <xdr:nvSpPr>
        <xdr:cNvPr id="94" name="テキスト ボックス 93"/>
        <xdr:cNvSpPr txBox="1"/>
      </xdr:nvSpPr>
      <xdr:spPr>
        <a:xfrm>
          <a:off x="939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やや上昇し、類似団体平均を上回っている。主な上昇要因として、修繕料や指定管理料の増加があげられる。今後、公共施設等管理計画に基づく適切な施設管理を行うとともに、人件費の抑制に寄与する指定管理者制度等の効果的な活用などにより、効率的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18415</xdr:rowOff>
    </xdr:from>
    <xdr:to>
      <xdr:col>24</xdr:col>
      <xdr:colOff>31750</xdr:colOff>
      <xdr:row>17</xdr:row>
      <xdr:rowOff>41275</xdr:rowOff>
    </xdr:to>
    <xdr:cxnSp macro="">
      <xdr:nvCxnSpPr>
        <xdr:cNvPr id="123" name="直線コネクタ 122"/>
        <xdr:cNvCxnSpPr/>
      </xdr:nvCxnSpPr>
      <xdr:spPr>
        <a:xfrm>
          <a:off x="15671800" y="29330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18415</xdr:rowOff>
    </xdr:to>
    <xdr:cxnSp macro="">
      <xdr:nvCxnSpPr>
        <xdr:cNvPr id="126" name="直線コネクタ 125"/>
        <xdr:cNvCxnSpPr/>
      </xdr:nvCxnSpPr>
      <xdr:spPr>
        <a:xfrm>
          <a:off x="14782800" y="29159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121285</xdr:rowOff>
    </xdr:from>
    <xdr:to>
      <xdr:col>21</xdr:col>
      <xdr:colOff>361950</xdr:colOff>
      <xdr:row>17</xdr:row>
      <xdr:rowOff>1270</xdr:rowOff>
    </xdr:to>
    <xdr:cxnSp macro="">
      <xdr:nvCxnSpPr>
        <xdr:cNvPr id="129" name="直線コネクタ 128"/>
        <xdr:cNvCxnSpPr/>
      </xdr:nvCxnSpPr>
      <xdr:spPr>
        <a:xfrm>
          <a:off x="13893800" y="28644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64135</xdr:rowOff>
    </xdr:from>
    <xdr:to>
      <xdr:col>20</xdr:col>
      <xdr:colOff>158750</xdr:colOff>
      <xdr:row>16</xdr:row>
      <xdr:rowOff>121285</xdr:rowOff>
    </xdr:to>
    <xdr:cxnSp macro="">
      <xdr:nvCxnSpPr>
        <xdr:cNvPr id="132" name="直線コネクタ 131"/>
        <xdr:cNvCxnSpPr/>
      </xdr:nvCxnSpPr>
      <xdr:spPr>
        <a:xfrm>
          <a:off x="13004800" y="28073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79392</xdr:rowOff>
    </xdr:from>
    <xdr:ext cx="762000" cy="259045"/>
    <xdr:sp macro="" textlink="">
      <xdr:nvSpPr>
        <xdr:cNvPr id="136" name="テキスト ボックス 135"/>
        <xdr:cNvSpPr txBox="1"/>
      </xdr:nvSpPr>
      <xdr:spPr>
        <a:xfrm>
          <a:off x="12623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161925</xdr:rowOff>
    </xdr:from>
    <xdr:to>
      <xdr:col>24</xdr:col>
      <xdr:colOff>82550</xdr:colOff>
      <xdr:row>17</xdr:row>
      <xdr:rowOff>92075</xdr:rowOff>
    </xdr:to>
    <xdr:sp macro="" textlink="">
      <xdr:nvSpPr>
        <xdr:cNvPr id="142" name="円/楕円 141"/>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134002</xdr:rowOff>
    </xdr:from>
    <xdr:ext cx="762000" cy="259045"/>
    <xdr:sp macro="" textlink="">
      <xdr:nvSpPr>
        <xdr:cNvPr id="143"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139065</xdr:rowOff>
    </xdr:from>
    <xdr:to>
      <xdr:col>22</xdr:col>
      <xdr:colOff>615950</xdr:colOff>
      <xdr:row>17</xdr:row>
      <xdr:rowOff>69215</xdr:rowOff>
    </xdr:to>
    <xdr:sp macro="" textlink="">
      <xdr:nvSpPr>
        <xdr:cNvPr id="144" name="円/楕円 143"/>
        <xdr:cNvSpPr/>
      </xdr:nvSpPr>
      <xdr:spPr>
        <a:xfrm>
          <a:off x="15621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53992</xdr:rowOff>
    </xdr:from>
    <xdr:ext cx="736600" cy="259045"/>
    <xdr:sp macro="" textlink="">
      <xdr:nvSpPr>
        <xdr:cNvPr id="145" name="テキスト ボックス 144"/>
        <xdr:cNvSpPr txBox="1"/>
      </xdr:nvSpPr>
      <xdr:spPr>
        <a:xfrm>
          <a:off x="15290800" y="29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6" name="円/楕円 145"/>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7" name="テキスト ボックス 146"/>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70485</xdr:rowOff>
    </xdr:from>
    <xdr:to>
      <xdr:col>20</xdr:col>
      <xdr:colOff>209550</xdr:colOff>
      <xdr:row>17</xdr:row>
      <xdr:rowOff>635</xdr:rowOff>
    </xdr:to>
    <xdr:sp macro="" textlink="">
      <xdr:nvSpPr>
        <xdr:cNvPr id="148" name="円/楕円 147"/>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156862</xdr:rowOff>
    </xdr:from>
    <xdr:ext cx="762000" cy="259045"/>
    <xdr:sp macro="" textlink="">
      <xdr:nvSpPr>
        <xdr:cNvPr id="149" name="テキスト ボックス 148"/>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13335</xdr:rowOff>
    </xdr:from>
    <xdr:to>
      <xdr:col>19</xdr:col>
      <xdr:colOff>6350</xdr:colOff>
      <xdr:row>16</xdr:row>
      <xdr:rowOff>114935</xdr:rowOff>
    </xdr:to>
    <xdr:sp macro="" textlink="">
      <xdr:nvSpPr>
        <xdr:cNvPr id="150" name="円/楕円 149"/>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99712</xdr:rowOff>
    </xdr:from>
    <xdr:ext cx="762000" cy="259045"/>
    <xdr:sp macro="" textlink="">
      <xdr:nvSpPr>
        <xdr:cNvPr id="151" name="テキスト ボックス 150"/>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及び類似団体平均とほぼ同水準となっている。少子高齢化の進行により扶助費に係る経常収支比率は増加傾向にあるが、引き続き支援を行いながら、効率的な財政運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86" name="直線コネクタ 185"/>
        <xdr:cNvCxnSpPr/>
      </xdr:nvCxnSpPr>
      <xdr:spPr>
        <a:xfrm flipV="1">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127000</xdr:rowOff>
    </xdr:to>
    <xdr:cxnSp macro="">
      <xdr:nvCxnSpPr>
        <xdr:cNvPr id="189" name="直線コネクタ 188"/>
        <xdr:cNvCxnSpPr/>
      </xdr:nvCxnSpPr>
      <xdr:spPr>
        <a:xfrm>
          <a:off x="3098800" y="95649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1" name="テキスト ボックス 190"/>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135165</xdr:rowOff>
    </xdr:to>
    <xdr:cxnSp macro="">
      <xdr:nvCxnSpPr>
        <xdr:cNvPr id="192" name="直線コネクタ 191"/>
        <xdr:cNvCxnSpPr/>
      </xdr:nvCxnSpPr>
      <xdr:spPr>
        <a:xfrm>
          <a:off x="2209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135165</xdr:rowOff>
    </xdr:to>
    <xdr:cxnSp macro="">
      <xdr:nvCxnSpPr>
        <xdr:cNvPr id="195" name="直線コネクタ 194"/>
        <xdr:cNvCxnSpPr/>
      </xdr:nvCxnSpPr>
      <xdr:spPr>
        <a:xfrm>
          <a:off x="1320800" y="9401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9" name="テキスト ボックス 198"/>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5" name="円/楕円 204"/>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76399</xdr:rowOff>
    </xdr:from>
    <xdr:ext cx="762000" cy="259045"/>
    <xdr:sp macro="" textlink="">
      <xdr:nvSpPr>
        <xdr:cNvPr id="206"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09" name="円/楕円 208"/>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0" name="テキスト ボックス 20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1" name="円/楕円 210"/>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2" name="テキスト ボックス 211"/>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3" name="円/楕円 212"/>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4" name="テキスト ボックス 213"/>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その他に係る経常収支比率は、前年度より</a:t>
          </a:r>
          <a:r>
            <a:rPr kumimoji="1" lang="en-US" altLang="ja-JP" sz="1300">
              <a:latin typeface="ＭＳ Ｐゴシック"/>
            </a:rPr>
            <a:t>0.2</a:t>
          </a:r>
          <a:r>
            <a:rPr kumimoji="1" lang="ja-JP" altLang="en-US" sz="1300">
              <a:latin typeface="ＭＳ Ｐゴシック"/>
            </a:rPr>
            <a:t>％上昇しているが、類似団体平均を下回っている。主な上昇要因として、介護保険特別会計等への繰出金が増額となったことなどがあげられる。</a:t>
          </a:r>
          <a:endParaRPr kumimoji="1" lang="en-US" altLang="ja-JP" sz="1300">
            <a:latin typeface="ＭＳ Ｐゴシック"/>
          </a:endParaRPr>
        </a:p>
        <a:p>
          <a:r>
            <a:rPr kumimoji="1" lang="ja-JP" altLang="en-US" sz="1300">
              <a:latin typeface="ＭＳ Ｐゴシック"/>
            </a:rPr>
            <a:t>　今後も引き続き、税収を主な財源とする普通会計の負担額を減らしていくよう、適正な執行に努める。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63500</xdr:rowOff>
    </xdr:to>
    <xdr:cxnSp macro="">
      <xdr:nvCxnSpPr>
        <xdr:cNvPr id="247" name="直線コネクタ 246"/>
        <xdr:cNvCxnSpPr/>
      </xdr:nvCxnSpPr>
      <xdr:spPr>
        <a:xfrm>
          <a:off x="15671800" y="929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54</xdr:row>
      <xdr:rowOff>38100</xdr:rowOff>
    </xdr:to>
    <xdr:cxnSp macro="">
      <xdr:nvCxnSpPr>
        <xdr:cNvPr id="250" name="直線コネクタ 249"/>
        <xdr:cNvCxnSpPr/>
      </xdr:nvCxnSpPr>
      <xdr:spPr>
        <a:xfrm>
          <a:off x="14782800" y="919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57150</xdr:rowOff>
    </xdr:from>
    <xdr:to>
      <xdr:col>21</xdr:col>
      <xdr:colOff>361950</xdr:colOff>
      <xdr:row>53</xdr:row>
      <xdr:rowOff>107950</xdr:rowOff>
    </xdr:to>
    <xdr:cxnSp macro="">
      <xdr:nvCxnSpPr>
        <xdr:cNvPr id="253" name="直線コネクタ 252"/>
        <xdr:cNvCxnSpPr/>
      </xdr:nvCxnSpPr>
      <xdr:spPr>
        <a:xfrm>
          <a:off x="13893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53</xdr:row>
      <xdr:rowOff>107950</xdr:rowOff>
    </xdr:to>
    <xdr:cxnSp macro="">
      <xdr:nvCxnSpPr>
        <xdr:cNvPr id="256" name="直線コネクタ 255"/>
        <xdr:cNvCxnSpPr/>
      </xdr:nvCxnSpPr>
      <xdr:spPr>
        <a:xfrm flipV="1">
          <a:off x="13004800" y="914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12700</xdr:rowOff>
    </xdr:from>
    <xdr:to>
      <xdr:col>24</xdr:col>
      <xdr:colOff>82550</xdr:colOff>
      <xdr:row>54</xdr:row>
      <xdr:rowOff>114300</xdr:rowOff>
    </xdr:to>
    <xdr:sp macro="" textlink="">
      <xdr:nvSpPr>
        <xdr:cNvPr id="266" name="円/楕円 265"/>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29227</xdr:rowOff>
    </xdr:from>
    <xdr:ext cx="762000" cy="259045"/>
    <xdr:sp macro="" textlink="">
      <xdr:nvSpPr>
        <xdr:cNvPr id="267"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158750</xdr:rowOff>
    </xdr:from>
    <xdr:to>
      <xdr:col>22</xdr:col>
      <xdr:colOff>615950</xdr:colOff>
      <xdr:row>54</xdr:row>
      <xdr:rowOff>88900</xdr:rowOff>
    </xdr:to>
    <xdr:sp macro="" textlink="">
      <xdr:nvSpPr>
        <xdr:cNvPr id="268" name="円/楕円 267"/>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99077</xdr:rowOff>
    </xdr:from>
    <xdr:ext cx="736600" cy="259045"/>
    <xdr:sp macro="" textlink="">
      <xdr:nvSpPr>
        <xdr:cNvPr id="269" name="テキスト ボックス 268"/>
        <xdr:cNvSpPr txBox="1"/>
      </xdr:nvSpPr>
      <xdr:spPr>
        <a:xfrm>
          <a:off x="15290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57150</xdr:rowOff>
    </xdr:from>
    <xdr:to>
      <xdr:col>21</xdr:col>
      <xdr:colOff>412750</xdr:colOff>
      <xdr:row>53</xdr:row>
      <xdr:rowOff>158750</xdr:rowOff>
    </xdr:to>
    <xdr:sp macro="" textlink="">
      <xdr:nvSpPr>
        <xdr:cNvPr id="270" name="円/楕円 269"/>
        <xdr:cNvSpPr/>
      </xdr:nvSpPr>
      <xdr:spPr>
        <a:xfrm>
          <a:off x="14732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168927</xdr:rowOff>
    </xdr:from>
    <xdr:ext cx="762000" cy="259045"/>
    <xdr:sp macro="" textlink="">
      <xdr:nvSpPr>
        <xdr:cNvPr id="271" name="テキスト ボックス 270"/>
        <xdr:cNvSpPr txBox="1"/>
      </xdr:nvSpPr>
      <xdr:spPr>
        <a:xfrm>
          <a:off x="14401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6350</xdr:rowOff>
    </xdr:from>
    <xdr:to>
      <xdr:col>20</xdr:col>
      <xdr:colOff>209550</xdr:colOff>
      <xdr:row>53</xdr:row>
      <xdr:rowOff>107950</xdr:rowOff>
    </xdr:to>
    <xdr:sp macro="" textlink="">
      <xdr:nvSpPr>
        <xdr:cNvPr id="272" name="円/楕円 271"/>
        <xdr:cNvSpPr/>
      </xdr:nvSpPr>
      <xdr:spPr>
        <a:xfrm>
          <a:off x="13843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118127</xdr:rowOff>
    </xdr:from>
    <xdr:ext cx="762000" cy="259045"/>
    <xdr:sp macro="" textlink="">
      <xdr:nvSpPr>
        <xdr:cNvPr id="273" name="テキスト ボックス 272"/>
        <xdr:cNvSpPr txBox="1"/>
      </xdr:nvSpPr>
      <xdr:spPr>
        <a:xfrm>
          <a:off x="13512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4" name="円/楕円 273"/>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5" name="テキスト ボックス 274"/>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補助費等に係る経常収支比率は、前年度に大きく上昇し、平成</a:t>
          </a:r>
          <a:r>
            <a:rPr kumimoji="1" lang="en-US" altLang="ja-JP" sz="1300">
              <a:latin typeface="ＭＳ Ｐゴシック"/>
            </a:rPr>
            <a:t>26</a:t>
          </a:r>
          <a:r>
            <a:rPr kumimoji="1" lang="ja-JP" altLang="en-US" sz="1300">
              <a:latin typeface="ＭＳ Ｐゴシック"/>
            </a:rPr>
            <a:t>年度については、ほぼ同水準となっている。前年度の上昇の要因は、近隣</a:t>
          </a:r>
          <a:r>
            <a:rPr kumimoji="1" lang="en-US" altLang="ja-JP" sz="1300">
              <a:latin typeface="ＭＳ Ｐゴシック"/>
            </a:rPr>
            <a:t>5</a:t>
          </a:r>
          <a:r>
            <a:rPr kumimoji="1" lang="ja-JP" altLang="en-US" sz="1300">
              <a:latin typeface="ＭＳ Ｐゴシック"/>
            </a:rPr>
            <a:t>市による埼玉西部消防組合が発足したことによる負担金の増加である。</a:t>
          </a:r>
          <a:endParaRPr kumimoji="1" lang="en-US" altLang="ja-JP" sz="1300">
            <a:latin typeface="ＭＳ Ｐゴシック"/>
          </a:endParaRPr>
        </a:p>
        <a:p>
          <a:r>
            <a:rPr kumimoji="1" lang="ja-JP" altLang="en-US" sz="1300">
              <a:latin typeface="ＭＳ Ｐゴシック"/>
            </a:rPr>
            <a:t>　今後も引き続き補助費等の支出にあたっては、対象事業の実施内容、効果等を鑑み、必要な見直しを行うなど、適正な執行に努める。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159657</xdr:rowOff>
    </xdr:from>
    <xdr:to>
      <xdr:col>24</xdr:col>
      <xdr:colOff>31750</xdr:colOff>
      <xdr:row>38</xdr:row>
      <xdr:rowOff>170543</xdr:rowOff>
    </xdr:to>
    <xdr:cxnSp macro="">
      <xdr:nvCxnSpPr>
        <xdr:cNvPr id="310" name="直線コネクタ 309"/>
        <xdr:cNvCxnSpPr/>
      </xdr:nvCxnSpPr>
      <xdr:spPr>
        <a:xfrm flipV="1">
          <a:off x="15671800" y="667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159657</xdr:rowOff>
    </xdr:from>
    <xdr:to>
      <xdr:col>22</xdr:col>
      <xdr:colOff>565150</xdr:colOff>
      <xdr:row>38</xdr:row>
      <xdr:rowOff>170543</xdr:rowOff>
    </xdr:to>
    <xdr:cxnSp macro="">
      <xdr:nvCxnSpPr>
        <xdr:cNvPr id="313" name="直線コネクタ 312"/>
        <xdr:cNvCxnSpPr/>
      </xdr:nvCxnSpPr>
      <xdr:spPr>
        <a:xfrm>
          <a:off x="14782800" y="5988957"/>
          <a:ext cx="8890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148772</xdr:rowOff>
    </xdr:from>
    <xdr:to>
      <xdr:col>21</xdr:col>
      <xdr:colOff>361950</xdr:colOff>
      <xdr:row>34</xdr:row>
      <xdr:rowOff>159657</xdr:rowOff>
    </xdr:to>
    <xdr:cxnSp macro="">
      <xdr:nvCxnSpPr>
        <xdr:cNvPr id="316" name="直線コネクタ 315"/>
        <xdr:cNvCxnSpPr/>
      </xdr:nvCxnSpPr>
      <xdr:spPr>
        <a:xfrm>
          <a:off x="13893800" y="597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34</xdr:row>
      <xdr:rowOff>148772</xdr:rowOff>
    </xdr:to>
    <xdr:cxnSp macro="">
      <xdr:nvCxnSpPr>
        <xdr:cNvPr id="319" name="直線コネクタ 318"/>
        <xdr:cNvCxnSpPr/>
      </xdr:nvCxnSpPr>
      <xdr:spPr>
        <a:xfrm>
          <a:off x="13004800" y="56515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102705</xdr:rowOff>
    </xdr:from>
    <xdr:ext cx="762000" cy="259045"/>
    <xdr:sp macro="" textlink="">
      <xdr:nvSpPr>
        <xdr:cNvPr id="323" name="テキスト ボックス 322"/>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108857</xdr:rowOff>
    </xdr:from>
    <xdr:to>
      <xdr:col>24</xdr:col>
      <xdr:colOff>82550</xdr:colOff>
      <xdr:row>39</xdr:row>
      <xdr:rowOff>39007</xdr:rowOff>
    </xdr:to>
    <xdr:sp macro="" textlink="">
      <xdr:nvSpPr>
        <xdr:cNvPr id="329" name="円/楕円 328"/>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80934</xdr:rowOff>
    </xdr:from>
    <xdr:ext cx="762000" cy="259045"/>
    <xdr:sp macro="" textlink="">
      <xdr:nvSpPr>
        <xdr:cNvPr id="330"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119743</xdr:rowOff>
    </xdr:from>
    <xdr:to>
      <xdr:col>22</xdr:col>
      <xdr:colOff>615950</xdr:colOff>
      <xdr:row>39</xdr:row>
      <xdr:rowOff>49893</xdr:rowOff>
    </xdr:to>
    <xdr:sp macro="" textlink="">
      <xdr:nvSpPr>
        <xdr:cNvPr id="331" name="円/楕円 330"/>
        <xdr:cNvSpPr/>
      </xdr:nvSpPr>
      <xdr:spPr>
        <a:xfrm>
          <a:off x="15621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34670</xdr:rowOff>
    </xdr:from>
    <xdr:ext cx="736600" cy="259045"/>
    <xdr:sp macro="" textlink="">
      <xdr:nvSpPr>
        <xdr:cNvPr id="332" name="テキスト ボックス 331"/>
        <xdr:cNvSpPr txBox="1"/>
      </xdr:nvSpPr>
      <xdr:spPr>
        <a:xfrm>
          <a:off x="15290800" y="672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33" name="円/楕円 33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34" name="テキスト ボックス 33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97972</xdr:rowOff>
    </xdr:from>
    <xdr:to>
      <xdr:col>20</xdr:col>
      <xdr:colOff>209550</xdr:colOff>
      <xdr:row>35</xdr:row>
      <xdr:rowOff>28122</xdr:rowOff>
    </xdr:to>
    <xdr:sp macro="" textlink="">
      <xdr:nvSpPr>
        <xdr:cNvPr id="335" name="円/楕円 334"/>
        <xdr:cNvSpPr/>
      </xdr:nvSpPr>
      <xdr:spPr>
        <a:xfrm>
          <a:off x="13843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38299</xdr:rowOff>
    </xdr:from>
    <xdr:ext cx="762000" cy="259045"/>
    <xdr:sp macro="" textlink="">
      <xdr:nvSpPr>
        <xdr:cNvPr id="336" name="テキスト ボックス 335"/>
        <xdr:cNvSpPr txBox="1"/>
      </xdr:nvSpPr>
      <xdr:spPr>
        <a:xfrm>
          <a:off x="13512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7" name="円/楕円 336"/>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8" name="テキスト ボックス 337"/>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公債費に係る経常収支比率は、前年度とほぼ同水準であり、類似団体平均を大きく下回っている。</a:t>
          </a:r>
          <a:endParaRPr kumimoji="1" lang="en-US" altLang="ja-JP" sz="1300">
            <a:latin typeface="ＭＳ Ｐゴシック"/>
          </a:endParaRPr>
        </a:p>
        <a:p>
          <a:r>
            <a:rPr kumimoji="1" lang="ja-JP" altLang="en-US" sz="1300">
              <a:latin typeface="ＭＳ Ｐゴシック"/>
            </a:rPr>
            <a:t>　今後、償還が開始される市債等により平成</a:t>
          </a:r>
          <a:r>
            <a:rPr kumimoji="1" lang="en-US" altLang="ja-JP" sz="1300">
              <a:latin typeface="ＭＳ Ｐゴシック"/>
            </a:rPr>
            <a:t>32</a:t>
          </a:r>
          <a:r>
            <a:rPr kumimoji="1" lang="ja-JP" altLang="en-US" sz="1300">
              <a:latin typeface="ＭＳ Ｐゴシック"/>
            </a:rPr>
            <a:t>年度がピークと見込まれていることから、これまで以上に行財政改革に取り組み、効率的な財政運営に努める。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74</xdr:row>
      <xdr:rowOff>109855</xdr:rowOff>
    </xdr:to>
    <xdr:cxnSp macro="">
      <xdr:nvCxnSpPr>
        <xdr:cNvPr id="367" name="直線コネクタ 366"/>
        <xdr:cNvCxnSpPr/>
      </xdr:nvCxnSpPr>
      <xdr:spPr>
        <a:xfrm flipV="1">
          <a:off x="3987800" y="127914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53992</xdr:rowOff>
    </xdr:from>
    <xdr:ext cx="762000" cy="259045"/>
    <xdr:sp macro="" textlink="">
      <xdr:nvSpPr>
        <xdr:cNvPr id="368" name="公債費平均値テキスト"/>
        <xdr:cNvSpPr txBox="1"/>
      </xdr:nvSpPr>
      <xdr:spPr>
        <a:xfrm>
          <a:off x="4914900" y="12912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109855</xdr:rowOff>
    </xdr:to>
    <xdr:cxnSp macro="">
      <xdr:nvCxnSpPr>
        <xdr:cNvPr id="370" name="直線コネクタ 369"/>
        <xdr:cNvCxnSpPr/>
      </xdr:nvCxnSpPr>
      <xdr:spPr>
        <a:xfrm>
          <a:off x="3098800" y="12791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72" name="テキスト ボックス 371"/>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109855</xdr:rowOff>
    </xdr:to>
    <xdr:cxnSp macro="">
      <xdr:nvCxnSpPr>
        <xdr:cNvPr id="373" name="直線コネクタ 372"/>
        <xdr:cNvCxnSpPr/>
      </xdr:nvCxnSpPr>
      <xdr:spPr>
        <a:xfrm flipV="1">
          <a:off x="2209800" y="12791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42563</xdr:rowOff>
    </xdr:from>
    <xdr:ext cx="762000" cy="259045"/>
    <xdr:sp macro="" textlink="">
      <xdr:nvSpPr>
        <xdr:cNvPr id="375" name="テキスト ボックス 374"/>
        <xdr:cNvSpPr txBox="1"/>
      </xdr:nvSpPr>
      <xdr:spPr>
        <a:xfrm>
          <a:off x="27178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109855</xdr:rowOff>
    </xdr:from>
    <xdr:to>
      <xdr:col>3</xdr:col>
      <xdr:colOff>142875</xdr:colOff>
      <xdr:row>74</xdr:row>
      <xdr:rowOff>155575</xdr:rowOff>
    </xdr:to>
    <xdr:cxnSp macro="">
      <xdr:nvCxnSpPr>
        <xdr:cNvPr id="376" name="直線コネクタ 375"/>
        <xdr:cNvCxnSpPr/>
      </xdr:nvCxnSpPr>
      <xdr:spPr>
        <a:xfrm flipV="1">
          <a:off x="1320800" y="12797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80" name="テキスト ボックス 379"/>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53340</xdr:rowOff>
    </xdr:from>
    <xdr:to>
      <xdr:col>7</xdr:col>
      <xdr:colOff>66675</xdr:colOff>
      <xdr:row>74</xdr:row>
      <xdr:rowOff>154940</xdr:rowOff>
    </xdr:to>
    <xdr:sp macro="" textlink="">
      <xdr:nvSpPr>
        <xdr:cNvPr id="386" name="円/楕円 385"/>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69867</xdr:rowOff>
    </xdr:from>
    <xdr:ext cx="762000" cy="259045"/>
    <xdr:sp macro="" textlink="">
      <xdr:nvSpPr>
        <xdr:cNvPr id="387"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59055</xdr:rowOff>
    </xdr:from>
    <xdr:to>
      <xdr:col>5</xdr:col>
      <xdr:colOff>600075</xdr:colOff>
      <xdr:row>74</xdr:row>
      <xdr:rowOff>160655</xdr:rowOff>
    </xdr:to>
    <xdr:sp macro="" textlink="">
      <xdr:nvSpPr>
        <xdr:cNvPr id="388" name="円/楕円 387"/>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170832</xdr:rowOff>
    </xdr:from>
    <xdr:ext cx="736600" cy="259045"/>
    <xdr:sp macro="" textlink="">
      <xdr:nvSpPr>
        <xdr:cNvPr id="389" name="テキスト ボックス 388"/>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90" name="円/楕円 389"/>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1" name="テキスト ボックス 390"/>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59055</xdr:rowOff>
    </xdr:from>
    <xdr:to>
      <xdr:col>3</xdr:col>
      <xdr:colOff>193675</xdr:colOff>
      <xdr:row>74</xdr:row>
      <xdr:rowOff>160655</xdr:rowOff>
    </xdr:to>
    <xdr:sp macro="" textlink="">
      <xdr:nvSpPr>
        <xdr:cNvPr id="392" name="円/楕円 391"/>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170832</xdr:rowOff>
    </xdr:from>
    <xdr:ext cx="762000" cy="259045"/>
    <xdr:sp macro="" textlink="">
      <xdr:nvSpPr>
        <xdr:cNvPr id="393" name="テキスト ボックス 392"/>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104775</xdr:rowOff>
    </xdr:from>
    <xdr:to>
      <xdr:col>1</xdr:col>
      <xdr:colOff>676275</xdr:colOff>
      <xdr:row>75</xdr:row>
      <xdr:rowOff>34925</xdr:rowOff>
    </xdr:to>
    <xdr:sp macro="" textlink="">
      <xdr:nvSpPr>
        <xdr:cNvPr id="394" name="円/楕円 393"/>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45102</xdr:rowOff>
    </xdr:from>
    <xdr:ext cx="762000" cy="259045"/>
    <xdr:sp macro="" textlink="">
      <xdr:nvSpPr>
        <xdr:cNvPr id="395" name="テキスト ボックス 394"/>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公債費以外の経常収支比率については、前年度より</a:t>
          </a:r>
          <a:r>
            <a:rPr kumimoji="1" lang="en-US" altLang="ja-JP" sz="1300">
              <a:latin typeface="ＭＳ Ｐゴシック"/>
            </a:rPr>
            <a:t>0.6</a:t>
          </a:r>
          <a:r>
            <a:rPr kumimoji="1" lang="ja-JP" altLang="en-US" sz="1300">
              <a:latin typeface="ＭＳ Ｐゴシック"/>
            </a:rPr>
            <a:t>％低下したものの、類似団体平均を上回っている状況である。</a:t>
          </a:r>
          <a:endParaRPr kumimoji="1" lang="en-US" altLang="ja-JP" sz="1300">
            <a:latin typeface="ＭＳ Ｐゴシック"/>
          </a:endParaRPr>
        </a:p>
        <a:p>
          <a:r>
            <a:rPr kumimoji="1" lang="ja-JP" altLang="en-US" sz="1300">
              <a:latin typeface="ＭＳ Ｐゴシック"/>
            </a:rPr>
            <a:t>　今後については、各事業の選択と集中による見直しを行い、歳出の抑制に努めるとともに、市税徴収の強化を図ることで経常収支比率（合計）の低下につなげていく。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163576</xdr:rowOff>
    </xdr:from>
    <xdr:to>
      <xdr:col>24</xdr:col>
      <xdr:colOff>31750</xdr:colOff>
      <xdr:row>79</xdr:row>
      <xdr:rowOff>19558</xdr:rowOff>
    </xdr:to>
    <xdr:cxnSp macro="">
      <xdr:nvCxnSpPr>
        <xdr:cNvPr id="426" name="直線コネクタ 425"/>
        <xdr:cNvCxnSpPr/>
      </xdr:nvCxnSpPr>
      <xdr:spPr>
        <a:xfrm flipV="1">
          <a:off x="15671800" y="13536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40132</xdr:rowOff>
    </xdr:from>
    <xdr:to>
      <xdr:col>22</xdr:col>
      <xdr:colOff>565150</xdr:colOff>
      <xdr:row>79</xdr:row>
      <xdr:rowOff>19558</xdr:rowOff>
    </xdr:to>
    <xdr:cxnSp macro="">
      <xdr:nvCxnSpPr>
        <xdr:cNvPr id="429" name="直線コネクタ 428"/>
        <xdr:cNvCxnSpPr/>
      </xdr:nvCxnSpPr>
      <xdr:spPr>
        <a:xfrm>
          <a:off x="14782800" y="134132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21844</xdr:rowOff>
    </xdr:from>
    <xdr:to>
      <xdr:col>21</xdr:col>
      <xdr:colOff>361950</xdr:colOff>
      <xdr:row>78</xdr:row>
      <xdr:rowOff>40132</xdr:rowOff>
    </xdr:to>
    <xdr:cxnSp macro="">
      <xdr:nvCxnSpPr>
        <xdr:cNvPr id="432" name="直線コネクタ 431"/>
        <xdr:cNvCxnSpPr/>
      </xdr:nvCxnSpPr>
      <xdr:spPr>
        <a:xfrm>
          <a:off x="13893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78</xdr:row>
      <xdr:rowOff>21844</xdr:rowOff>
    </xdr:to>
    <xdr:cxnSp macro="">
      <xdr:nvCxnSpPr>
        <xdr:cNvPr id="435" name="直線コネクタ 434"/>
        <xdr:cNvCxnSpPr/>
      </xdr:nvCxnSpPr>
      <xdr:spPr>
        <a:xfrm>
          <a:off x="13004800" y="1316177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9" name="テキスト ボックス 43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5" name="円/楕円 444"/>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6"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140208</xdr:rowOff>
    </xdr:from>
    <xdr:to>
      <xdr:col>22</xdr:col>
      <xdr:colOff>615950</xdr:colOff>
      <xdr:row>79</xdr:row>
      <xdr:rowOff>70358</xdr:rowOff>
    </xdr:to>
    <xdr:sp macro="" textlink="">
      <xdr:nvSpPr>
        <xdr:cNvPr id="447" name="円/楕円 446"/>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55135</xdr:rowOff>
    </xdr:from>
    <xdr:ext cx="736600" cy="259045"/>
    <xdr:sp macro="" textlink="">
      <xdr:nvSpPr>
        <xdr:cNvPr id="448" name="テキスト ボックス 447"/>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49" name="円/楕円 448"/>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75709</xdr:rowOff>
    </xdr:from>
    <xdr:ext cx="762000" cy="259045"/>
    <xdr:sp macro="" textlink="">
      <xdr:nvSpPr>
        <xdr:cNvPr id="450" name="テキスト ボックス 449"/>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142494</xdr:rowOff>
    </xdr:from>
    <xdr:to>
      <xdr:col>20</xdr:col>
      <xdr:colOff>209550</xdr:colOff>
      <xdr:row>78</xdr:row>
      <xdr:rowOff>72644</xdr:rowOff>
    </xdr:to>
    <xdr:sp macro="" textlink="">
      <xdr:nvSpPr>
        <xdr:cNvPr id="451" name="円/楕円 450"/>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57421</xdr:rowOff>
    </xdr:from>
    <xdr:ext cx="762000" cy="259045"/>
    <xdr:sp macro="" textlink="">
      <xdr:nvSpPr>
        <xdr:cNvPr id="452" name="テキスト ボックス 451"/>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53" name="円/楕円 452"/>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21099</xdr:rowOff>
    </xdr:from>
    <xdr:ext cx="762000" cy="259045"/>
    <xdr:sp macro="" textlink="">
      <xdr:nvSpPr>
        <xdr:cNvPr id="454" name="テキスト ボックス 453"/>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埼玉県狭山市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10947</xdr:rowOff>
    </xdr:from>
    <xdr:to>
      <xdr:col>4</xdr:col>
      <xdr:colOff>1117600</xdr:colOff>
      <xdr:row>17</xdr:row>
      <xdr:rowOff>21943</xdr:rowOff>
    </xdr:to>
    <xdr:cxnSp macro="">
      <xdr:nvCxnSpPr>
        <xdr:cNvPr id="48" name="直線コネクタ 47"/>
        <xdr:cNvCxnSpPr/>
      </xdr:nvCxnSpPr>
      <xdr:spPr bwMode="auto">
        <a:xfrm flipV="1">
          <a:off x="5003800" y="2801772"/>
          <a:ext cx="647700" cy="18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21943</xdr:rowOff>
    </xdr:from>
    <xdr:to>
      <xdr:col>4</xdr:col>
      <xdr:colOff>469900</xdr:colOff>
      <xdr:row>17</xdr:row>
      <xdr:rowOff>27681</xdr:rowOff>
    </xdr:to>
    <xdr:cxnSp macro="">
      <xdr:nvCxnSpPr>
        <xdr:cNvPr id="51" name="直線コネクタ 50"/>
        <xdr:cNvCxnSpPr/>
      </xdr:nvCxnSpPr>
      <xdr:spPr bwMode="auto">
        <a:xfrm flipV="1">
          <a:off x="4305300" y="2984218"/>
          <a:ext cx="698500" cy="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136609</xdr:rowOff>
    </xdr:from>
    <xdr:to>
      <xdr:col>3</xdr:col>
      <xdr:colOff>904875</xdr:colOff>
      <xdr:row>17</xdr:row>
      <xdr:rowOff>27681</xdr:rowOff>
    </xdr:to>
    <xdr:cxnSp macro="">
      <xdr:nvCxnSpPr>
        <xdr:cNvPr id="54" name="直線コネクタ 53"/>
        <xdr:cNvCxnSpPr/>
      </xdr:nvCxnSpPr>
      <xdr:spPr bwMode="auto">
        <a:xfrm>
          <a:off x="3606800" y="2927434"/>
          <a:ext cx="6985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136609</xdr:rowOff>
    </xdr:from>
    <xdr:to>
      <xdr:col>3</xdr:col>
      <xdr:colOff>206375</xdr:colOff>
      <xdr:row>16</xdr:row>
      <xdr:rowOff>141935</xdr:rowOff>
    </xdr:to>
    <xdr:cxnSp macro="">
      <xdr:nvCxnSpPr>
        <xdr:cNvPr id="57" name="直線コネクタ 56"/>
        <xdr:cNvCxnSpPr/>
      </xdr:nvCxnSpPr>
      <xdr:spPr bwMode="auto">
        <a:xfrm flipV="1">
          <a:off x="2908300" y="2927434"/>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75351</xdr:rowOff>
    </xdr:from>
    <xdr:ext cx="762000" cy="259045"/>
    <xdr:sp macro="" textlink="">
      <xdr:nvSpPr>
        <xdr:cNvPr id="61" name="テキスト ボックス 60"/>
        <xdr:cNvSpPr txBox="1"/>
      </xdr:nvSpPr>
      <xdr:spPr>
        <a:xfrm>
          <a:off x="25273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131597</xdr:rowOff>
    </xdr:from>
    <xdr:to>
      <xdr:col>5</xdr:col>
      <xdr:colOff>34925</xdr:colOff>
      <xdr:row>16</xdr:row>
      <xdr:rowOff>61747</xdr:rowOff>
    </xdr:to>
    <xdr:sp macro="" textlink="">
      <xdr:nvSpPr>
        <xdr:cNvPr id="67" name="円/楕円 66"/>
        <xdr:cNvSpPr/>
      </xdr:nvSpPr>
      <xdr:spPr bwMode="auto">
        <a:xfrm>
          <a:off x="5600700" y="275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148124</xdr:rowOff>
    </xdr:from>
    <xdr:ext cx="762000" cy="259045"/>
    <xdr:sp macro="" textlink="">
      <xdr:nvSpPr>
        <xdr:cNvPr id="68" name="人口1人当たり決算額の推移該当値テキスト130"/>
        <xdr:cNvSpPr txBox="1"/>
      </xdr:nvSpPr>
      <xdr:spPr>
        <a:xfrm>
          <a:off x="5740400" y="25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142593</xdr:rowOff>
    </xdr:from>
    <xdr:to>
      <xdr:col>4</xdr:col>
      <xdr:colOff>520700</xdr:colOff>
      <xdr:row>17</xdr:row>
      <xdr:rowOff>72743</xdr:rowOff>
    </xdr:to>
    <xdr:sp macro="" textlink="">
      <xdr:nvSpPr>
        <xdr:cNvPr id="69" name="円/楕円 68"/>
        <xdr:cNvSpPr/>
      </xdr:nvSpPr>
      <xdr:spPr bwMode="auto">
        <a:xfrm>
          <a:off x="4953000" y="293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82920</xdr:rowOff>
    </xdr:from>
    <xdr:ext cx="736600" cy="259045"/>
    <xdr:sp macro="" textlink="">
      <xdr:nvSpPr>
        <xdr:cNvPr id="70" name="テキスト ボックス 69"/>
        <xdr:cNvSpPr txBox="1"/>
      </xdr:nvSpPr>
      <xdr:spPr>
        <a:xfrm>
          <a:off x="4622800" y="270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61,679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148331</xdr:rowOff>
    </xdr:from>
    <xdr:to>
      <xdr:col>3</xdr:col>
      <xdr:colOff>955675</xdr:colOff>
      <xdr:row>17</xdr:row>
      <xdr:rowOff>78481</xdr:rowOff>
    </xdr:to>
    <xdr:sp macro="" textlink="">
      <xdr:nvSpPr>
        <xdr:cNvPr id="71" name="円/楕円 70"/>
        <xdr:cNvSpPr/>
      </xdr:nvSpPr>
      <xdr:spPr bwMode="auto">
        <a:xfrm>
          <a:off x="4254500" y="293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63258</xdr:rowOff>
    </xdr:from>
    <xdr:ext cx="762000" cy="259045"/>
    <xdr:sp macro="" textlink="">
      <xdr:nvSpPr>
        <xdr:cNvPr id="72" name="テキスト ボックス 71"/>
        <xdr:cNvSpPr txBox="1"/>
      </xdr:nvSpPr>
      <xdr:spPr>
        <a:xfrm>
          <a:off x="3924300" y="302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85809</xdr:rowOff>
    </xdr:from>
    <xdr:to>
      <xdr:col>3</xdr:col>
      <xdr:colOff>257175</xdr:colOff>
      <xdr:row>17</xdr:row>
      <xdr:rowOff>15959</xdr:rowOff>
    </xdr:to>
    <xdr:sp macro="" textlink="">
      <xdr:nvSpPr>
        <xdr:cNvPr id="73" name="円/楕円 72"/>
        <xdr:cNvSpPr/>
      </xdr:nvSpPr>
      <xdr:spPr bwMode="auto">
        <a:xfrm>
          <a:off x="3556000" y="287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26136</xdr:rowOff>
    </xdr:from>
    <xdr:ext cx="762000" cy="259045"/>
    <xdr:sp macro="" textlink="">
      <xdr:nvSpPr>
        <xdr:cNvPr id="74" name="テキスト ボックス 73"/>
        <xdr:cNvSpPr txBox="1"/>
      </xdr:nvSpPr>
      <xdr:spPr>
        <a:xfrm>
          <a:off x="3225800" y="264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64,163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91135</xdr:rowOff>
    </xdr:from>
    <xdr:to>
      <xdr:col>2</xdr:col>
      <xdr:colOff>692150</xdr:colOff>
      <xdr:row>17</xdr:row>
      <xdr:rowOff>21285</xdr:rowOff>
    </xdr:to>
    <xdr:sp macro="" textlink="">
      <xdr:nvSpPr>
        <xdr:cNvPr id="75" name="円/楕円 74"/>
        <xdr:cNvSpPr/>
      </xdr:nvSpPr>
      <xdr:spPr bwMode="auto">
        <a:xfrm>
          <a:off x="2857500" y="288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31462</xdr:rowOff>
    </xdr:from>
    <xdr:ext cx="762000" cy="259045"/>
    <xdr:sp macro="" textlink="">
      <xdr:nvSpPr>
        <xdr:cNvPr id="76" name="テキスト ボックス 75"/>
        <xdr:cNvSpPr txBox="1"/>
      </xdr:nvSpPr>
      <xdr:spPr>
        <a:xfrm>
          <a:off x="2527300" y="2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74814</xdr:rowOff>
    </xdr:from>
    <xdr:to>
      <xdr:col>4</xdr:col>
      <xdr:colOff>1117600</xdr:colOff>
      <xdr:row>37</xdr:row>
      <xdr:rowOff>78177</xdr:rowOff>
    </xdr:to>
    <xdr:cxnSp macro="">
      <xdr:nvCxnSpPr>
        <xdr:cNvPr id="111" name="直線コネクタ 110"/>
        <xdr:cNvCxnSpPr/>
      </xdr:nvCxnSpPr>
      <xdr:spPr bwMode="auto">
        <a:xfrm>
          <a:off x="5003800" y="7199514"/>
          <a:ext cx="647700" cy="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71842</xdr:rowOff>
    </xdr:from>
    <xdr:to>
      <xdr:col>4</xdr:col>
      <xdr:colOff>469900</xdr:colOff>
      <xdr:row>37</xdr:row>
      <xdr:rowOff>74814</xdr:rowOff>
    </xdr:to>
    <xdr:cxnSp macro="">
      <xdr:nvCxnSpPr>
        <xdr:cNvPr id="114" name="直線コネクタ 113"/>
        <xdr:cNvCxnSpPr/>
      </xdr:nvCxnSpPr>
      <xdr:spPr bwMode="auto">
        <a:xfrm>
          <a:off x="4305300" y="7196542"/>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24359</xdr:rowOff>
    </xdr:from>
    <xdr:to>
      <xdr:col>3</xdr:col>
      <xdr:colOff>904875</xdr:colOff>
      <xdr:row>37</xdr:row>
      <xdr:rowOff>71842</xdr:rowOff>
    </xdr:to>
    <xdr:cxnSp macro="">
      <xdr:nvCxnSpPr>
        <xdr:cNvPr id="117" name="直線コネクタ 116"/>
        <xdr:cNvCxnSpPr/>
      </xdr:nvCxnSpPr>
      <xdr:spPr bwMode="auto">
        <a:xfrm>
          <a:off x="3606800" y="7149059"/>
          <a:ext cx="698500" cy="4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324935</xdr:rowOff>
    </xdr:from>
    <xdr:to>
      <xdr:col>3</xdr:col>
      <xdr:colOff>206375</xdr:colOff>
      <xdr:row>37</xdr:row>
      <xdr:rowOff>24359</xdr:rowOff>
    </xdr:to>
    <xdr:cxnSp macro="">
      <xdr:nvCxnSpPr>
        <xdr:cNvPr id="120" name="直線コネクタ 119"/>
        <xdr:cNvCxnSpPr/>
      </xdr:nvCxnSpPr>
      <xdr:spPr bwMode="auto">
        <a:xfrm>
          <a:off x="2908300" y="6935285"/>
          <a:ext cx="698500" cy="21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97589</xdr:rowOff>
    </xdr:from>
    <xdr:ext cx="762000" cy="259045"/>
    <xdr:sp macro="" textlink="">
      <xdr:nvSpPr>
        <xdr:cNvPr id="124" name="テキスト ボックス 123"/>
        <xdr:cNvSpPr txBox="1"/>
      </xdr:nvSpPr>
      <xdr:spPr>
        <a:xfrm>
          <a:off x="25273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27377</xdr:rowOff>
    </xdr:from>
    <xdr:to>
      <xdr:col>5</xdr:col>
      <xdr:colOff>34925</xdr:colOff>
      <xdr:row>37</xdr:row>
      <xdr:rowOff>128977</xdr:rowOff>
    </xdr:to>
    <xdr:sp macro="" textlink="">
      <xdr:nvSpPr>
        <xdr:cNvPr id="130" name="円/楕円 129"/>
        <xdr:cNvSpPr/>
      </xdr:nvSpPr>
      <xdr:spPr bwMode="auto">
        <a:xfrm>
          <a:off x="5600700" y="715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170904</xdr:rowOff>
    </xdr:from>
    <xdr:ext cx="762000" cy="259045"/>
    <xdr:sp macro="" textlink="">
      <xdr:nvSpPr>
        <xdr:cNvPr id="131" name="人口1人当たり決算額の推移該当値テキスト445"/>
        <xdr:cNvSpPr txBox="1"/>
      </xdr:nvSpPr>
      <xdr:spPr>
        <a:xfrm>
          <a:off x="5740400" y="71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24014</xdr:rowOff>
    </xdr:from>
    <xdr:to>
      <xdr:col>4</xdr:col>
      <xdr:colOff>520700</xdr:colOff>
      <xdr:row>37</xdr:row>
      <xdr:rowOff>125614</xdr:rowOff>
    </xdr:to>
    <xdr:sp macro="" textlink="">
      <xdr:nvSpPr>
        <xdr:cNvPr id="132" name="円/楕円 131"/>
        <xdr:cNvSpPr/>
      </xdr:nvSpPr>
      <xdr:spPr bwMode="auto">
        <a:xfrm>
          <a:off x="4953000" y="714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110391</xdr:rowOff>
    </xdr:from>
    <xdr:ext cx="736600" cy="259045"/>
    <xdr:sp macro="" textlink="">
      <xdr:nvSpPr>
        <xdr:cNvPr id="133" name="テキスト ボックス 132"/>
        <xdr:cNvSpPr txBox="1"/>
      </xdr:nvSpPr>
      <xdr:spPr>
        <a:xfrm>
          <a:off x="4622800" y="7235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21042</xdr:rowOff>
    </xdr:from>
    <xdr:to>
      <xdr:col>3</xdr:col>
      <xdr:colOff>955675</xdr:colOff>
      <xdr:row>37</xdr:row>
      <xdr:rowOff>122642</xdr:rowOff>
    </xdr:to>
    <xdr:sp macro="" textlink="">
      <xdr:nvSpPr>
        <xdr:cNvPr id="134" name="円/楕円 133"/>
        <xdr:cNvSpPr/>
      </xdr:nvSpPr>
      <xdr:spPr bwMode="auto">
        <a:xfrm>
          <a:off x="4254500" y="714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107419</xdr:rowOff>
    </xdr:from>
    <xdr:ext cx="762000" cy="259045"/>
    <xdr:sp macro="" textlink="">
      <xdr:nvSpPr>
        <xdr:cNvPr id="135" name="テキスト ボックス 134"/>
        <xdr:cNvSpPr txBox="1"/>
      </xdr:nvSpPr>
      <xdr:spPr>
        <a:xfrm>
          <a:off x="3924300" y="723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145009</xdr:rowOff>
    </xdr:from>
    <xdr:to>
      <xdr:col>3</xdr:col>
      <xdr:colOff>257175</xdr:colOff>
      <xdr:row>37</xdr:row>
      <xdr:rowOff>75159</xdr:rowOff>
    </xdr:to>
    <xdr:sp macro="" textlink="">
      <xdr:nvSpPr>
        <xdr:cNvPr id="136" name="円/楕円 135"/>
        <xdr:cNvSpPr/>
      </xdr:nvSpPr>
      <xdr:spPr bwMode="auto">
        <a:xfrm>
          <a:off x="3556000" y="709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59936</xdr:rowOff>
    </xdr:from>
    <xdr:ext cx="762000" cy="259045"/>
    <xdr:sp macro="" textlink="">
      <xdr:nvSpPr>
        <xdr:cNvPr id="137" name="テキスト ボックス 136"/>
        <xdr:cNvSpPr txBox="1"/>
      </xdr:nvSpPr>
      <xdr:spPr>
        <a:xfrm>
          <a:off x="3225800" y="718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274135</xdr:rowOff>
    </xdr:from>
    <xdr:to>
      <xdr:col>2</xdr:col>
      <xdr:colOff>692150</xdr:colOff>
      <xdr:row>36</xdr:row>
      <xdr:rowOff>32835</xdr:rowOff>
    </xdr:to>
    <xdr:sp macro="" textlink="">
      <xdr:nvSpPr>
        <xdr:cNvPr id="138" name="円/楕円 137"/>
        <xdr:cNvSpPr/>
      </xdr:nvSpPr>
      <xdr:spPr bwMode="auto">
        <a:xfrm>
          <a:off x="2857500" y="688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43012</xdr:rowOff>
    </xdr:from>
    <xdr:ext cx="762000" cy="259045"/>
    <xdr:sp macro="" textlink="">
      <xdr:nvSpPr>
        <xdr:cNvPr id="139" name="テキスト ボックス 138"/>
        <xdr:cNvSpPr txBox="1"/>
      </xdr:nvSpPr>
      <xdr:spPr>
        <a:xfrm>
          <a:off x="2527300" y="66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財政調整基金残高はやや増加したものの、少子高齢化に伴う社会保障関連経費の増加等により、前年度と比較して実質収支が低下したことにから、標準財政規模に対する実質収支比率が</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％低下し、実質単年度収支についても</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今後も社会保障関連経費や、老朽化施設の維持管理費等の増加が見込まれる中、更なる行財政改革に取り組むとともに、市税等の財源確保に努め、安定した財政運営につなげていく。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連結実質赤字比率は、前年度より</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％上昇したものの、△</a:t>
          </a:r>
          <a:r>
            <a:rPr kumimoji="1" lang="en-US" altLang="ja-JP" sz="1400">
              <a:latin typeface="ＭＳ ゴシック" pitchFamily="49" charset="-128"/>
              <a:ea typeface="ＭＳ ゴシック" pitchFamily="49" charset="-128"/>
            </a:rPr>
            <a:t>29.62</a:t>
          </a:r>
          <a:r>
            <a:rPr kumimoji="1" lang="ja-JP" altLang="en-US" sz="1400">
              <a:latin typeface="ＭＳ ゴシック" pitchFamily="49" charset="-128"/>
              <a:ea typeface="ＭＳ ゴシック" pitchFamily="49" charset="-128"/>
            </a:rPr>
            <a:t>％であり、依然として全会計で実質収支が黒字となっている。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今後も引き続き、収入の安定確保と内部経費の削減に努め、適正な運営を図っていく。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狭山市駅西口地区市街地再開発事業に係る地方債の元金償還が始まったことなどにより、前年度より増額となっている。ただ、控除財源である算入公債費等が臨時財政対策債等が増加したことなどにより前年度より増額となったこともあり、実質公債費比率は単年度で前年度に比べ</a:t>
          </a:r>
          <a:r>
            <a:rPr kumimoji="1" lang="en-US" altLang="ja-JP" sz="1400" baseline="0">
              <a:latin typeface="ＭＳ ゴシック" pitchFamily="49" charset="-128"/>
              <a:ea typeface="ＭＳ ゴシック" pitchFamily="49" charset="-128"/>
            </a:rPr>
            <a:t>0.04</a:t>
          </a:r>
          <a:r>
            <a:rPr kumimoji="1" lang="ja-JP" altLang="en-US" sz="1400" baseline="0">
              <a:latin typeface="ＭＳ ゴシック" pitchFamily="49" charset="-128"/>
              <a:ea typeface="ＭＳ ゴシック" pitchFamily="49" charset="-128"/>
            </a:rPr>
            <a:t>％低下した。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今後、市営住宅の集約建替えに伴う市債等の償還開始が見込まれるが、引き続き起債対象事業の適切な選択を行い、世代間負担の公平化と償還額の平準化を図り、財政の健全化を確保した運営に努める。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上昇となった。主な要因としては、土地開発公社が先行取得していた入曽駅西口自転車駐車場を買い戻したことや、退職手当負担見込額等が減少し、将来負担額自体は減少したものの、将来負担額から差し引くことのできる充当可能財源等が大きく減少したことにより、将来負担率の分子が前年度より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今後、市営住宅の集約建替えに伴う市債等が将来負担額に算入され、比率の上昇も予想されるが、事業の見直し等を行い、適切な財政運営に努める。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47999370</v>
      </c>
      <c r="BO4" s="379"/>
      <c r="BP4" s="379"/>
      <c r="BQ4" s="379"/>
      <c r="BR4" s="379"/>
      <c r="BS4" s="379"/>
      <c r="BT4" s="379"/>
      <c r="BU4" s="380"/>
      <c r="BV4" s="378">
        <v>46085976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7.1</v>
      </c>
      <c r="CU4" s="556"/>
      <c r="CV4" s="556"/>
      <c r="CW4" s="556"/>
      <c r="CX4" s="556"/>
      <c r="CY4" s="556"/>
      <c r="CZ4" s="556"/>
      <c r="DA4" s="557"/>
      <c r="DB4" s="555">
        <v>8.1999999999999993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45700422</v>
      </c>
      <c r="BO5" s="384"/>
      <c r="BP5" s="384"/>
      <c r="BQ5" s="384"/>
      <c r="BR5" s="384"/>
      <c r="BS5" s="384"/>
      <c r="BT5" s="384"/>
      <c r="BU5" s="385"/>
      <c r="BV5" s="383">
        <v>43601474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2298948</v>
      </c>
      <c r="BO6" s="384"/>
      <c r="BP6" s="384"/>
      <c r="BQ6" s="384"/>
      <c r="BR6" s="384"/>
      <c r="BS6" s="384"/>
      <c r="BT6" s="384"/>
      <c r="BU6" s="385"/>
      <c r="BV6" s="383">
        <v>2484502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101.4</v>
      </c>
      <c r="CU6" s="530"/>
      <c r="CV6" s="530"/>
      <c r="CW6" s="530"/>
      <c r="CX6" s="530"/>
      <c r="CY6" s="530"/>
      <c r="CZ6" s="530"/>
      <c r="DA6" s="531"/>
      <c r="DB6" s="529">
        <v>101.7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378002</v>
      </c>
      <c r="BO7" s="384"/>
      <c r="BP7" s="384"/>
      <c r="BQ7" s="384"/>
      <c r="BR7" s="384"/>
      <c r="BS7" s="384"/>
      <c r="BT7" s="384"/>
      <c r="BU7" s="385"/>
      <c r="BV7" s="383">
        <v>241550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27010305</v>
      </c>
      <c r="CU7" s="384"/>
      <c r="CV7" s="384"/>
      <c r="CW7" s="384"/>
      <c r="CX7" s="384"/>
      <c r="CY7" s="384"/>
      <c r="CZ7" s="384"/>
      <c r="DA7" s="385"/>
      <c r="DB7" s="383">
        <v>27405286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1920946</v>
      </c>
      <c r="BO8" s="384"/>
      <c r="BP8" s="384"/>
      <c r="BQ8" s="384"/>
      <c r="BR8" s="384"/>
      <c r="BS8" s="384"/>
      <c r="BT8" s="384"/>
      <c r="BU8" s="385"/>
      <c r="BV8" s="383">
        <v>2242952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v>
      </c>
      <c r="CU8" s="493"/>
      <c r="CV8" s="493"/>
      <c r="CW8" s="493"/>
      <c r="CX8" s="493"/>
      <c r="CY8" s="493"/>
      <c r="CZ8" s="493"/>
      <c r="DA8" s="494"/>
      <c r="DB8" s="492">
        <v>0.9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155727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-322006</v>
      </c>
      <c r="BO9" s="384"/>
      <c r="BP9" s="384"/>
      <c r="BQ9" s="384"/>
      <c r="BR9" s="384"/>
      <c r="BS9" s="384"/>
      <c r="BT9" s="384"/>
      <c r="BU9" s="385"/>
      <c r="BV9" s="383">
        <v>-250640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9.5</v>
      </c>
      <c r="CU9" s="354"/>
      <c r="CV9" s="354"/>
      <c r="CW9" s="354"/>
      <c r="CX9" s="354"/>
      <c r="CY9" s="354"/>
      <c r="CZ9" s="354"/>
      <c r="DA9" s="355"/>
      <c r="DB9" s="353">
        <v>9.1999999999999993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158074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1089031</v>
      </c>
      <c r="BO10" s="384"/>
      <c r="BP10" s="384"/>
      <c r="BQ10" s="384"/>
      <c r="BR10" s="384"/>
      <c r="BS10" s="384"/>
      <c r="BT10" s="384"/>
      <c r="BU10" s="385"/>
      <c r="BV10" s="383">
        <v>2676927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154288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1000000</v>
      </c>
      <c r="BO12" s="384"/>
      <c r="BP12" s="384"/>
      <c r="BQ12" s="384"/>
      <c r="BR12" s="384"/>
      <c r="BS12" s="384"/>
      <c r="BT12" s="384"/>
      <c r="BU12" s="385"/>
      <c r="BV12" s="383">
        <v>2439021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152313</v>
      </c>
      <c r="S13" s="485"/>
      <c r="T13" s="485"/>
      <c r="U13" s="485"/>
      <c r="V13" s="486"/>
      <c r="W13" s="472" t="s">
        <v>123</v>
      </c>
      <c r="X13" s="396"/>
      <c r="Y13" s="396"/>
      <c r="Z13" s="396"/>
      <c r="AA13" s="396"/>
      <c r="AB13" s="397"/>
      <c r="AC13" s="359">
        <v>1191</v>
      </c>
      <c r="AD13" s="360"/>
      <c r="AE13" s="360"/>
      <c r="AF13" s="360"/>
      <c r="AG13" s="361"/>
      <c r="AH13" s="359">
        <v>1442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-232975</v>
      </c>
      <c r="BO13" s="384"/>
      <c r="BP13" s="384"/>
      <c r="BQ13" s="384"/>
      <c r="BR13" s="384"/>
      <c r="BS13" s="384"/>
      <c r="BT13" s="384"/>
      <c r="BU13" s="385"/>
      <c r="BV13" s="383">
        <v>-12734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v>
      </c>
      <c r="CU13" s="354"/>
      <c r="CV13" s="354"/>
      <c r="CW13" s="354"/>
      <c r="CX13" s="354"/>
      <c r="CY13" s="354"/>
      <c r="CZ13" s="354"/>
      <c r="DA13" s="355"/>
      <c r="DB13" s="353">
        <v>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154772</v>
      </c>
      <c r="S14" s="485"/>
      <c r="T14" s="485"/>
      <c r="U14" s="485"/>
      <c r="V14" s="486"/>
      <c r="W14" s="487"/>
      <c r="X14" s="399"/>
      <c r="Y14" s="399"/>
      <c r="Z14" s="399"/>
      <c r="AA14" s="399"/>
      <c r="AB14" s="400"/>
      <c r="AC14" s="477">
        <v>1.7</v>
      </c>
      <c r="AD14" s="478"/>
      <c r="AE14" s="478"/>
      <c r="AF14" s="478"/>
      <c r="AG14" s="479"/>
      <c r="AH14" s="477">
        <v>1.8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9.1</v>
      </c>
      <c r="CU14" s="456"/>
      <c r="CV14" s="456"/>
      <c r="CW14" s="456"/>
      <c r="CX14" s="456"/>
      <c r="CY14" s="456"/>
      <c r="CZ14" s="456"/>
      <c r="DA14" s="457"/>
      <c r="DB14" s="488">
        <v>8.1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152911</v>
      </c>
      <c r="S15" s="485"/>
      <c r="T15" s="485"/>
      <c r="U15" s="485"/>
      <c r="V15" s="486"/>
      <c r="W15" s="472" t="s">
        <v>130</v>
      </c>
      <c r="X15" s="396"/>
      <c r="Y15" s="396"/>
      <c r="Z15" s="396"/>
      <c r="AA15" s="396"/>
      <c r="AB15" s="397"/>
      <c r="AC15" s="359">
        <v>18863</v>
      </c>
      <c r="AD15" s="360"/>
      <c r="AE15" s="360"/>
      <c r="AF15" s="360"/>
      <c r="AG15" s="361"/>
      <c r="AH15" s="359">
        <v>22227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17511954</v>
      </c>
      <c r="BO15" s="379"/>
      <c r="BP15" s="379"/>
      <c r="BQ15" s="379"/>
      <c r="BR15" s="379"/>
      <c r="BS15" s="379"/>
      <c r="BT15" s="379"/>
      <c r="BU15" s="380"/>
      <c r="BV15" s="378">
        <v>18122545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26.7</v>
      </c>
      <c r="AD16" s="478"/>
      <c r="AE16" s="478"/>
      <c r="AF16" s="478"/>
      <c r="AG16" s="479"/>
      <c r="AH16" s="477">
        <v>28.2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19487792</v>
      </c>
      <c r="BO16" s="384"/>
      <c r="BP16" s="384"/>
      <c r="BQ16" s="384"/>
      <c r="BR16" s="384"/>
      <c r="BS16" s="384"/>
      <c r="BT16" s="384"/>
      <c r="BU16" s="385"/>
      <c r="BV16" s="383">
        <v>19782242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50599</v>
      </c>
      <c r="AD17" s="360"/>
      <c r="AE17" s="360"/>
      <c r="AF17" s="360"/>
      <c r="AG17" s="361"/>
      <c r="AH17" s="359">
        <v>53632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22530070</v>
      </c>
      <c r="BO17" s="384"/>
      <c r="BP17" s="384"/>
      <c r="BQ17" s="384"/>
      <c r="BR17" s="384"/>
      <c r="BS17" s="384"/>
      <c r="BT17" s="384"/>
      <c r="BU17" s="385"/>
      <c r="BV17" s="383">
        <v>23419049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48.99</v>
      </c>
      <c r="M18" s="448"/>
      <c r="N18" s="448"/>
      <c r="O18" s="448"/>
      <c r="P18" s="448"/>
      <c r="Q18" s="448"/>
      <c r="R18" s="449"/>
      <c r="S18" s="449"/>
      <c r="T18" s="449"/>
      <c r="U18" s="449"/>
      <c r="V18" s="450"/>
      <c r="W18" s="464"/>
      <c r="X18" s="465"/>
      <c r="Y18" s="465"/>
      <c r="Z18" s="465"/>
      <c r="AA18" s="465"/>
      <c r="AB18" s="473"/>
      <c r="AC18" s="347">
        <v>71.599999999999994</v>
      </c>
      <c r="AD18" s="348"/>
      <c r="AE18" s="348"/>
      <c r="AF18" s="348"/>
      <c r="AG18" s="451"/>
      <c r="AH18" s="347">
        <v>68.099999999999994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26342743</v>
      </c>
      <c r="BO18" s="384"/>
      <c r="BP18" s="384"/>
      <c r="BQ18" s="384"/>
      <c r="BR18" s="384"/>
      <c r="BS18" s="384"/>
      <c r="BT18" s="384"/>
      <c r="BU18" s="385"/>
      <c r="BV18" s="383">
        <v>25694629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3179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34532038</v>
      </c>
      <c r="BO19" s="384"/>
      <c r="BP19" s="384"/>
      <c r="BQ19" s="384"/>
      <c r="BR19" s="384"/>
      <c r="BS19" s="384"/>
      <c r="BT19" s="384"/>
      <c r="BU19" s="385"/>
      <c r="BV19" s="383">
        <v>35144400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61039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38618652</v>
      </c>
      <c r="BO23" s="384"/>
      <c r="BP23" s="384"/>
      <c r="BQ23" s="384"/>
      <c r="BR23" s="384"/>
      <c r="BS23" s="384"/>
      <c r="BT23" s="384"/>
      <c r="BU23" s="385"/>
      <c r="BV23" s="383">
        <v>37939777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9700</v>
      </c>
      <c r="R24" s="360"/>
      <c r="S24" s="360"/>
      <c r="T24" s="360"/>
      <c r="U24" s="360"/>
      <c r="V24" s="361"/>
      <c r="W24" s="425"/>
      <c r="X24" s="416"/>
      <c r="Y24" s="417"/>
      <c r="Z24" s="356" t="s">
        <v>154</v>
      </c>
      <c r="AA24" s="357"/>
      <c r="AB24" s="357"/>
      <c r="AC24" s="357"/>
      <c r="AD24" s="357"/>
      <c r="AE24" s="357"/>
      <c r="AF24" s="357"/>
      <c r="AG24" s="358"/>
      <c r="AH24" s="359">
        <v>742</v>
      </c>
      <c r="AI24" s="360"/>
      <c r="AJ24" s="360"/>
      <c r="AK24" s="360"/>
      <c r="AL24" s="361"/>
      <c r="AM24" s="359">
        <v>2545802</v>
      </c>
      <c r="AN24" s="360"/>
      <c r="AO24" s="360"/>
      <c r="AP24" s="360"/>
      <c r="AQ24" s="360"/>
      <c r="AR24" s="361"/>
      <c r="AS24" s="359">
        <v>3431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28584454</v>
      </c>
      <c r="BO24" s="384"/>
      <c r="BP24" s="384"/>
      <c r="BQ24" s="384"/>
      <c r="BR24" s="384"/>
      <c r="BS24" s="384"/>
      <c r="BT24" s="384"/>
      <c r="BU24" s="385"/>
      <c r="BV24" s="383">
        <v>28303951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8150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23466772</v>
      </c>
      <c r="BO25" s="379"/>
      <c r="BP25" s="379"/>
      <c r="BQ25" s="379"/>
      <c r="BR25" s="379"/>
      <c r="BS25" s="379"/>
      <c r="BT25" s="379"/>
      <c r="BU25" s="380"/>
      <c r="BV25" s="378">
        <v>24426827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7500</v>
      </c>
      <c r="R26" s="360"/>
      <c r="S26" s="360"/>
      <c r="T26" s="360"/>
      <c r="U26" s="360"/>
      <c r="V26" s="361"/>
      <c r="W26" s="425"/>
      <c r="X26" s="416"/>
      <c r="Y26" s="417"/>
      <c r="Z26" s="356" t="s">
        <v>160</v>
      </c>
      <c r="AA26" s="438"/>
      <c r="AB26" s="438"/>
      <c r="AC26" s="438"/>
      <c r="AD26" s="438"/>
      <c r="AE26" s="438"/>
      <c r="AF26" s="438"/>
      <c r="AG26" s="439"/>
      <c r="AH26" s="359">
        <v>51</v>
      </c>
      <c r="AI26" s="360"/>
      <c r="AJ26" s="360"/>
      <c r="AK26" s="360"/>
      <c r="AL26" s="361"/>
      <c r="AM26" s="359">
        <v>185487</v>
      </c>
      <c r="AN26" s="360"/>
      <c r="AO26" s="360"/>
      <c r="AP26" s="360"/>
      <c r="AQ26" s="360"/>
      <c r="AR26" s="361"/>
      <c r="AS26" s="359">
        <v>3637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60000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5100</v>
      </c>
      <c r="R27" s="360"/>
      <c r="S27" s="360"/>
      <c r="T27" s="360"/>
      <c r="U27" s="360"/>
      <c r="V27" s="361"/>
      <c r="W27" s="425"/>
      <c r="X27" s="416"/>
      <c r="Y27" s="417"/>
      <c r="Z27" s="356" t="s">
        <v>163</v>
      </c>
      <c r="AA27" s="357"/>
      <c r="AB27" s="357"/>
      <c r="AC27" s="357"/>
      <c r="AD27" s="357"/>
      <c r="AE27" s="357"/>
      <c r="AF27" s="357"/>
      <c r="AG27" s="358"/>
      <c r="AH27" s="359">
        <v>26</v>
      </c>
      <c r="AI27" s="360"/>
      <c r="AJ27" s="360"/>
      <c r="AK27" s="360"/>
      <c r="AL27" s="361"/>
      <c r="AM27" s="359">
        <v>103048</v>
      </c>
      <c r="AN27" s="360"/>
      <c r="AO27" s="360"/>
      <c r="AP27" s="360"/>
      <c r="AQ27" s="360"/>
      <c r="AR27" s="361"/>
      <c r="AS27" s="359">
        <v>3963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1297007</v>
      </c>
      <c r="BO27" s="387"/>
      <c r="BP27" s="387"/>
      <c r="BQ27" s="387"/>
      <c r="BR27" s="387"/>
      <c r="BS27" s="387"/>
      <c r="BT27" s="387"/>
      <c r="BU27" s="388"/>
      <c r="BV27" s="386">
        <v>2080369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4600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4965732</v>
      </c>
      <c r="BO28" s="379"/>
      <c r="BP28" s="379"/>
      <c r="BQ28" s="379"/>
      <c r="BR28" s="379"/>
      <c r="BS28" s="379"/>
      <c r="BT28" s="379"/>
      <c r="BU28" s="380"/>
      <c r="BV28" s="378">
        <v>4876701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4400</v>
      </c>
      <c r="R29" s="360"/>
      <c r="S29" s="360"/>
      <c r="T29" s="360"/>
      <c r="U29" s="360"/>
      <c r="V29" s="361"/>
      <c r="W29" s="426"/>
      <c r="X29" s="427"/>
      <c r="Y29" s="428"/>
      <c r="Z29" s="356" t="s">
        <v>170</v>
      </c>
      <c r="AA29" s="357"/>
      <c r="AB29" s="357"/>
      <c r="AC29" s="357"/>
      <c r="AD29" s="357"/>
      <c r="AE29" s="357"/>
      <c r="AF29" s="357"/>
      <c r="AG29" s="358"/>
      <c r="AH29" s="359">
        <v>768</v>
      </c>
      <c r="AI29" s="360"/>
      <c r="AJ29" s="360"/>
      <c r="AK29" s="360"/>
      <c r="AL29" s="361"/>
      <c r="AM29" s="359">
        <v>2648850</v>
      </c>
      <c r="AN29" s="360"/>
      <c r="AO29" s="360"/>
      <c r="AP29" s="360"/>
      <c r="AQ29" s="360"/>
      <c r="AR29" s="361"/>
      <c r="AS29" s="359">
        <v>3449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3715365</v>
      </c>
      <c r="BO30" s="387"/>
      <c r="BP30" s="387"/>
      <c r="BQ30" s="387"/>
      <c r="BR30" s="387"/>
      <c r="BS30" s="387"/>
      <c r="BT30" s="387"/>
      <c r="BU30" s="388"/>
      <c r="BV30" s="386">
        <v>4501275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狭山市土地開発公社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狭山市駅東口土地区画整理事業特別会計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狭山市勤労者福祉サービスセンター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埼玉県都市競艇組合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広域飯能斎場組合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埼玉西部消防組合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49" sqref="M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35207</v>
      </c>
      <c r="J41" s="83">
        <v>35671</v>
      </c>
      <c r="K41" s="83">
        <v>38698</v>
      </c>
      <c r="L41" s="83">
        <v>37938</v>
      </c>
      <c r="M41" s="84">
        <v>38618</v>
      </c>
    </row>
    <row r="42" spans="2:13" ht="27.75" customHeight="1" x14ac:dyDescent="0.15">
      <c r="B42" s="1171"/>
      <c r="C42" s="1172"/>
      <c r="D42" s="85"/>
      <c r="E42" s="1175" t="s">
        <v>26</v>
      </c>
      <c r="F42" s="1175"/>
      <c r="G42" s="1175"/>
      <c r="H42" s="1176"/>
      <c r="I42" s="86">
        <v>4121</v>
      </c>
      <c r="J42" s="87">
        <v>4004</v>
      </c>
      <c r="K42" s="87">
        <v>6716</v>
      </c>
      <c r="L42" s="87">
        <v>6552</v>
      </c>
      <c r="M42" s="88">
        <v>5548</v>
      </c>
    </row>
    <row r="43" spans="2:13" ht="27.75" customHeight="1" x14ac:dyDescent="0.15">
      <c r="B43" s="1171"/>
      <c r="C43" s="1172"/>
      <c r="D43" s="85"/>
      <c r="E43" s="1175" t="s">
        <v>27</v>
      </c>
      <c r="F43" s="1175"/>
      <c r="G43" s="1175"/>
      <c r="H43" s="1176"/>
      <c r="I43" s="86">
        <v>7249</v>
      </c>
      <c r="J43" s="87">
        <v>7699</v>
      </c>
      <c r="K43" s="87">
        <v>7861</v>
      </c>
      <c r="L43" s="87">
        <v>7981</v>
      </c>
      <c r="M43" s="88">
        <v>7552</v>
      </c>
    </row>
    <row r="44" spans="2:13" ht="27.75" customHeight="1" x14ac:dyDescent="0.15">
      <c r="B44" s="1171"/>
      <c r="C44" s="1172"/>
      <c r="D44" s="85"/>
      <c r="E44" s="1175" t="s">
        <v>28</v>
      </c>
      <c r="F44" s="1175"/>
      <c r="G44" s="1175"/>
      <c r="H44" s="1176"/>
      <c r="I44" s="86" t="s">
        <v>476</v>
      </c>
      <c r="J44" s="87" t="s">
        <v>476</v>
      </c>
      <c r="K44" s="87" t="s">
        <v>476</v>
      </c>
      <c r="L44" s="87">
        <v>633</v>
      </c>
      <c r="M44" s="88">
        <v>776</v>
      </c>
    </row>
    <row r="45" spans="2:13" ht="27.75" customHeight="1" x14ac:dyDescent="0.15">
      <c r="B45" s="1171"/>
      <c r="C45" s="1172"/>
      <c r="D45" s="85"/>
      <c r="E45" s="1175" t="s">
        <v>29</v>
      </c>
      <c r="F45" s="1175"/>
      <c r="G45" s="1175"/>
      <c r="H45" s="1176"/>
      <c r="I45" s="86">
        <v>8247</v>
      </c>
      <c r="J45" s="87">
        <v>8050</v>
      </c>
      <c r="K45" s="87">
        <v>5764</v>
      </c>
      <c r="L45" s="87">
        <v>5395</v>
      </c>
      <c r="M45" s="88">
        <v>4759</v>
      </c>
    </row>
    <row r="46" spans="2:13" ht="27.75" customHeight="1" x14ac:dyDescent="0.15">
      <c r="B46" s="1171"/>
      <c r="C46" s="1172"/>
      <c r="D46" s="85"/>
      <c r="E46" s="1175" t="s">
        <v>30</v>
      </c>
      <c r="F46" s="1175"/>
      <c r="G46" s="1175"/>
      <c r="H46" s="1176"/>
      <c r="I46" s="86">
        <v>8</v>
      </c>
      <c r="J46" s="87">
        <v>13</v>
      </c>
      <c r="K46" s="87">
        <v>13</v>
      </c>
      <c r="L46" s="87">
        <v>2</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11355</v>
      </c>
      <c r="J49" s="87">
        <v>11814</v>
      </c>
      <c r="K49" s="87">
        <v>11110</v>
      </c>
      <c r="L49" s="87">
        <v>10733</v>
      </c>
      <c r="M49" s="88">
        <v>9960</v>
      </c>
    </row>
    <row r="50" spans="2:13" ht="27.75" customHeight="1" x14ac:dyDescent="0.15">
      <c r="B50" s="1171"/>
      <c r="C50" s="1172"/>
      <c r="D50" s="85"/>
      <c r="E50" s="1175" t="s">
        <v>35</v>
      </c>
      <c r="F50" s="1175"/>
      <c r="G50" s="1175"/>
      <c r="H50" s="1176"/>
      <c r="I50" s="86">
        <v>7609</v>
      </c>
      <c r="J50" s="87">
        <v>7495</v>
      </c>
      <c r="K50" s="87">
        <v>9279</v>
      </c>
      <c r="L50" s="87">
        <v>8611</v>
      </c>
      <c r="M50" s="88">
        <v>7856</v>
      </c>
    </row>
    <row r="51" spans="2:13" ht="27.75" customHeight="1" x14ac:dyDescent="0.15">
      <c r="B51" s="1173"/>
      <c r="C51" s="1174"/>
      <c r="D51" s="85"/>
      <c r="E51" s="1175" t="s">
        <v>36</v>
      </c>
      <c r="F51" s="1175"/>
      <c r="G51" s="1175"/>
      <c r="H51" s="1176"/>
      <c r="I51" s="86">
        <v>34486</v>
      </c>
      <c r="J51" s="87">
        <v>36243</v>
      </c>
      <c r="K51" s="87">
        <v>37235</v>
      </c>
      <c r="L51" s="87">
        <v>37191</v>
      </c>
      <c r="M51" s="88">
        <v>37281</v>
      </c>
    </row>
    <row r="52" spans="2:13" ht="27.75" customHeight="1" thickBot="1" x14ac:dyDescent="0.2">
      <c r="B52" s="1177" t="s">
        <v>37</v>
      </c>
      <c r="C52" s="1178"/>
      <c r="D52" s="90"/>
      <c r="E52" s="1179" t="s">
        <v>38</v>
      </c>
      <c r="F52" s="1179"/>
      <c r="G52" s="1179"/>
      <c r="H52" s="1180"/>
      <c r="I52" s="91">
        <v>1381</v>
      </c>
      <c r="J52" s="92">
        <v>-115</v>
      </c>
      <c r="K52" s="92">
        <v>1428</v>
      </c>
      <c r="L52" s="92">
        <v>1966</v>
      </c>
      <c r="M52" s="93">
        <v>2157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34092</v>
      </c>
      <c r="E3" s="116"/>
      <c r="F3" s="117">
        <v>37688</v>
      </c>
      <c r="G3" s="118"/>
      <c r="H3" s="119"/>
    </row>
    <row r="4" spans="1:8" x14ac:dyDescent="0.15">
      <c r="A4" s="120"/>
      <c r="B4" s="121"/>
      <c r="C4" s="122"/>
      <c r="D4" s="123">
        <v>26359</v>
      </c>
      <c r="E4" s="124"/>
      <c r="F4" s="125">
        <v>22661</v>
      </c>
      <c r="G4" s="126"/>
      <c r="H4" s="127"/>
    </row>
    <row r="5" spans="1:8" x14ac:dyDescent="0.15">
      <c r="A5" s="108" t="s">
        <v>509</v>
      </c>
      <c r="B5" s="113"/>
      <c r="C5" s="114"/>
      <c r="D5" s="115">
        <v>28109</v>
      </c>
      <c r="E5" s="116"/>
      <c r="F5" s="117">
        <v>38606</v>
      </c>
      <c r="G5" s="118"/>
      <c r="H5" s="119"/>
    </row>
    <row r="6" spans="1:8" x14ac:dyDescent="0.15">
      <c r="A6" s="120"/>
      <c r="B6" s="121"/>
      <c r="C6" s="122"/>
      <c r="D6" s="123">
        <v>23901</v>
      </c>
      <c r="E6" s="124"/>
      <c r="F6" s="125">
        <v>22435</v>
      </c>
      <c r="G6" s="126"/>
      <c r="H6" s="127"/>
    </row>
    <row r="7" spans="1:8" x14ac:dyDescent="0.15">
      <c r="A7" s="108" t="s">
        <v>510</v>
      </c>
      <c r="B7" s="113"/>
      <c r="C7" s="114"/>
      <c r="D7" s="115">
        <v>46174</v>
      </c>
      <c r="E7" s="116"/>
      <c r="F7" s="117">
        <v>39425</v>
      </c>
      <c r="G7" s="118"/>
      <c r="H7" s="119"/>
    </row>
    <row r="8" spans="1:8" x14ac:dyDescent="0.15">
      <c r="A8" s="120"/>
      <c r="B8" s="121"/>
      <c r="C8" s="122"/>
      <c r="D8" s="123">
        <v>27382</v>
      </c>
      <c r="E8" s="124"/>
      <c r="F8" s="125">
        <v>22414</v>
      </c>
      <c r="G8" s="126"/>
      <c r="H8" s="127"/>
    </row>
    <row r="9" spans="1:8" x14ac:dyDescent="0.15">
      <c r="A9" s="108" t="s">
        <v>511</v>
      </c>
      <c r="B9" s="113"/>
      <c r="C9" s="114"/>
      <c r="D9" s="115">
        <v>24726</v>
      </c>
      <c r="E9" s="116"/>
      <c r="F9" s="117">
        <v>43141</v>
      </c>
      <c r="G9" s="118"/>
      <c r="H9" s="119"/>
    </row>
    <row r="10" spans="1:8" x14ac:dyDescent="0.15">
      <c r="A10" s="120"/>
      <c r="B10" s="121"/>
      <c r="C10" s="122"/>
      <c r="D10" s="123">
        <v>16961</v>
      </c>
      <c r="E10" s="124"/>
      <c r="F10" s="125">
        <v>21887</v>
      </c>
      <c r="G10" s="126"/>
      <c r="H10" s="127"/>
    </row>
    <row r="11" spans="1:8" x14ac:dyDescent="0.15">
      <c r="A11" s="108" t="s">
        <v>512</v>
      </c>
      <c r="B11" s="113"/>
      <c r="C11" s="114"/>
      <c r="D11" s="115">
        <v>38985</v>
      </c>
      <c r="E11" s="116"/>
      <c r="F11" s="117">
        <v>45117</v>
      </c>
      <c r="G11" s="118"/>
      <c r="H11" s="119"/>
    </row>
    <row r="12" spans="1:8" x14ac:dyDescent="0.15">
      <c r="A12" s="120"/>
      <c r="B12" s="121"/>
      <c r="C12" s="128"/>
      <c r="D12" s="123">
        <v>28978</v>
      </c>
      <c r="E12" s="124"/>
      <c r="F12" s="125">
        <v>25589</v>
      </c>
      <c r="G12" s="126"/>
      <c r="H12" s="127"/>
    </row>
    <row r="13" spans="1:8" x14ac:dyDescent="0.15">
      <c r="A13" s="108"/>
      <c r="B13" s="113"/>
      <c r="C13" s="129"/>
      <c r="D13" s="130">
        <v>34417</v>
      </c>
      <c r="E13" s="131"/>
      <c r="F13" s="132">
        <v>40795</v>
      </c>
      <c r="G13" s="133"/>
      <c r="H13" s="119"/>
    </row>
    <row r="14" spans="1:8" x14ac:dyDescent="0.15">
      <c r="A14" s="120"/>
      <c r="B14" s="121"/>
      <c r="C14" s="122"/>
      <c r="D14" s="123">
        <v>24716</v>
      </c>
      <c r="E14" s="124"/>
      <c r="F14" s="125">
        <v>22997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11.77</v>
      </c>
      <c r="C19" s="134">
        <f>ROUND(VALUE(SUBSTITUTE(実質収支比率等に係る経年分析!G$48,"▲","-")),2)</f>
        <v>7.24</v>
      </c>
      <c r="D19" s="134">
        <f>ROUND(VALUE(SUBSTITUTE(実質収支比率等に係る経年分析!H$48,"▲","-")),2)</f>
        <v>9.32</v>
      </c>
      <c r="E19" s="134">
        <f>ROUND(VALUE(SUBSTITUTE(実質収支比率等に係る経年分析!I$48,"▲","-")),2)</f>
        <v>8.18</v>
      </c>
      <c r="F19" s="134">
        <f>ROUND(VALUE(SUBSTITUTE(実質収支比率等に係る経年分析!J$48,"▲","-")),2)</f>
        <v>7.11</v>
      </c>
    </row>
    <row r="20" spans="1:11" x14ac:dyDescent="0.15">
      <c r="A20" s="134" t="s">
        <v>43</v>
      </c>
      <c r="B20" s="134">
        <f>ROUND(VALUE(SUBSTITUTE(実質収支比率等に係る経年分析!F$47,"▲","-")),2)</f>
        <v>16.96</v>
      </c>
      <c r="C20" s="134">
        <f>ROUND(VALUE(SUBSTITUTE(実質収支比率等に係る経年分析!G$47,"▲","-")),2)</f>
        <v>21.01</v>
      </c>
      <c r="D20" s="134">
        <f>ROUND(VALUE(SUBSTITUTE(実質収支比率等に係る経年分析!H$47,"▲","-")),2)</f>
        <v>17.329999999999998</v>
      </c>
      <c r="E20" s="134">
        <f>ROUND(VALUE(SUBSTITUTE(実質収支比率等に係る経年分析!I$47,"▲","-")),2)</f>
        <v>17.79</v>
      </c>
      <c r="F20" s="134">
        <f>ROUND(VALUE(SUBSTITUTE(実質収支比率等に係る経年分析!J$47,"▲","-")),2)</f>
        <v>18.38</v>
      </c>
    </row>
    <row r="21" spans="1:11" x14ac:dyDescent="0.15">
      <c r="A21" s="134" t="s">
        <v>44</v>
      </c>
      <c r="B21" s="134">
        <f>IF(ISNUMBER(VALUE(SUBSTITUTE(実質収支比率等に係る経年分析!F$49,"▲","-"))),ROUND(VALUE(SUBSTITUTE(実質収支比率等に係る経年分析!F$49,"▲","-")),2),NA())</f>
        <v>8.65</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-1.61</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-0.86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狭山市駅東口土地区画整理事業特別会計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0.59</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4.55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2.4700000000000002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3739</v>
      </c>
      <c r="E42" s="136"/>
      <c r="F42" s="136"/>
      <c r="G42" s="136">
        <f>'実質公債費比率（分子）の構造'!L$52</f>
        <v>3734</v>
      </c>
      <c r="H42" s="136"/>
      <c r="I42" s="136"/>
      <c r="J42" s="136">
        <f>'実質公債費比率（分子）の構造'!M$52</f>
        <v>3890</v>
      </c>
      <c r="K42" s="136"/>
      <c r="L42" s="136"/>
      <c r="M42" s="136">
        <f>'実質公債費比率（分子）の構造'!N$52</f>
        <v>3920</v>
      </c>
      <c r="N42" s="136"/>
      <c r="O42" s="136"/>
      <c r="P42" s="136">
        <f>'実質公債費比率（分子）の構造'!O$52</f>
        <v>3997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968</v>
      </c>
      <c r="C44" s="136"/>
      <c r="D44" s="136"/>
      <c r="E44" s="136">
        <f>'実質公債費比率（分子）の構造'!L$50</f>
        <v>163</v>
      </c>
      <c r="F44" s="136"/>
      <c r="G44" s="136"/>
      <c r="H44" s="136">
        <f>'実質公債費比率（分子）の構造'!M$50</f>
        <v>186</v>
      </c>
      <c r="I44" s="136"/>
      <c r="J44" s="136"/>
      <c r="K44" s="136">
        <f>'実質公債費比率（分子）の構造'!N$50</f>
        <v>234</v>
      </c>
      <c r="L44" s="136"/>
      <c r="M44" s="136"/>
      <c r="N44" s="136">
        <f>'実質公債費比率（分子）の構造'!O$50</f>
        <v>234</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64</v>
      </c>
      <c r="L45" s="136"/>
      <c r="M45" s="136"/>
      <c r="N45" s="136">
        <f>'実質公債費比率（分子）の構造'!O$49</f>
        <v>80</v>
      </c>
      <c r="O45" s="136"/>
      <c r="P45" s="136"/>
    </row>
    <row r="46" spans="1:16" x14ac:dyDescent="0.15">
      <c r="A46" s="136" t="s">
        <v>55</v>
      </c>
      <c r="B46" s="136">
        <f>'実質公債費比率（分子）の構造'!K$48</f>
        <v>614</v>
      </c>
      <c r="C46" s="136"/>
      <c r="D46" s="136"/>
      <c r="E46" s="136">
        <f>'実質公債費比率（分子）の構造'!L$48</f>
        <v>743</v>
      </c>
      <c r="F46" s="136"/>
      <c r="G46" s="136"/>
      <c r="H46" s="136">
        <f>'実質公債費比率（分子）の構造'!M$48</f>
        <v>711</v>
      </c>
      <c r="I46" s="136"/>
      <c r="J46" s="136"/>
      <c r="K46" s="136">
        <f>'実質公債費比率（分子）の構造'!N$48</f>
        <v>728</v>
      </c>
      <c r="L46" s="136"/>
      <c r="M46" s="136"/>
      <c r="N46" s="136">
        <f>'実質公債費比率（分子）の構造'!O$48</f>
        <v>722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3813</v>
      </c>
      <c r="C49" s="136"/>
      <c r="D49" s="136"/>
      <c r="E49" s="136">
        <f>'実質公債費比率（分子）の構造'!L$45</f>
        <v>3467</v>
      </c>
      <c r="F49" s="136"/>
      <c r="G49" s="136"/>
      <c r="H49" s="136">
        <f>'実質公債費比率（分子）の構造'!M$45</f>
        <v>3412</v>
      </c>
      <c r="I49" s="136"/>
      <c r="J49" s="136"/>
      <c r="K49" s="136">
        <f>'実質公債費比率（分子）の構造'!N$45</f>
        <v>3296</v>
      </c>
      <c r="L49" s="136"/>
      <c r="M49" s="136"/>
      <c r="N49" s="136">
        <f>'実質公債費比率（分子）の構造'!O$45</f>
        <v>3346</v>
      </c>
      <c r="O49" s="136"/>
      <c r="P49" s="136"/>
    </row>
    <row r="50" spans="1:16" x14ac:dyDescent="0.15">
      <c r="A50" s="136" t="s">
        <v>59</v>
      </c>
      <c r="B50" s="136" t="e">
        <f>NA()</f>
        <v>#N/A</v>
      </c>
      <c r="C50" s="136">
        <f>IF(ISNUMBER('実質公債費比率（分子）の構造'!K$53),'実質公債費比率（分子）の構造'!K$53,NA())</f>
        <v>1656</v>
      </c>
      <c r="D50" s="136" t="e">
        <f>NA()</f>
        <v>#N/A</v>
      </c>
      <c r="E50" s="136" t="e">
        <f>NA()</f>
        <v>#N/A</v>
      </c>
      <c r="F50" s="136">
        <f>IF(ISNUMBER('実質公債費比率（分子）の構造'!L$53),'実質公債費比率（分子）の構造'!L$53,NA())</f>
        <v>639</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402</v>
      </c>
      <c r="M50" s="136" t="e">
        <f>NA()</f>
        <v>#N/A</v>
      </c>
      <c r="N50" s="136" t="e">
        <f>NA()</f>
        <v>#N/A</v>
      </c>
      <c r="O50" s="136">
        <f>IF(ISNUMBER('実質公債費比率（分子）の構造'!O$53),'実質公債費比率（分子）の構造'!O$53,NA())</f>
        <v>385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34486</v>
      </c>
      <c r="E56" s="135"/>
      <c r="F56" s="135"/>
      <c r="G56" s="135">
        <f>'将来負担比率（分子）の構造'!J$51</f>
        <v>36243</v>
      </c>
      <c r="H56" s="135"/>
      <c r="I56" s="135"/>
      <c r="J56" s="135">
        <f>'将来負担比率（分子）の構造'!K$51</f>
        <v>37235</v>
      </c>
      <c r="K56" s="135"/>
      <c r="L56" s="135"/>
      <c r="M56" s="135">
        <f>'将来負担比率（分子）の構造'!L$51</f>
        <v>37191</v>
      </c>
      <c r="N56" s="135"/>
      <c r="O56" s="135"/>
      <c r="P56" s="135">
        <f>'将来負担比率（分子）の構造'!M$51</f>
        <v>37281</v>
      </c>
    </row>
    <row r="57" spans="1:16" x14ac:dyDescent="0.15">
      <c r="A57" s="135" t="s">
        <v>35</v>
      </c>
      <c r="B57" s="135"/>
      <c r="C57" s="135"/>
      <c r="D57" s="135">
        <f>'将来負担比率（分子）の構造'!I$50</f>
        <v>7609</v>
      </c>
      <c r="E57" s="135"/>
      <c r="F57" s="135"/>
      <c r="G57" s="135">
        <f>'将来負担比率（分子）の構造'!J$50</f>
        <v>7495</v>
      </c>
      <c r="H57" s="135"/>
      <c r="I57" s="135"/>
      <c r="J57" s="135">
        <f>'将来負担比率（分子）の構造'!K$50</f>
        <v>9279</v>
      </c>
      <c r="K57" s="135"/>
      <c r="L57" s="135"/>
      <c r="M57" s="135">
        <f>'将来負担比率（分子）の構造'!L$50</f>
        <v>8611</v>
      </c>
      <c r="N57" s="135"/>
      <c r="O57" s="135"/>
      <c r="P57" s="135">
        <f>'将来負担比率（分子）の構造'!M$50</f>
        <v>7856</v>
      </c>
    </row>
    <row r="58" spans="1:16" x14ac:dyDescent="0.15">
      <c r="A58" s="135" t="s">
        <v>34</v>
      </c>
      <c r="B58" s="135"/>
      <c r="C58" s="135"/>
      <c r="D58" s="135">
        <f>'将来負担比率（分子）の構造'!I$49</f>
        <v>11355</v>
      </c>
      <c r="E58" s="135"/>
      <c r="F58" s="135"/>
      <c r="G58" s="135">
        <f>'将来負担比率（分子）の構造'!J$49</f>
        <v>11814</v>
      </c>
      <c r="H58" s="135"/>
      <c r="I58" s="135"/>
      <c r="J58" s="135">
        <f>'将来負担比率（分子）の構造'!K$49</f>
        <v>11110</v>
      </c>
      <c r="K58" s="135"/>
      <c r="L58" s="135"/>
      <c r="M58" s="135">
        <f>'将来負担比率（分子）の構造'!L$49</f>
        <v>10733</v>
      </c>
      <c r="N58" s="135"/>
      <c r="O58" s="135"/>
      <c r="P58" s="135">
        <f>'将来負担比率（分子）の構造'!M$49</f>
        <v>9960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v>
      </c>
      <c r="C61" s="135"/>
      <c r="D61" s="135"/>
      <c r="E61" s="135">
        <f>'将来負担比率（分子）の構造'!J$46</f>
        <v>13</v>
      </c>
      <c r="F61" s="135"/>
      <c r="G61" s="135"/>
      <c r="H61" s="135">
        <f>'将来負担比率（分子）の構造'!K$46</f>
        <v>13</v>
      </c>
      <c r="I61" s="135"/>
      <c r="J61" s="135"/>
      <c r="K61" s="135">
        <f>'将来負担比率（分子）の構造'!L$46</f>
        <v>2</v>
      </c>
      <c r="L61" s="135"/>
      <c r="M61" s="135"/>
      <c r="N61" s="135" t="str">
        <f>'将来負担比率（分子）の構造'!M$46</f>
        <v>-</v>
      </c>
      <c r="O61" s="135"/>
      <c r="P61" s="135"/>
    </row>
    <row r="62" spans="1:16" x14ac:dyDescent="0.15">
      <c r="A62" s="135" t="s">
        <v>29</v>
      </c>
      <c r="B62" s="135">
        <f>'将来負担比率（分子）の構造'!I$45</f>
        <v>8247</v>
      </c>
      <c r="C62" s="135"/>
      <c r="D62" s="135"/>
      <c r="E62" s="135">
        <f>'将来負担比率（分子）の構造'!J$45</f>
        <v>8050</v>
      </c>
      <c r="F62" s="135"/>
      <c r="G62" s="135"/>
      <c r="H62" s="135">
        <f>'将来負担比率（分子）の構造'!K$45</f>
        <v>5764</v>
      </c>
      <c r="I62" s="135"/>
      <c r="J62" s="135"/>
      <c r="K62" s="135">
        <f>'将来負担比率（分子）の構造'!L$45</f>
        <v>5395</v>
      </c>
      <c r="L62" s="135"/>
      <c r="M62" s="135"/>
      <c r="N62" s="135">
        <f>'将来負担比率（分子）の構造'!M$45</f>
        <v>4759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f>'将来負担比率（分子）の構造'!L$44</f>
        <v>633</v>
      </c>
      <c r="L63" s="135"/>
      <c r="M63" s="135"/>
      <c r="N63" s="135">
        <f>'将来負担比率（分子）の構造'!M$44</f>
        <v>776</v>
      </c>
      <c r="O63" s="135"/>
      <c r="P63" s="135"/>
    </row>
    <row r="64" spans="1:16" x14ac:dyDescent="0.15">
      <c r="A64" s="135" t="s">
        <v>27</v>
      </c>
      <c r="B64" s="135">
        <f>'将来負担比率（分子）の構造'!I$43</f>
        <v>7249</v>
      </c>
      <c r="C64" s="135"/>
      <c r="D64" s="135"/>
      <c r="E64" s="135">
        <f>'将来負担比率（分子）の構造'!J$43</f>
        <v>7699</v>
      </c>
      <c r="F64" s="135"/>
      <c r="G64" s="135"/>
      <c r="H64" s="135">
        <f>'将来負担比率（分子）の構造'!K$43</f>
        <v>7861</v>
      </c>
      <c r="I64" s="135"/>
      <c r="J64" s="135"/>
      <c r="K64" s="135">
        <f>'将来負担比率（分子）の構造'!L$43</f>
        <v>7981</v>
      </c>
      <c r="L64" s="135"/>
      <c r="M64" s="135"/>
      <c r="N64" s="135">
        <f>'将来負担比率（分子）の構造'!M$43</f>
        <v>7552</v>
      </c>
      <c r="O64" s="135"/>
      <c r="P64" s="135"/>
    </row>
    <row r="65" spans="1:16" x14ac:dyDescent="0.15">
      <c r="A65" s="135" t="s">
        <v>26</v>
      </c>
      <c r="B65" s="135">
        <f>'将来負担比率（分子）の構造'!I$42</f>
        <v>4121</v>
      </c>
      <c r="C65" s="135"/>
      <c r="D65" s="135"/>
      <c r="E65" s="135">
        <f>'将来負担比率（分子）の構造'!J$42</f>
        <v>4004</v>
      </c>
      <c r="F65" s="135"/>
      <c r="G65" s="135"/>
      <c r="H65" s="135">
        <f>'将来負担比率（分子）の構造'!K$42</f>
        <v>6716</v>
      </c>
      <c r="I65" s="135"/>
      <c r="J65" s="135"/>
      <c r="K65" s="135">
        <f>'将来負担比率（分子）の構造'!L$42</f>
        <v>6552</v>
      </c>
      <c r="L65" s="135"/>
      <c r="M65" s="135"/>
      <c r="N65" s="135">
        <f>'将来負担比率（分子）の構造'!M$42</f>
        <v>5548</v>
      </c>
      <c r="O65" s="135"/>
      <c r="P65" s="135"/>
    </row>
    <row r="66" spans="1:16" x14ac:dyDescent="0.15">
      <c r="A66" s="135" t="s">
        <v>25</v>
      </c>
      <c r="B66" s="135">
        <f>'将来負担比率（分子）の構造'!I$41</f>
        <v>35207</v>
      </c>
      <c r="C66" s="135"/>
      <c r="D66" s="135"/>
      <c r="E66" s="135">
        <f>'将来負担比率（分子）の構造'!J$41</f>
        <v>35671</v>
      </c>
      <c r="F66" s="135"/>
      <c r="G66" s="135"/>
      <c r="H66" s="135">
        <f>'将来負担比率（分子）の構造'!K$41</f>
        <v>38698</v>
      </c>
      <c r="I66" s="135"/>
      <c r="J66" s="135"/>
      <c r="K66" s="135">
        <f>'将来負担比率（分子）の構造'!L$41</f>
        <v>37938</v>
      </c>
      <c r="L66" s="135"/>
      <c r="M66" s="135"/>
      <c r="N66" s="135">
        <f>'将来負担比率（分子）の構造'!M$41</f>
        <v>38618</v>
      </c>
      <c r="O66" s="135"/>
      <c r="P66" s="135"/>
    </row>
    <row r="67" spans="1:16" x14ac:dyDescent="0.15">
      <c r="A67" s="135" t="s">
        <v>63</v>
      </c>
      <c r="B67" s="135" t="e">
        <f>NA()</f>
        <v>#N/A</v>
      </c>
      <c r="C67" s="135">
        <f>IF(ISNUMBER('将来負担比率（分子）の構造'!I$52), IF('将来負担比率（分子）の構造'!I$52 &lt; 0, 0, '将来負担比率（分子）の構造'!I$52), NA())</f>
        <v>1381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1428</v>
      </c>
      <c r="J67" s="135" t="e">
        <f>NA()</f>
        <v>#N/A</v>
      </c>
      <c r="K67" s="135" t="e">
        <f>NA()</f>
        <v>#N/A</v>
      </c>
      <c r="L67" s="135">
        <f>IF(ISNUMBER('将来負担比率（分子）の構造'!L$52), IF('将来負担比率（分子）の構造'!L$52 &lt; 0, 0, '将来負担比率（分子）の構造'!L$52), NA())</f>
        <v>1966</v>
      </c>
      <c r="M67" s="135" t="e">
        <f>NA()</f>
        <v>#N/A</v>
      </c>
      <c r="N67" s="135" t="e">
        <f>NA()</f>
        <v>#N/A</v>
      </c>
      <c r="O67" s="135">
        <f>IF(ISNUMBER('将来負担比率（分子）の構造'!M$52), IF('将来負担比率（分子）の構造'!M$52 &lt; 0, 0, '将来負担比率（分子）の構造'!M$52), NA())</f>
        <v>2157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21809524</v>
      </c>
      <c r="S5" s="639"/>
      <c r="T5" s="639"/>
      <c r="U5" s="639"/>
      <c r="V5" s="639"/>
      <c r="W5" s="639"/>
      <c r="X5" s="639"/>
      <c r="Y5" s="686"/>
      <c r="Z5" s="699">
        <v>45.4</v>
      </c>
      <c r="AA5" s="699"/>
      <c r="AB5" s="699"/>
      <c r="AC5" s="699"/>
      <c r="AD5" s="700">
        <v>20808691</v>
      </c>
      <c r="AE5" s="700"/>
      <c r="AF5" s="700"/>
      <c r="AG5" s="700"/>
      <c r="AH5" s="700"/>
      <c r="AI5" s="700"/>
      <c r="AJ5" s="700"/>
      <c r="AK5" s="700"/>
      <c r="AL5" s="687">
        <v>80.099999999999994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20808692</v>
      </c>
      <c r="BH5" s="589"/>
      <c r="BI5" s="589"/>
      <c r="BJ5" s="589"/>
      <c r="BK5" s="589"/>
      <c r="BL5" s="589"/>
      <c r="BM5" s="589"/>
      <c r="BN5" s="590"/>
      <c r="BO5" s="641">
        <v>95.4</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306432</v>
      </c>
      <c r="S6" s="589"/>
      <c r="T6" s="589"/>
      <c r="U6" s="589"/>
      <c r="V6" s="589"/>
      <c r="W6" s="589"/>
      <c r="X6" s="589"/>
      <c r="Y6" s="590"/>
      <c r="Z6" s="641">
        <v>0.6</v>
      </c>
      <c r="AA6" s="641"/>
      <c r="AB6" s="641"/>
      <c r="AC6" s="641"/>
      <c r="AD6" s="642">
        <v>306432</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20808692</v>
      </c>
      <c r="BH6" s="589"/>
      <c r="BI6" s="589"/>
      <c r="BJ6" s="589"/>
      <c r="BK6" s="589"/>
      <c r="BL6" s="589"/>
      <c r="BM6" s="589"/>
      <c r="BN6" s="590"/>
      <c r="BO6" s="641">
        <v>95.4</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336078</v>
      </c>
      <c r="CS6" s="589"/>
      <c r="CT6" s="589"/>
      <c r="CU6" s="589"/>
      <c r="CV6" s="589"/>
      <c r="CW6" s="589"/>
      <c r="CX6" s="589"/>
      <c r="CY6" s="590"/>
      <c r="CZ6" s="641">
        <v>0.7</v>
      </c>
      <c r="DA6" s="641"/>
      <c r="DB6" s="641"/>
      <c r="DC6" s="641"/>
      <c r="DD6" s="594" t="s">
        <v>209</v>
      </c>
      <c r="DE6" s="589"/>
      <c r="DF6" s="589"/>
      <c r="DG6" s="589"/>
      <c r="DH6" s="589"/>
      <c r="DI6" s="589"/>
      <c r="DJ6" s="589"/>
      <c r="DK6" s="589"/>
      <c r="DL6" s="589"/>
      <c r="DM6" s="589"/>
      <c r="DN6" s="589"/>
      <c r="DO6" s="589"/>
      <c r="DP6" s="590"/>
      <c r="DQ6" s="594">
        <v>336078</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36454</v>
      </c>
      <c r="S7" s="589"/>
      <c r="T7" s="589"/>
      <c r="U7" s="589"/>
      <c r="V7" s="589"/>
      <c r="W7" s="589"/>
      <c r="X7" s="589"/>
      <c r="Y7" s="590"/>
      <c r="Z7" s="641">
        <v>0.1</v>
      </c>
      <c r="AA7" s="641"/>
      <c r="AB7" s="641"/>
      <c r="AC7" s="641"/>
      <c r="AD7" s="642">
        <v>36454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10302145</v>
      </c>
      <c r="BH7" s="589"/>
      <c r="BI7" s="589"/>
      <c r="BJ7" s="589"/>
      <c r="BK7" s="589"/>
      <c r="BL7" s="589"/>
      <c r="BM7" s="589"/>
      <c r="BN7" s="590"/>
      <c r="BO7" s="641">
        <v>47.2</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6459457</v>
      </c>
      <c r="CS7" s="589"/>
      <c r="CT7" s="589"/>
      <c r="CU7" s="589"/>
      <c r="CV7" s="589"/>
      <c r="CW7" s="589"/>
      <c r="CX7" s="589"/>
      <c r="CY7" s="590"/>
      <c r="CZ7" s="641">
        <v>14.1</v>
      </c>
      <c r="DA7" s="641"/>
      <c r="DB7" s="641"/>
      <c r="DC7" s="641"/>
      <c r="DD7" s="594">
        <v>1001686</v>
      </c>
      <c r="DE7" s="589"/>
      <c r="DF7" s="589"/>
      <c r="DG7" s="589"/>
      <c r="DH7" s="589"/>
      <c r="DI7" s="589"/>
      <c r="DJ7" s="589"/>
      <c r="DK7" s="589"/>
      <c r="DL7" s="589"/>
      <c r="DM7" s="589"/>
      <c r="DN7" s="589"/>
      <c r="DO7" s="589"/>
      <c r="DP7" s="590"/>
      <c r="DQ7" s="594">
        <v>5028471</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164363</v>
      </c>
      <c r="S8" s="589"/>
      <c r="T8" s="589"/>
      <c r="U8" s="589"/>
      <c r="V8" s="589"/>
      <c r="W8" s="589"/>
      <c r="X8" s="589"/>
      <c r="Y8" s="590"/>
      <c r="Z8" s="641">
        <v>0.3</v>
      </c>
      <c r="AA8" s="641"/>
      <c r="AB8" s="641"/>
      <c r="AC8" s="641"/>
      <c r="AD8" s="642">
        <v>164363</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266050</v>
      </c>
      <c r="BH8" s="589"/>
      <c r="BI8" s="589"/>
      <c r="BJ8" s="589"/>
      <c r="BK8" s="589"/>
      <c r="BL8" s="589"/>
      <c r="BM8" s="589"/>
      <c r="BN8" s="590"/>
      <c r="BO8" s="641">
        <v>1.2</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17337663</v>
      </c>
      <c r="CS8" s="589"/>
      <c r="CT8" s="589"/>
      <c r="CU8" s="589"/>
      <c r="CV8" s="589"/>
      <c r="CW8" s="589"/>
      <c r="CX8" s="589"/>
      <c r="CY8" s="590"/>
      <c r="CZ8" s="641">
        <v>37.9</v>
      </c>
      <c r="DA8" s="641"/>
      <c r="DB8" s="641"/>
      <c r="DC8" s="641"/>
      <c r="DD8" s="594">
        <v>141952</v>
      </c>
      <c r="DE8" s="589"/>
      <c r="DF8" s="589"/>
      <c r="DG8" s="589"/>
      <c r="DH8" s="589"/>
      <c r="DI8" s="589"/>
      <c r="DJ8" s="589"/>
      <c r="DK8" s="589"/>
      <c r="DL8" s="589"/>
      <c r="DM8" s="589"/>
      <c r="DN8" s="589"/>
      <c r="DO8" s="589"/>
      <c r="DP8" s="590"/>
      <c r="DQ8" s="594">
        <v>9729824</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100434</v>
      </c>
      <c r="S9" s="589"/>
      <c r="T9" s="589"/>
      <c r="U9" s="589"/>
      <c r="V9" s="589"/>
      <c r="W9" s="589"/>
      <c r="X9" s="589"/>
      <c r="Y9" s="590"/>
      <c r="Z9" s="641">
        <v>0.2</v>
      </c>
      <c r="AA9" s="641"/>
      <c r="AB9" s="641"/>
      <c r="AC9" s="641"/>
      <c r="AD9" s="642">
        <v>100434</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8388147</v>
      </c>
      <c r="BH9" s="589"/>
      <c r="BI9" s="589"/>
      <c r="BJ9" s="589"/>
      <c r="BK9" s="589"/>
      <c r="BL9" s="589"/>
      <c r="BM9" s="589"/>
      <c r="BN9" s="590"/>
      <c r="BO9" s="641">
        <v>38.5</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3664112</v>
      </c>
      <c r="CS9" s="589"/>
      <c r="CT9" s="589"/>
      <c r="CU9" s="589"/>
      <c r="CV9" s="589"/>
      <c r="CW9" s="589"/>
      <c r="CX9" s="589"/>
      <c r="CY9" s="590"/>
      <c r="CZ9" s="641">
        <v>8</v>
      </c>
      <c r="DA9" s="641"/>
      <c r="DB9" s="641"/>
      <c r="DC9" s="641"/>
      <c r="DD9" s="594">
        <v>39772</v>
      </c>
      <c r="DE9" s="589"/>
      <c r="DF9" s="589"/>
      <c r="DG9" s="589"/>
      <c r="DH9" s="589"/>
      <c r="DI9" s="589"/>
      <c r="DJ9" s="589"/>
      <c r="DK9" s="589"/>
      <c r="DL9" s="589"/>
      <c r="DM9" s="589"/>
      <c r="DN9" s="589"/>
      <c r="DO9" s="589"/>
      <c r="DP9" s="590"/>
      <c r="DQ9" s="594">
        <v>3248029</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1628552</v>
      </c>
      <c r="S10" s="589"/>
      <c r="T10" s="589"/>
      <c r="U10" s="589"/>
      <c r="V10" s="589"/>
      <c r="W10" s="589"/>
      <c r="X10" s="589"/>
      <c r="Y10" s="590"/>
      <c r="Z10" s="641">
        <v>3.4</v>
      </c>
      <c r="AA10" s="641"/>
      <c r="AB10" s="641"/>
      <c r="AC10" s="641"/>
      <c r="AD10" s="642">
        <v>1628552</v>
      </c>
      <c r="AE10" s="642"/>
      <c r="AF10" s="642"/>
      <c r="AG10" s="642"/>
      <c r="AH10" s="642"/>
      <c r="AI10" s="642"/>
      <c r="AJ10" s="642"/>
      <c r="AK10" s="642"/>
      <c r="AL10" s="611">
        <v>6.3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360836</v>
      </c>
      <c r="BH10" s="589"/>
      <c r="BI10" s="589"/>
      <c r="BJ10" s="589"/>
      <c r="BK10" s="589"/>
      <c r="BL10" s="589"/>
      <c r="BM10" s="589"/>
      <c r="BN10" s="590"/>
      <c r="BO10" s="641">
        <v>1.7</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130195</v>
      </c>
      <c r="CS10" s="589"/>
      <c r="CT10" s="589"/>
      <c r="CU10" s="589"/>
      <c r="CV10" s="589"/>
      <c r="CW10" s="589"/>
      <c r="CX10" s="589"/>
      <c r="CY10" s="590"/>
      <c r="CZ10" s="641">
        <v>0.3</v>
      </c>
      <c r="DA10" s="641"/>
      <c r="DB10" s="641"/>
      <c r="DC10" s="641"/>
      <c r="DD10" s="594" t="s">
        <v>111</v>
      </c>
      <c r="DE10" s="589"/>
      <c r="DF10" s="589"/>
      <c r="DG10" s="589"/>
      <c r="DH10" s="589"/>
      <c r="DI10" s="589"/>
      <c r="DJ10" s="589"/>
      <c r="DK10" s="589"/>
      <c r="DL10" s="589"/>
      <c r="DM10" s="589"/>
      <c r="DN10" s="589"/>
      <c r="DO10" s="589"/>
      <c r="DP10" s="590"/>
      <c r="DQ10" s="594">
        <v>90644</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34596</v>
      </c>
      <c r="S11" s="589"/>
      <c r="T11" s="589"/>
      <c r="U11" s="589"/>
      <c r="V11" s="589"/>
      <c r="W11" s="589"/>
      <c r="X11" s="589"/>
      <c r="Y11" s="590"/>
      <c r="Z11" s="641">
        <v>0.1</v>
      </c>
      <c r="AA11" s="641"/>
      <c r="AB11" s="641"/>
      <c r="AC11" s="641"/>
      <c r="AD11" s="642">
        <v>34596</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1287112</v>
      </c>
      <c r="BH11" s="589"/>
      <c r="BI11" s="589"/>
      <c r="BJ11" s="589"/>
      <c r="BK11" s="589"/>
      <c r="BL11" s="589"/>
      <c r="BM11" s="589"/>
      <c r="BN11" s="590"/>
      <c r="BO11" s="641">
        <v>5.9</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523723</v>
      </c>
      <c r="CS11" s="589"/>
      <c r="CT11" s="589"/>
      <c r="CU11" s="589"/>
      <c r="CV11" s="589"/>
      <c r="CW11" s="589"/>
      <c r="CX11" s="589"/>
      <c r="CY11" s="590"/>
      <c r="CZ11" s="641">
        <v>1.1000000000000001</v>
      </c>
      <c r="DA11" s="641"/>
      <c r="DB11" s="641"/>
      <c r="DC11" s="641"/>
      <c r="DD11" s="594">
        <v>9308</v>
      </c>
      <c r="DE11" s="589"/>
      <c r="DF11" s="589"/>
      <c r="DG11" s="589"/>
      <c r="DH11" s="589"/>
      <c r="DI11" s="589"/>
      <c r="DJ11" s="589"/>
      <c r="DK11" s="589"/>
      <c r="DL11" s="589"/>
      <c r="DM11" s="589"/>
      <c r="DN11" s="589"/>
      <c r="DO11" s="589"/>
      <c r="DP11" s="590"/>
      <c r="DQ11" s="594">
        <v>243411</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9287720</v>
      </c>
      <c r="BH12" s="589"/>
      <c r="BI12" s="589"/>
      <c r="BJ12" s="589"/>
      <c r="BK12" s="589"/>
      <c r="BL12" s="589"/>
      <c r="BM12" s="589"/>
      <c r="BN12" s="590"/>
      <c r="BO12" s="641">
        <v>42.6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697447</v>
      </c>
      <c r="CS12" s="589"/>
      <c r="CT12" s="589"/>
      <c r="CU12" s="589"/>
      <c r="CV12" s="589"/>
      <c r="CW12" s="589"/>
      <c r="CX12" s="589"/>
      <c r="CY12" s="590"/>
      <c r="CZ12" s="641">
        <v>1.5</v>
      </c>
      <c r="DA12" s="641"/>
      <c r="DB12" s="641"/>
      <c r="DC12" s="641"/>
      <c r="DD12" s="594">
        <v>9388</v>
      </c>
      <c r="DE12" s="589"/>
      <c r="DF12" s="589"/>
      <c r="DG12" s="589"/>
      <c r="DH12" s="589"/>
      <c r="DI12" s="589"/>
      <c r="DJ12" s="589"/>
      <c r="DK12" s="589"/>
      <c r="DL12" s="589"/>
      <c r="DM12" s="589"/>
      <c r="DN12" s="589"/>
      <c r="DO12" s="589"/>
      <c r="DP12" s="590"/>
      <c r="DQ12" s="594">
        <v>376542</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59612</v>
      </c>
      <c r="S13" s="589"/>
      <c r="T13" s="589"/>
      <c r="U13" s="589"/>
      <c r="V13" s="589"/>
      <c r="W13" s="589"/>
      <c r="X13" s="589"/>
      <c r="Y13" s="590"/>
      <c r="Z13" s="641">
        <v>0.1</v>
      </c>
      <c r="AA13" s="641"/>
      <c r="AB13" s="641"/>
      <c r="AC13" s="641"/>
      <c r="AD13" s="642">
        <v>59612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9270586</v>
      </c>
      <c r="BH13" s="589"/>
      <c r="BI13" s="589"/>
      <c r="BJ13" s="589"/>
      <c r="BK13" s="589"/>
      <c r="BL13" s="589"/>
      <c r="BM13" s="589"/>
      <c r="BN13" s="590"/>
      <c r="BO13" s="641">
        <v>42.5</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5491401</v>
      </c>
      <c r="CS13" s="589"/>
      <c r="CT13" s="589"/>
      <c r="CU13" s="589"/>
      <c r="CV13" s="589"/>
      <c r="CW13" s="589"/>
      <c r="CX13" s="589"/>
      <c r="CY13" s="590"/>
      <c r="CZ13" s="641">
        <v>12</v>
      </c>
      <c r="DA13" s="641"/>
      <c r="DB13" s="641"/>
      <c r="DC13" s="641"/>
      <c r="DD13" s="594">
        <v>2809817</v>
      </c>
      <c r="DE13" s="589"/>
      <c r="DF13" s="589"/>
      <c r="DG13" s="589"/>
      <c r="DH13" s="589"/>
      <c r="DI13" s="589"/>
      <c r="DJ13" s="589"/>
      <c r="DK13" s="589"/>
      <c r="DL13" s="589"/>
      <c r="DM13" s="589"/>
      <c r="DN13" s="589"/>
      <c r="DO13" s="589"/>
      <c r="DP13" s="590"/>
      <c r="DQ13" s="594">
        <v>3427197</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195472</v>
      </c>
      <c r="BH14" s="589"/>
      <c r="BI14" s="589"/>
      <c r="BJ14" s="589"/>
      <c r="BK14" s="589"/>
      <c r="BL14" s="589"/>
      <c r="BM14" s="589"/>
      <c r="BN14" s="590"/>
      <c r="BO14" s="641">
        <v>0.9</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2162835</v>
      </c>
      <c r="CS14" s="589"/>
      <c r="CT14" s="589"/>
      <c r="CU14" s="589"/>
      <c r="CV14" s="589"/>
      <c r="CW14" s="589"/>
      <c r="CX14" s="589"/>
      <c r="CY14" s="590"/>
      <c r="CZ14" s="641">
        <v>4.7</v>
      </c>
      <c r="DA14" s="641"/>
      <c r="DB14" s="641"/>
      <c r="DC14" s="641"/>
      <c r="DD14" s="594">
        <v>168052</v>
      </c>
      <c r="DE14" s="589"/>
      <c r="DF14" s="589"/>
      <c r="DG14" s="589"/>
      <c r="DH14" s="589"/>
      <c r="DI14" s="589"/>
      <c r="DJ14" s="589"/>
      <c r="DK14" s="589"/>
      <c r="DL14" s="589"/>
      <c r="DM14" s="589"/>
      <c r="DN14" s="589"/>
      <c r="DO14" s="589"/>
      <c r="DP14" s="590"/>
      <c r="DQ14" s="594">
        <v>2071178</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92987</v>
      </c>
      <c r="S15" s="589"/>
      <c r="T15" s="589"/>
      <c r="U15" s="589"/>
      <c r="V15" s="589"/>
      <c r="W15" s="589"/>
      <c r="X15" s="589"/>
      <c r="Y15" s="590"/>
      <c r="Z15" s="641">
        <v>0.2</v>
      </c>
      <c r="AA15" s="641"/>
      <c r="AB15" s="641"/>
      <c r="AC15" s="641"/>
      <c r="AD15" s="642">
        <v>92987</v>
      </c>
      <c r="AE15" s="642"/>
      <c r="AF15" s="642"/>
      <c r="AG15" s="642"/>
      <c r="AH15" s="642"/>
      <c r="AI15" s="642"/>
      <c r="AJ15" s="642"/>
      <c r="AK15" s="642"/>
      <c r="AL15" s="611">
        <v>0.4</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1023355</v>
      </c>
      <c r="BH15" s="589"/>
      <c r="BI15" s="589"/>
      <c r="BJ15" s="589"/>
      <c r="BK15" s="589"/>
      <c r="BL15" s="589"/>
      <c r="BM15" s="589"/>
      <c r="BN15" s="590"/>
      <c r="BO15" s="641">
        <v>4.7</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5524640</v>
      </c>
      <c r="CS15" s="589"/>
      <c r="CT15" s="589"/>
      <c r="CU15" s="589"/>
      <c r="CV15" s="589"/>
      <c r="CW15" s="589"/>
      <c r="CX15" s="589"/>
      <c r="CY15" s="590"/>
      <c r="CZ15" s="641">
        <v>12.1</v>
      </c>
      <c r="DA15" s="641"/>
      <c r="DB15" s="641"/>
      <c r="DC15" s="641"/>
      <c r="DD15" s="594">
        <v>1834996</v>
      </c>
      <c r="DE15" s="589"/>
      <c r="DF15" s="589"/>
      <c r="DG15" s="589"/>
      <c r="DH15" s="589"/>
      <c r="DI15" s="589"/>
      <c r="DJ15" s="589"/>
      <c r="DK15" s="589"/>
      <c r="DL15" s="589"/>
      <c r="DM15" s="589"/>
      <c r="DN15" s="589"/>
      <c r="DO15" s="589"/>
      <c r="DP15" s="590"/>
      <c r="DQ15" s="594">
        <v>4379776</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2235764</v>
      </c>
      <c r="S16" s="589"/>
      <c r="T16" s="589"/>
      <c r="U16" s="589"/>
      <c r="V16" s="589"/>
      <c r="W16" s="589"/>
      <c r="X16" s="589"/>
      <c r="Y16" s="590"/>
      <c r="Z16" s="641">
        <v>4.7</v>
      </c>
      <c r="AA16" s="641"/>
      <c r="AB16" s="641"/>
      <c r="AC16" s="641"/>
      <c r="AD16" s="642">
        <v>1960446</v>
      </c>
      <c r="AE16" s="642"/>
      <c r="AF16" s="642"/>
      <c r="AG16" s="642"/>
      <c r="AH16" s="642"/>
      <c r="AI16" s="642"/>
      <c r="AJ16" s="642"/>
      <c r="AK16" s="642"/>
      <c r="AL16" s="611">
        <v>7.5</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25375</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4247</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1960446</v>
      </c>
      <c r="S17" s="589"/>
      <c r="T17" s="589"/>
      <c r="U17" s="589"/>
      <c r="V17" s="589"/>
      <c r="W17" s="589"/>
      <c r="X17" s="589"/>
      <c r="Y17" s="590"/>
      <c r="Z17" s="641">
        <v>4.0999999999999996</v>
      </c>
      <c r="AA17" s="641"/>
      <c r="AB17" s="641"/>
      <c r="AC17" s="641"/>
      <c r="AD17" s="642">
        <v>1960446</v>
      </c>
      <c r="AE17" s="642"/>
      <c r="AF17" s="642"/>
      <c r="AG17" s="642"/>
      <c r="AH17" s="642"/>
      <c r="AI17" s="642"/>
      <c r="AJ17" s="642"/>
      <c r="AK17" s="642"/>
      <c r="AL17" s="611">
        <v>7.5</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3347496</v>
      </c>
      <c r="CS17" s="589"/>
      <c r="CT17" s="589"/>
      <c r="CU17" s="589"/>
      <c r="CV17" s="589"/>
      <c r="CW17" s="589"/>
      <c r="CX17" s="589"/>
      <c r="CY17" s="590"/>
      <c r="CZ17" s="641">
        <v>7.3</v>
      </c>
      <c r="DA17" s="641"/>
      <c r="DB17" s="641"/>
      <c r="DC17" s="641"/>
      <c r="DD17" s="594" t="s">
        <v>111</v>
      </c>
      <c r="DE17" s="589"/>
      <c r="DF17" s="589"/>
      <c r="DG17" s="589"/>
      <c r="DH17" s="589"/>
      <c r="DI17" s="589"/>
      <c r="DJ17" s="589"/>
      <c r="DK17" s="589"/>
      <c r="DL17" s="589"/>
      <c r="DM17" s="589"/>
      <c r="DN17" s="589"/>
      <c r="DO17" s="589"/>
      <c r="DP17" s="590"/>
      <c r="DQ17" s="594">
        <v>3297693</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275251</v>
      </c>
      <c r="S18" s="589"/>
      <c r="T18" s="589"/>
      <c r="U18" s="589"/>
      <c r="V18" s="589"/>
      <c r="W18" s="589"/>
      <c r="X18" s="589"/>
      <c r="Y18" s="590"/>
      <c r="Z18" s="641">
        <v>0.6</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67</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1000832</v>
      </c>
      <c r="BH19" s="589"/>
      <c r="BI19" s="589"/>
      <c r="BJ19" s="589"/>
      <c r="BK19" s="589"/>
      <c r="BL19" s="589"/>
      <c r="BM19" s="589"/>
      <c r="BN19" s="590"/>
      <c r="BO19" s="641">
        <v>4.5999999999999996</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26468718</v>
      </c>
      <c r="S20" s="589"/>
      <c r="T20" s="589"/>
      <c r="U20" s="589"/>
      <c r="V20" s="589"/>
      <c r="W20" s="589"/>
      <c r="X20" s="589"/>
      <c r="Y20" s="590"/>
      <c r="Z20" s="641">
        <v>55.1</v>
      </c>
      <c r="AA20" s="641"/>
      <c r="AB20" s="641"/>
      <c r="AC20" s="641"/>
      <c r="AD20" s="642">
        <v>25192567</v>
      </c>
      <c r="AE20" s="642"/>
      <c r="AF20" s="642"/>
      <c r="AG20" s="642"/>
      <c r="AH20" s="642"/>
      <c r="AI20" s="642"/>
      <c r="AJ20" s="642"/>
      <c r="AK20" s="642"/>
      <c r="AL20" s="611">
        <v>96.9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1000832</v>
      </c>
      <c r="BH20" s="589"/>
      <c r="BI20" s="589"/>
      <c r="BJ20" s="589"/>
      <c r="BK20" s="589"/>
      <c r="BL20" s="589"/>
      <c r="BM20" s="589"/>
      <c r="BN20" s="590"/>
      <c r="BO20" s="641">
        <v>4.5999999999999996</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45700422</v>
      </c>
      <c r="CS20" s="589"/>
      <c r="CT20" s="589"/>
      <c r="CU20" s="589"/>
      <c r="CV20" s="589"/>
      <c r="CW20" s="589"/>
      <c r="CX20" s="589"/>
      <c r="CY20" s="590"/>
      <c r="CZ20" s="641">
        <v>100</v>
      </c>
      <c r="DA20" s="641"/>
      <c r="DB20" s="641"/>
      <c r="DC20" s="641"/>
      <c r="DD20" s="594">
        <v>6014971</v>
      </c>
      <c r="DE20" s="589"/>
      <c r="DF20" s="589"/>
      <c r="DG20" s="589"/>
      <c r="DH20" s="589"/>
      <c r="DI20" s="589"/>
      <c r="DJ20" s="589"/>
      <c r="DK20" s="589"/>
      <c r="DL20" s="589"/>
      <c r="DM20" s="589"/>
      <c r="DN20" s="589"/>
      <c r="DO20" s="589"/>
      <c r="DP20" s="590"/>
      <c r="DQ20" s="594">
        <v>32233090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21320</v>
      </c>
      <c r="S21" s="589"/>
      <c r="T21" s="589"/>
      <c r="U21" s="589"/>
      <c r="V21" s="589"/>
      <c r="W21" s="589"/>
      <c r="X21" s="589"/>
      <c r="Y21" s="590"/>
      <c r="Z21" s="641">
        <v>0</v>
      </c>
      <c r="AA21" s="641"/>
      <c r="AB21" s="641"/>
      <c r="AC21" s="641"/>
      <c r="AD21" s="642">
        <v>21320</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319339</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718740</v>
      </c>
      <c r="S23" s="589"/>
      <c r="T23" s="589"/>
      <c r="U23" s="589"/>
      <c r="V23" s="589"/>
      <c r="W23" s="589"/>
      <c r="X23" s="589"/>
      <c r="Y23" s="590"/>
      <c r="Z23" s="641">
        <v>1.5</v>
      </c>
      <c r="AA23" s="641"/>
      <c r="AB23" s="641"/>
      <c r="AC23" s="641"/>
      <c r="AD23" s="642">
        <v>136846</v>
      </c>
      <c r="AE23" s="642"/>
      <c r="AF23" s="642"/>
      <c r="AG23" s="642"/>
      <c r="AH23" s="642"/>
      <c r="AI23" s="642"/>
      <c r="AJ23" s="642"/>
      <c r="AK23" s="642"/>
      <c r="AL23" s="611">
        <v>0.5</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v>1000832</v>
      </c>
      <c r="BH23" s="589"/>
      <c r="BI23" s="589"/>
      <c r="BJ23" s="589"/>
      <c r="BK23" s="589"/>
      <c r="BL23" s="589"/>
      <c r="BM23" s="589"/>
      <c r="BN23" s="590"/>
      <c r="BO23" s="641">
        <v>4.5999999999999996</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243332</v>
      </c>
      <c r="S24" s="589"/>
      <c r="T24" s="589"/>
      <c r="U24" s="589"/>
      <c r="V24" s="589"/>
      <c r="W24" s="589"/>
      <c r="X24" s="589"/>
      <c r="Y24" s="590"/>
      <c r="Z24" s="641">
        <v>0.5</v>
      </c>
      <c r="AA24" s="641"/>
      <c r="AB24" s="641"/>
      <c r="AC24" s="641"/>
      <c r="AD24" s="642" t="s">
        <v>111</v>
      </c>
      <c r="AE24" s="642"/>
      <c r="AF24" s="642"/>
      <c r="AG24" s="642"/>
      <c r="AH24" s="642"/>
      <c r="AI24" s="642"/>
      <c r="AJ24" s="642"/>
      <c r="AK24" s="642"/>
      <c r="AL24" s="611" t="s">
        <v>111</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21341526</v>
      </c>
      <c r="CS24" s="639"/>
      <c r="CT24" s="639"/>
      <c r="CU24" s="639"/>
      <c r="CV24" s="639"/>
      <c r="CW24" s="639"/>
      <c r="CX24" s="639"/>
      <c r="CY24" s="686"/>
      <c r="CZ24" s="690">
        <v>46.7</v>
      </c>
      <c r="DA24" s="691"/>
      <c r="DB24" s="691"/>
      <c r="DC24" s="692"/>
      <c r="DD24" s="685">
        <v>13990301</v>
      </c>
      <c r="DE24" s="639"/>
      <c r="DF24" s="639"/>
      <c r="DG24" s="639"/>
      <c r="DH24" s="639"/>
      <c r="DI24" s="639"/>
      <c r="DJ24" s="639"/>
      <c r="DK24" s="686"/>
      <c r="DL24" s="685">
        <v>13988740</v>
      </c>
      <c r="DM24" s="639"/>
      <c r="DN24" s="639"/>
      <c r="DO24" s="639"/>
      <c r="DP24" s="639"/>
      <c r="DQ24" s="639"/>
      <c r="DR24" s="639"/>
      <c r="DS24" s="639"/>
      <c r="DT24" s="639"/>
      <c r="DU24" s="639"/>
      <c r="DV24" s="686"/>
      <c r="DW24" s="687">
        <v>49.1</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6540957</v>
      </c>
      <c r="S25" s="589"/>
      <c r="T25" s="589"/>
      <c r="U25" s="589"/>
      <c r="V25" s="589"/>
      <c r="W25" s="589"/>
      <c r="X25" s="589"/>
      <c r="Y25" s="590"/>
      <c r="Z25" s="641">
        <v>13.6</v>
      </c>
      <c r="AA25" s="641"/>
      <c r="AB25" s="641"/>
      <c r="AC25" s="641"/>
      <c r="AD25" s="642" t="s">
        <v>111</v>
      </c>
      <c r="AE25" s="642"/>
      <c r="AF25" s="642"/>
      <c r="AG25" s="642"/>
      <c r="AH25" s="642"/>
      <c r="AI25" s="642"/>
      <c r="AJ25" s="642"/>
      <c r="AK25" s="642"/>
      <c r="AL25" s="611" t="s">
        <v>111</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7686371</v>
      </c>
      <c r="CS25" s="607"/>
      <c r="CT25" s="607"/>
      <c r="CU25" s="607"/>
      <c r="CV25" s="607"/>
      <c r="CW25" s="607"/>
      <c r="CX25" s="607"/>
      <c r="CY25" s="608"/>
      <c r="CZ25" s="591">
        <v>16.8</v>
      </c>
      <c r="DA25" s="609"/>
      <c r="DB25" s="609"/>
      <c r="DC25" s="610"/>
      <c r="DD25" s="594">
        <v>7220470</v>
      </c>
      <c r="DE25" s="607"/>
      <c r="DF25" s="607"/>
      <c r="DG25" s="607"/>
      <c r="DH25" s="607"/>
      <c r="DI25" s="607"/>
      <c r="DJ25" s="607"/>
      <c r="DK25" s="608"/>
      <c r="DL25" s="594">
        <v>7218909</v>
      </c>
      <c r="DM25" s="607"/>
      <c r="DN25" s="607"/>
      <c r="DO25" s="607"/>
      <c r="DP25" s="607"/>
      <c r="DQ25" s="607"/>
      <c r="DR25" s="607"/>
      <c r="DS25" s="607"/>
      <c r="DT25" s="607"/>
      <c r="DU25" s="607"/>
      <c r="DV25" s="608"/>
      <c r="DW25" s="611">
        <v>25.3</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v>637187</v>
      </c>
      <c r="S26" s="589"/>
      <c r="T26" s="589"/>
      <c r="U26" s="589"/>
      <c r="V26" s="589"/>
      <c r="W26" s="589"/>
      <c r="X26" s="589"/>
      <c r="Y26" s="590"/>
      <c r="Z26" s="641">
        <v>1.3</v>
      </c>
      <c r="AA26" s="641"/>
      <c r="AB26" s="641"/>
      <c r="AC26" s="641"/>
      <c r="AD26" s="642">
        <v>637187</v>
      </c>
      <c r="AE26" s="642"/>
      <c r="AF26" s="642"/>
      <c r="AG26" s="642"/>
      <c r="AH26" s="642"/>
      <c r="AI26" s="642"/>
      <c r="AJ26" s="642"/>
      <c r="AK26" s="642"/>
      <c r="AL26" s="611">
        <v>2.5</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5368762</v>
      </c>
      <c r="CS26" s="589"/>
      <c r="CT26" s="589"/>
      <c r="CU26" s="589"/>
      <c r="CV26" s="589"/>
      <c r="CW26" s="589"/>
      <c r="CX26" s="589"/>
      <c r="CY26" s="590"/>
      <c r="CZ26" s="591">
        <v>11.7</v>
      </c>
      <c r="DA26" s="609"/>
      <c r="DB26" s="609"/>
      <c r="DC26" s="610"/>
      <c r="DD26" s="594">
        <v>4926628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2537678</v>
      </c>
      <c r="S27" s="589"/>
      <c r="T27" s="589"/>
      <c r="U27" s="589"/>
      <c r="V27" s="589"/>
      <c r="W27" s="589"/>
      <c r="X27" s="589"/>
      <c r="Y27" s="590"/>
      <c r="Z27" s="641">
        <v>5.3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21809524</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10307659</v>
      </c>
      <c r="CS27" s="607"/>
      <c r="CT27" s="607"/>
      <c r="CU27" s="607"/>
      <c r="CV27" s="607"/>
      <c r="CW27" s="607"/>
      <c r="CX27" s="607"/>
      <c r="CY27" s="608"/>
      <c r="CZ27" s="591">
        <v>22.6</v>
      </c>
      <c r="DA27" s="609"/>
      <c r="DB27" s="609"/>
      <c r="DC27" s="610"/>
      <c r="DD27" s="594">
        <v>3472138</v>
      </c>
      <c r="DE27" s="607"/>
      <c r="DF27" s="607"/>
      <c r="DG27" s="607"/>
      <c r="DH27" s="607"/>
      <c r="DI27" s="607"/>
      <c r="DJ27" s="607"/>
      <c r="DK27" s="608"/>
      <c r="DL27" s="594">
        <v>3472138</v>
      </c>
      <c r="DM27" s="607"/>
      <c r="DN27" s="607"/>
      <c r="DO27" s="607"/>
      <c r="DP27" s="607"/>
      <c r="DQ27" s="607"/>
      <c r="DR27" s="607"/>
      <c r="DS27" s="607"/>
      <c r="DT27" s="607"/>
      <c r="DU27" s="607"/>
      <c r="DV27" s="608"/>
      <c r="DW27" s="611">
        <v>12.2</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648004</v>
      </c>
      <c r="S28" s="589"/>
      <c r="T28" s="589"/>
      <c r="U28" s="589"/>
      <c r="V28" s="589"/>
      <c r="W28" s="589"/>
      <c r="X28" s="589"/>
      <c r="Y28" s="590"/>
      <c r="Z28" s="641">
        <v>1.4</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3347496</v>
      </c>
      <c r="CS28" s="589"/>
      <c r="CT28" s="589"/>
      <c r="CU28" s="589"/>
      <c r="CV28" s="589"/>
      <c r="CW28" s="589"/>
      <c r="CX28" s="589"/>
      <c r="CY28" s="590"/>
      <c r="CZ28" s="591">
        <v>7.3</v>
      </c>
      <c r="DA28" s="609"/>
      <c r="DB28" s="609"/>
      <c r="DC28" s="610"/>
      <c r="DD28" s="594">
        <v>3297693</v>
      </c>
      <c r="DE28" s="589"/>
      <c r="DF28" s="589"/>
      <c r="DG28" s="589"/>
      <c r="DH28" s="589"/>
      <c r="DI28" s="589"/>
      <c r="DJ28" s="589"/>
      <c r="DK28" s="590"/>
      <c r="DL28" s="594">
        <v>3297693</v>
      </c>
      <c r="DM28" s="589"/>
      <c r="DN28" s="589"/>
      <c r="DO28" s="589"/>
      <c r="DP28" s="589"/>
      <c r="DQ28" s="589"/>
      <c r="DR28" s="589"/>
      <c r="DS28" s="589"/>
      <c r="DT28" s="589"/>
      <c r="DU28" s="589"/>
      <c r="DV28" s="590"/>
      <c r="DW28" s="611">
        <v>11.6</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12099</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3347496</v>
      </c>
      <c r="CS29" s="607"/>
      <c r="CT29" s="607"/>
      <c r="CU29" s="607"/>
      <c r="CV29" s="607"/>
      <c r="CW29" s="607"/>
      <c r="CX29" s="607"/>
      <c r="CY29" s="608"/>
      <c r="CZ29" s="591">
        <v>7.3</v>
      </c>
      <c r="DA29" s="609"/>
      <c r="DB29" s="609"/>
      <c r="DC29" s="610"/>
      <c r="DD29" s="594">
        <v>3297693</v>
      </c>
      <c r="DE29" s="607"/>
      <c r="DF29" s="607"/>
      <c r="DG29" s="607"/>
      <c r="DH29" s="607"/>
      <c r="DI29" s="607"/>
      <c r="DJ29" s="607"/>
      <c r="DK29" s="608"/>
      <c r="DL29" s="594">
        <v>3297693</v>
      </c>
      <c r="DM29" s="607"/>
      <c r="DN29" s="607"/>
      <c r="DO29" s="607"/>
      <c r="DP29" s="607"/>
      <c r="DQ29" s="607"/>
      <c r="DR29" s="607"/>
      <c r="DS29" s="607"/>
      <c r="DT29" s="607"/>
      <c r="DU29" s="607"/>
      <c r="DV29" s="608"/>
      <c r="DW29" s="611">
        <v>11.6</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2794922</v>
      </c>
      <c r="S30" s="589"/>
      <c r="T30" s="589"/>
      <c r="U30" s="589"/>
      <c r="V30" s="589"/>
      <c r="W30" s="589"/>
      <c r="X30" s="589"/>
      <c r="Y30" s="590"/>
      <c r="Z30" s="641">
        <v>5.8</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98.6</v>
      </c>
      <c r="BH30" s="655"/>
      <c r="BI30" s="655"/>
      <c r="BJ30" s="655"/>
      <c r="BK30" s="655"/>
      <c r="BL30" s="655"/>
      <c r="BM30" s="656">
        <v>94.1</v>
      </c>
      <c r="BN30" s="655"/>
      <c r="BO30" s="655"/>
      <c r="BP30" s="655"/>
      <c r="BQ30" s="657"/>
      <c r="BR30" s="654">
        <v>98.4</v>
      </c>
      <c r="BS30" s="655"/>
      <c r="BT30" s="655"/>
      <c r="BU30" s="655"/>
      <c r="BV30" s="655"/>
      <c r="BW30" s="655"/>
      <c r="BX30" s="656">
        <v>93.3</v>
      </c>
      <c r="BY30" s="655"/>
      <c r="BZ30" s="655"/>
      <c r="CA30" s="655"/>
      <c r="CB30" s="657"/>
      <c r="CD30" s="660"/>
      <c r="CE30" s="661"/>
      <c r="CF30" s="625" t="s">
        <v>291</v>
      </c>
      <c r="CG30" s="622"/>
      <c r="CH30" s="622"/>
      <c r="CI30" s="622"/>
      <c r="CJ30" s="622"/>
      <c r="CK30" s="622"/>
      <c r="CL30" s="622"/>
      <c r="CM30" s="622"/>
      <c r="CN30" s="622"/>
      <c r="CO30" s="622"/>
      <c r="CP30" s="622"/>
      <c r="CQ30" s="623"/>
      <c r="CR30" s="588">
        <v>2927414</v>
      </c>
      <c r="CS30" s="589"/>
      <c r="CT30" s="589"/>
      <c r="CU30" s="589"/>
      <c r="CV30" s="589"/>
      <c r="CW30" s="589"/>
      <c r="CX30" s="589"/>
      <c r="CY30" s="590"/>
      <c r="CZ30" s="591">
        <v>6.4</v>
      </c>
      <c r="DA30" s="609"/>
      <c r="DB30" s="609"/>
      <c r="DC30" s="610"/>
      <c r="DD30" s="594">
        <v>2884555</v>
      </c>
      <c r="DE30" s="589"/>
      <c r="DF30" s="589"/>
      <c r="DG30" s="589"/>
      <c r="DH30" s="589"/>
      <c r="DI30" s="589"/>
      <c r="DJ30" s="589"/>
      <c r="DK30" s="590"/>
      <c r="DL30" s="594">
        <v>2884555</v>
      </c>
      <c r="DM30" s="589"/>
      <c r="DN30" s="589"/>
      <c r="DO30" s="589"/>
      <c r="DP30" s="589"/>
      <c r="DQ30" s="589"/>
      <c r="DR30" s="589"/>
      <c r="DS30" s="589"/>
      <c r="DT30" s="589"/>
      <c r="DU30" s="589"/>
      <c r="DV30" s="590"/>
      <c r="DW30" s="611">
        <v>10.1</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2484502</v>
      </c>
      <c r="S31" s="589"/>
      <c r="T31" s="589"/>
      <c r="U31" s="589"/>
      <c r="V31" s="589"/>
      <c r="W31" s="589"/>
      <c r="X31" s="589"/>
      <c r="Y31" s="590"/>
      <c r="Z31" s="641">
        <v>5.2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98.1</v>
      </c>
      <c r="BH31" s="607"/>
      <c r="BI31" s="607"/>
      <c r="BJ31" s="607"/>
      <c r="BK31" s="607"/>
      <c r="BL31" s="607"/>
      <c r="BM31" s="643">
        <v>91.9</v>
      </c>
      <c r="BN31" s="653"/>
      <c r="BO31" s="653"/>
      <c r="BP31" s="653"/>
      <c r="BQ31" s="617"/>
      <c r="BR31" s="652">
        <v>98</v>
      </c>
      <c r="BS31" s="607"/>
      <c r="BT31" s="607"/>
      <c r="BU31" s="607"/>
      <c r="BV31" s="607"/>
      <c r="BW31" s="607"/>
      <c r="BX31" s="643">
        <v>91.1</v>
      </c>
      <c r="BY31" s="653"/>
      <c r="BZ31" s="653"/>
      <c r="CA31" s="653"/>
      <c r="CB31" s="617"/>
      <c r="CD31" s="660"/>
      <c r="CE31" s="661"/>
      <c r="CF31" s="625" t="s">
        <v>295</v>
      </c>
      <c r="CG31" s="622"/>
      <c r="CH31" s="622"/>
      <c r="CI31" s="622"/>
      <c r="CJ31" s="622"/>
      <c r="CK31" s="622"/>
      <c r="CL31" s="622"/>
      <c r="CM31" s="622"/>
      <c r="CN31" s="622"/>
      <c r="CO31" s="622"/>
      <c r="CP31" s="622"/>
      <c r="CQ31" s="623"/>
      <c r="CR31" s="588">
        <v>420082</v>
      </c>
      <c r="CS31" s="607"/>
      <c r="CT31" s="607"/>
      <c r="CU31" s="607"/>
      <c r="CV31" s="607"/>
      <c r="CW31" s="607"/>
      <c r="CX31" s="607"/>
      <c r="CY31" s="608"/>
      <c r="CZ31" s="591">
        <v>0.9</v>
      </c>
      <c r="DA31" s="609"/>
      <c r="DB31" s="609"/>
      <c r="DC31" s="610"/>
      <c r="DD31" s="594">
        <v>413138</v>
      </c>
      <c r="DE31" s="607"/>
      <c r="DF31" s="607"/>
      <c r="DG31" s="607"/>
      <c r="DH31" s="607"/>
      <c r="DI31" s="607"/>
      <c r="DJ31" s="607"/>
      <c r="DK31" s="608"/>
      <c r="DL31" s="594">
        <v>413138</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966283</v>
      </c>
      <c r="S32" s="589"/>
      <c r="T32" s="589"/>
      <c r="U32" s="589"/>
      <c r="V32" s="589"/>
      <c r="W32" s="589"/>
      <c r="X32" s="589"/>
      <c r="Y32" s="590"/>
      <c r="Z32" s="641">
        <v>2</v>
      </c>
      <c r="AA32" s="641"/>
      <c r="AB32" s="641"/>
      <c r="AC32" s="641"/>
      <c r="AD32" s="642">
        <v>654</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95.8</v>
      </c>
      <c r="BN32" s="573"/>
      <c r="BO32" s="573"/>
      <c r="BP32" s="573"/>
      <c r="BQ32" s="630"/>
      <c r="BR32" s="651">
        <v>98.6</v>
      </c>
      <c r="BS32" s="573"/>
      <c r="BT32" s="573"/>
      <c r="BU32" s="573"/>
      <c r="BV32" s="573"/>
      <c r="BW32" s="573"/>
      <c r="BX32" s="636">
        <v>94.9</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3606289</v>
      </c>
      <c r="S33" s="589"/>
      <c r="T33" s="589"/>
      <c r="U33" s="589"/>
      <c r="V33" s="589"/>
      <c r="W33" s="589"/>
      <c r="X33" s="589"/>
      <c r="Y33" s="590"/>
      <c r="Z33" s="641">
        <v>7.5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18318550</v>
      </c>
      <c r="CS33" s="607"/>
      <c r="CT33" s="607"/>
      <c r="CU33" s="607"/>
      <c r="CV33" s="607"/>
      <c r="CW33" s="607"/>
      <c r="CX33" s="607"/>
      <c r="CY33" s="608"/>
      <c r="CZ33" s="591">
        <v>40.1</v>
      </c>
      <c r="DA33" s="609"/>
      <c r="DB33" s="609"/>
      <c r="DC33" s="610"/>
      <c r="DD33" s="594">
        <v>15997907</v>
      </c>
      <c r="DE33" s="607"/>
      <c r="DF33" s="607"/>
      <c r="DG33" s="607"/>
      <c r="DH33" s="607"/>
      <c r="DI33" s="607"/>
      <c r="DJ33" s="607"/>
      <c r="DK33" s="608"/>
      <c r="DL33" s="594">
        <v>12354003</v>
      </c>
      <c r="DM33" s="607"/>
      <c r="DN33" s="607"/>
      <c r="DO33" s="607"/>
      <c r="DP33" s="607"/>
      <c r="DQ33" s="607"/>
      <c r="DR33" s="607"/>
      <c r="DS33" s="607"/>
      <c r="DT33" s="607"/>
      <c r="DU33" s="607"/>
      <c r="DV33" s="608"/>
      <c r="DW33" s="611">
        <v>43.3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7580975</v>
      </c>
      <c r="CS34" s="589"/>
      <c r="CT34" s="589"/>
      <c r="CU34" s="589"/>
      <c r="CV34" s="589"/>
      <c r="CW34" s="589"/>
      <c r="CX34" s="589"/>
      <c r="CY34" s="590"/>
      <c r="CZ34" s="591">
        <v>16.600000000000001</v>
      </c>
      <c r="DA34" s="609"/>
      <c r="DB34" s="609"/>
      <c r="DC34" s="610"/>
      <c r="DD34" s="594">
        <v>6500950</v>
      </c>
      <c r="DE34" s="589"/>
      <c r="DF34" s="589"/>
      <c r="DG34" s="589"/>
      <c r="DH34" s="589"/>
      <c r="DI34" s="589"/>
      <c r="DJ34" s="589"/>
      <c r="DK34" s="590"/>
      <c r="DL34" s="594">
        <v>5561172</v>
      </c>
      <c r="DM34" s="589"/>
      <c r="DN34" s="589"/>
      <c r="DO34" s="589"/>
      <c r="DP34" s="589"/>
      <c r="DQ34" s="589"/>
      <c r="DR34" s="589"/>
      <c r="DS34" s="589"/>
      <c r="DT34" s="589"/>
      <c r="DU34" s="589"/>
      <c r="DV34" s="590"/>
      <c r="DW34" s="611">
        <v>19.5</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2519789</v>
      </c>
      <c r="S35" s="589"/>
      <c r="T35" s="589"/>
      <c r="U35" s="589"/>
      <c r="V35" s="589"/>
      <c r="W35" s="589"/>
      <c r="X35" s="589"/>
      <c r="Y35" s="590"/>
      <c r="Z35" s="641">
        <v>5.2</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5188406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408574</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258581</v>
      </c>
      <c r="CS35" s="607"/>
      <c r="CT35" s="607"/>
      <c r="CU35" s="607"/>
      <c r="CV35" s="607"/>
      <c r="CW35" s="607"/>
      <c r="CX35" s="607"/>
      <c r="CY35" s="608"/>
      <c r="CZ35" s="591">
        <v>0.6</v>
      </c>
      <c r="DA35" s="609"/>
      <c r="DB35" s="609"/>
      <c r="DC35" s="610"/>
      <c r="DD35" s="594">
        <v>247981</v>
      </c>
      <c r="DE35" s="607"/>
      <c r="DF35" s="607"/>
      <c r="DG35" s="607"/>
      <c r="DH35" s="607"/>
      <c r="DI35" s="607"/>
      <c r="DJ35" s="607"/>
      <c r="DK35" s="608"/>
      <c r="DL35" s="594">
        <v>121556</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47999370</v>
      </c>
      <c r="S36" s="629"/>
      <c r="T36" s="629"/>
      <c r="U36" s="629"/>
      <c r="V36" s="629"/>
      <c r="W36" s="629"/>
      <c r="X36" s="629"/>
      <c r="Y36" s="632"/>
      <c r="Z36" s="633">
        <v>100</v>
      </c>
      <c r="AA36" s="633"/>
      <c r="AB36" s="633"/>
      <c r="AC36" s="633"/>
      <c r="AD36" s="634">
        <v>25988574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1048737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-696761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4833974</v>
      </c>
      <c r="CS36" s="589"/>
      <c r="CT36" s="589"/>
      <c r="CU36" s="589"/>
      <c r="CV36" s="589"/>
      <c r="CW36" s="589"/>
      <c r="CX36" s="589"/>
      <c r="CY36" s="590"/>
      <c r="CZ36" s="591">
        <v>10.6</v>
      </c>
      <c r="DA36" s="609"/>
      <c r="DB36" s="609"/>
      <c r="DC36" s="610"/>
      <c r="DD36" s="594">
        <v>4347268</v>
      </c>
      <c r="DE36" s="589"/>
      <c r="DF36" s="589"/>
      <c r="DG36" s="589"/>
      <c r="DH36" s="589"/>
      <c r="DI36" s="589"/>
      <c r="DJ36" s="589"/>
      <c r="DK36" s="590"/>
      <c r="DL36" s="594">
        <v>3682490</v>
      </c>
      <c r="DM36" s="589"/>
      <c r="DN36" s="589"/>
      <c r="DO36" s="589"/>
      <c r="DP36" s="589"/>
      <c r="DQ36" s="589"/>
      <c r="DR36" s="589"/>
      <c r="DS36" s="589"/>
      <c r="DT36" s="589"/>
      <c r="DU36" s="589"/>
      <c r="DV36" s="590"/>
      <c r="DW36" s="611">
        <v>12.9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1902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25486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1903946</v>
      </c>
      <c r="CS37" s="607"/>
      <c r="CT37" s="607"/>
      <c r="CU37" s="607"/>
      <c r="CV37" s="607"/>
      <c r="CW37" s="607"/>
      <c r="CX37" s="607"/>
      <c r="CY37" s="608"/>
      <c r="CZ37" s="591">
        <v>4.2</v>
      </c>
      <c r="DA37" s="609"/>
      <c r="DB37" s="609"/>
      <c r="DC37" s="610"/>
      <c r="DD37" s="594">
        <v>1903792</v>
      </c>
      <c r="DE37" s="607"/>
      <c r="DF37" s="607"/>
      <c r="DG37" s="607"/>
      <c r="DH37" s="607"/>
      <c r="DI37" s="607"/>
      <c r="DJ37" s="607"/>
      <c r="DK37" s="608"/>
      <c r="DL37" s="594">
        <v>1903792</v>
      </c>
      <c r="DM37" s="607"/>
      <c r="DN37" s="607"/>
      <c r="DO37" s="607"/>
      <c r="DP37" s="607"/>
      <c r="DQ37" s="607"/>
      <c r="DR37" s="607"/>
      <c r="DS37" s="607"/>
      <c r="DT37" s="607"/>
      <c r="DU37" s="607"/>
      <c r="DV37" s="608"/>
      <c r="DW37" s="611">
        <v>6.7</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44129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4137767</v>
      </c>
      <c r="CS38" s="589"/>
      <c r="CT38" s="589"/>
      <c r="CU38" s="589"/>
      <c r="CV38" s="589"/>
      <c r="CW38" s="589"/>
      <c r="CX38" s="589"/>
      <c r="CY38" s="590"/>
      <c r="CZ38" s="591">
        <v>9.1</v>
      </c>
      <c r="DA38" s="609"/>
      <c r="DB38" s="609"/>
      <c r="DC38" s="610"/>
      <c r="DD38" s="594">
        <v>3778194</v>
      </c>
      <c r="DE38" s="589"/>
      <c r="DF38" s="589"/>
      <c r="DG38" s="589"/>
      <c r="DH38" s="589"/>
      <c r="DI38" s="589"/>
      <c r="DJ38" s="589"/>
      <c r="DK38" s="590"/>
      <c r="DL38" s="594">
        <v>2976793</v>
      </c>
      <c r="DM38" s="589"/>
      <c r="DN38" s="589"/>
      <c r="DO38" s="589"/>
      <c r="DP38" s="589"/>
      <c r="DQ38" s="589"/>
      <c r="DR38" s="589"/>
      <c r="DS38" s="589"/>
      <c r="DT38" s="589"/>
      <c r="DU38" s="589"/>
      <c r="DV38" s="590"/>
      <c r="DW38" s="611">
        <v>10.4</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1129533</v>
      </c>
      <c r="CS39" s="607"/>
      <c r="CT39" s="607"/>
      <c r="CU39" s="607"/>
      <c r="CV39" s="607"/>
      <c r="CW39" s="607"/>
      <c r="CX39" s="607"/>
      <c r="CY39" s="608"/>
      <c r="CZ39" s="591">
        <v>2.5</v>
      </c>
      <c r="DA39" s="609"/>
      <c r="DB39" s="609"/>
      <c r="DC39" s="610"/>
      <c r="DD39" s="594">
        <v>1111522</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1329679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377720</v>
      </c>
      <c r="CS40" s="589"/>
      <c r="CT40" s="589"/>
      <c r="CU40" s="589"/>
      <c r="CV40" s="589"/>
      <c r="CW40" s="589"/>
      <c r="CX40" s="589"/>
      <c r="CY40" s="590"/>
      <c r="CZ40" s="591">
        <v>0.8</v>
      </c>
      <c r="DA40" s="609"/>
      <c r="DB40" s="609"/>
      <c r="DC40" s="610"/>
      <c r="DD40" s="594">
        <v>11992</v>
      </c>
      <c r="DE40" s="589"/>
      <c r="DF40" s="589"/>
      <c r="DG40" s="589"/>
      <c r="DH40" s="589"/>
      <c r="DI40" s="589"/>
      <c r="DJ40" s="589"/>
      <c r="DK40" s="590"/>
      <c r="DL40" s="594">
        <v>11992</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2808088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6040346</v>
      </c>
      <c r="CS42" s="589"/>
      <c r="CT42" s="589"/>
      <c r="CU42" s="589"/>
      <c r="CV42" s="589"/>
      <c r="CW42" s="589"/>
      <c r="CX42" s="589"/>
      <c r="CY42" s="590"/>
      <c r="CZ42" s="591">
        <v>13.2</v>
      </c>
      <c r="DA42" s="592"/>
      <c r="DB42" s="592"/>
      <c r="DC42" s="593"/>
      <c r="DD42" s="594">
        <v>2244882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248560</v>
      </c>
      <c r="CS43" s="607"/>
      <c r="CT43" s="607"/>
      <c r="CU43" s="607"/>
      <c r="CV43" s="607"/>
      <c r="CW43" s="607"/>
      <c r="CX43" s="607"/>
      <c r="CY43" s="608"/>
      <c r="CZ43" s="591">
        <v>0.5</v>
      </c>
      <c r="DA43" s="609"/>
      <c r="DB43" s="609"/>
      <c r="DC43" s="610"/>
      <c r="DD43" s="594">
        <v>248560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6014971</v>
      </c>
      <c r="CS44" s="589"/>
      <c r="CT44" s="589"/>
      <c r="CU44" s="589"/>
      <c r="CV44" s="589"/>
      <c r="CW44" s="589"/>
      <c r="CX44" s="589"/>
      <c r="CY44" s="590"/>
      <c r="CZ44" s="591">
        <v>13.2</v>
      </c>
      <c r="DA44" s="592"/>
      <c r="DB44" s="592"/>
      <c r="DC44" s="593"/>
      <c r="DD44" s="594">
        <v>2240635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1533131</v>
      </c>
      <c r="CS45" s="607"/>
      <c r="CT45" s="607"/>
      <c r="CU45" s="607"/>
      <c r="CV45" s="607"/>
      <c r="CW45" s="607"/>
      <c r="CX45" s="607"/>
      <c r="CY45" s="608"/>
      <c r="CZ45" s="591">
        <v>3.4</v>
      </c>
      <c r="DA45" s="609"/>
      <c r="DB45" s="609"/>
      <c r="DC45" s="610"/>
      <c r="DD45" s="594">
        <v>230357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4470913</v>
      </c>
      <c r="CS46" s="589"/>
      <c r="CT46" s="589"/>
      <c r="CU46" s="589"/>
      <c r="CV46" s="589"/>
      <c r="CW46" s="589"/>
      <c r="CX46" s="589"/>
      <c r="CY46" s="590"/>
      <c r="CZ46" s="591">
        <v>9.8000000000000007</v>
      </c>
      <c r="DA46" s="592"/>
      <c r="DB46" s="592"/>
      <c r="DC46" s="593"/>
      <c r="DD46" s="594">
        <v>2004714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25375</v>
      </c>
      <c r="CS47" s="607"/>
      <c r="CT47" s="607"/>
      <c r="CU47" s="607"/>
      <c r="CV47" s="607"/>
      <c r="CW47" s="607"/>
      <c r="CX47" s="607"/>
      <c r="CY47" s="608"/>
      <c r="CZ47" s="591">
        <v>0.1</v>
      </c>
      <c r="DA47" s="609"/>
      <c r="DB47" s="609"/>
      <c r="DC47" s="610"/>
      <c r="DD47" s="594">
        <v>4247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45700422</v>
      </c>
      <c r="CS49" s="573"/>
      <c r="CT49" s="573"/>
      <c r="CU49" s="573"/>
      <c r="CV49" s="573"/>
      <c r="CW49" s="573"/>
      <c r="CX49" s="573"/>
      <c r="CY49" s="574"/>
      <c r="CZ49" s="575">
        <v>100</v>
      </c>
      <c r="DA49" s="576"/>
      <c r="DB49" s="576"/>
      <c r="DC49" s="577"/>
      <c r="DD49" s="578">
        <v>32233090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95" sqref="AU9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47795</v>
      </c>
      <c r="R7" s="1101"/>
      <c r="S7" s="1101"/>
      <c r="T7" s="1101"/>
      <c r="U7" s="1101"/>
      <c r="V7" s="1101">
        <v>45724</v>
      </c>
      <c r="W7" s="1101"/>
      <c r="X7" s="1101"/>
      <c r="Y7" s="1101"/>
      <c r="Z7" s="1101"/>
      <c r="AA7" s="1101">
        <v>2071</v>
      </c>
      <c r="AB7" s="1101"/>
      <c r="AC7" s="1101"/>
      <c r="AD7" s="1101"/>
      <c r="AE7" s="1102"/>
      <c r="AF7" s="1103">
        <v>1760</v>
      </c>
      <c r="AG7" s="1104"/>
      <c r="AH7" s="1104"/>
      <c r="AI7" s="1104"/>
      <c r="AJ7" s="1105"/>
      <c r="AK7" s="1087">
        <v>2795</v>
      </c>
      <c r="AL7" s="1088"/>
      <c r="AM7" s="1088"/>
      <c r="AN7" s="1088"/>
      <c r="AO7" s="1088"/>
      <c r="AP7" s="1088">
        <v>37867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2</v>
      </c>
      <c r="CI7" s="1085"/>
      <c r="CJ7" s="1085"/>
      <c r="CK7" s="1085"/>
      <c r="CL7" s="1086"/>
      <c r="CM7" s="1084">
        <v>33</v>
      </c>
      <c r="CN7" s="1085"/>
      <c r="CO7" s="1085"/>
      <c r="CP7" s="1085"/>
      <c r="CQ7" s="1086"/>
      <c r="CR7" s="1084">
        <v>5</v>
      </c>
      <c r="CS7" s="1085"/>
      <c r="CT7" s="1085"/>
      <c r="CU7" s="1085"/>
      <c r="CV7" s="1086"/>
      <c r="CW7" s="1084"/>
      <c r="CX7" s="1085"/>
      <c r="CY7" s="1085"/>
      <c r="CZ7" s="1085"/>
      <c r="DA7" s="1086"/>
      <c r="DB7" s="1084">
        <v>541</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9">
        <v>885</v>
      </c>
      <c r="R8" s="1040"/>
      <c r="S8" s="1040"/>
      <c r="T8" s="1040"/>
      <c r="U8" s="1040"/>
      <c r="V8" s="1040">
        <v>657</v>
      </c>
      <c r="W8" s="1040"/>
      <c r="X8" s="1040"/>
      <c r="Y8" s="1040"/>
      <c r="Z8" s="1040"/>
      <c r="AA8" s="1040">
        <v>228</v>
      </c>
      <c r="AB8" s="1040"/>
      <c r="AC8" s="1040"/>
      <c r="AD8" s="1040"/>
      <c r="AE8" s="1041"/>
      <c r="AF8" s="1033">
        <v>161</v>
      </c>
      <c r="AG8" s="1034"/>
      <c r="AH8" s="1034"/>
      <c r="AI8" s="1034"/>
      <c r="AJ8" s="1035"/>
      <c r="AK8" s="1082">
        <v>650</v>
      </c>
      <c r="AL8" s="1083"/>
      <c r="AM8" s="1083"/>
      <c r="AN8" s="1083"/>
      <c r="AO8" s="1083"/>
      <c r="AP8" s="1083">
        <v>751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-3</v>
      </c>
      <c r="CI8" s="986"/>
      <c r="CJ8" s="986"/>
      <c r="CK8" s="986"/>
      <c r="CL8" s="987"/>
      <c r="CM8" s="985">
        <v>141</v>
      </c>
      <c r="CN8" s="986"/>
      <c r="CO8" s="986"/>
      <c r="CP8" s="986"/>
      <c r="CQ8" s="987"/>
      <c r="CR8" s="985">
        <v>100</v>
      </c>
      <c r="CS8" s="986"/>
      <c r="CT8" s="986"/>
      <c r="CU8" s="986"/>
      <c r="CV8" s="987"/>
      <c r="CW8" s="985">
        <v>14</v>
      </c>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48030</v>
      </c>
      <c r="R23" s="1065"/>
      <c r="S23" s="1065"/>
      <c r="T23" s="1065"/>
      <c r="U23" s="1065"/>
      <c r="V23" s="1065">
        <v>45731</v>
      </c>
      <c r="W23" s="1065"/>
      <c r="X23" s="1065"/>
      <c r="Y23" s="1065"/>
      <c r="Z23" s="1065"/>
      <c r="AA23" s="1065">
        <v>2299</v>
      </c>
      <c r="AB23" s="1065"/>
      <c r="AC23" s="1065"/>
      <c r="AD23" s="1065"/>
      <c r="AE23" s="1066"/>
      <c r="AF23" s="1067">
        <v>1921</v>
      </c>
      <c r="AG23" s="1065"/>
      <c r="AH23" s="1065"/>
      <c r="AI23" s="1065"/>
      <c r="AJ23" s="1068"/>
      <c r="AK23" s="1069"/>
      <c r="AL23" s="1070"/>
      <c r="AM23" s="1070"/>
      <c r="AN23" s="1070"/>
      <c r="AO23" s="1070"/>
      <c r="AP23" s="1065">
        <v>38618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18362</v>
      </c>
      <c r="R28" s="1050"/>
      <c r="S28" s="1050"/>
      <c r="T28" s="1050"/>
      <c r="U28" s="1050"/>
      <c r="V28" s="1050">
        <v>17953</v>
      </c>
      <c r="W28" s="1050"/>
      <c r="X28" s="1050"/>
      <c r="Y28" s="1050"/>
      <c r="Z28" s="1050"/>
      <c r="AA28" s="1050">
        <v>409</v>
      </c>
      <c r="AB28" s="1050"/>
      <c r="AC28" s="1050"/>
      <c r="AD28" s="1050"/>
      <c r="AE28" s="1051"/>
      <c r="AF28" s="1052">
        <v>409</v>
      </c>
      <c r="AG28" s="1050"/>
      <c r="AH28" s="1050"/>
      <c r="AI28" s="1050"/>
      <c r="AJ28" s="1053"/>
      <c r="AK28" s="1054">
        <v>1216</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8670</v>
      </c>
      <c r="R29" s="1040"/>
      <c r="S29" s="1040"/>
      <c r="T29" s="1040"/>
      <c r="U29" s="1040"/>
      <c r="V29" s="1040">
        <v>8221</v>
      </c>
      <c r="W29" s="1040"/>
      <c r="X29" s="1040"/>
      <c r="Y29" s="1040"/>
      <c r="Z29" s="1040"/>
      <c r="AA29" s="1040">
        <v>449</v>
      </c>
      <c r="AB29" s="1040"/>
      <c r="AC29" s="1040"/>
      <c r="AD29" s="1040"/>
      <c r="AE29" s="1041"/>
      <c r="AF29" s="1033">
        <v>449</v>
      </c>
      <c r="AG29" s="1034"/>
      <c r="AH29" s="1034"/>
      <c r="AI29" s="1034"/>
      <c r="AJ29" s="1035"/>
      <c r="AK29" s="976">
        <v>1482</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1587</v>
      </c>
      <c r="R30" s="1040"/>
      <c r="S30" s="1040"/>
      <c r="T30" s="1040"/>
      <c r="U30" s="1040"/>
      <c r="V30" s="1040">
        <v>1569</v>
      </c>
      <c r="W30" s="1040"/>
      <c r="X30" s="1040"/>
      <c r="Y30" s="1040"/>
      <c r="Z30" s="1040"/>
      <c r="AA30" s="1040">
        <v>18</v>
      </c>
      <c r="AB30" s="1040"/>
      <c r="AC30" s="1040"/>
      <c r="AD30" s="1040"/>
      <c r="AE30" s="1041"/>
      <c r="AF30" s="1033">
        <v>14</v>
      </c>
      <c r="AG30" s="1034"/>
      <c r="AH30" s="1034"/>
      <c r="AI30" s="1034"/>
      <c r="AJ30" s="1035"/>
      <c r="AK30" s="976">
        <v>231</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3355</v>
      </c>
      <c r="R31" s="1040"/>
      <c r="S31" s="1040"/>
      <c r="T31" s="1040"/>
      <c r="U31" s="1040"/>
      <c r="V31" s="1040">
        <v>2591</v>
      </c>
      <c r="W31" s="1040"/>
      <c r="X31" s="1040"/>
      <c r="Y31" s="1040"/>
      <c r="Z31" s="1040"/>
      <c r="AA31" s="1040">
        <v>764</v>
      </c>
      <c r="AB31" s="1040"/>
      <c r="AC31" s="1040"/>
      <c r="AD31" s="1040"/>
      <c r="AE31" s="1041"/>
      <c r="AF31" s="1033">
        <v>3846</v>
      </c>
      <c r="AG31" s="1034"/>
      <c r="AH31" s="1034"/>
      <c r="AI31" s="1034"/>
      <c r="AJ31" s="1035"/>
      <c r="AK31" s="976">
        <v>19</v>
      </c>
      <c r="AL31" s="967"/>
      <c r="AM31" s="967"/>
      <c r="AN31" s="967"/>
      <c r="AO31" s="967"/>
      <c r="AP31" s="967">
        <v>2332</v>
      </c>
      <c r="AQ31" s="967"/>
      <c r="AR31" s="967"/>
      <c r="AS31" s="967"/>
      <c r="AT31" s="967"/>
      <c r="AU31" s="967">
        <v>9</v>
      </c>
      <c r="AV31" s="967"/>
      <c r="AW31" s="967"/>
      <c r="AX31" s="967"/>
      <c r="AY31" s="967"/>
      <c r="AZ31" s="1038"/>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3213</v>
      </c>
      <c r="R32" s="1040"/>
      <c r="S32" s="1040"/>
      <c r="T32" s="1040"/>
      <c r="U32" s="1040"/>
      <c r="V32" s="1040">
        <v>3149</v>
      </c>
      <c r="W32" s="1040"/>
      <c r="X32" s="1040"/>
      <c r="Y32" s="1040"/>
      <c r="Z32" s="1040"/>
      <c r="AA32" s="1040">
        <v>64</v>
      </c>
      <c r="AB32" s="1040"/>
      <c r="AC32" s="1040"/>
      <c r="AD32" s="1040"/>
      <c r="AE32" s="1041"/>
      <c r="AF32" s="1033">
        <v>1363</v>
      </c>
      <c r="AG32" s="1034"/>
      <c r="AH32" s="1034"/>
      <c r="AI32" s="1034"/>
      <c r="AJ32" s="1035"/>
      <c r="AK32" s="976">
        <v>1049</v>
      </c>
      <c r="AL32" s="967"/>
      <c r="AM32" s="967"/>
      <c r="AN32" s="967"/>
      <c r="AO32" s="967"/>
      <c r="AP32" s="967">
        <v>15552</v>
      </c>
      <c r="AQ32" s="967"/>
      <c r="AR32" s="967"/>
      <c r="AS32" s="967"/>
      <c r="AT32" s="967"/>
      <c r="AU32" s="967">
        <v>7543</v>
      </c>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6081</v>
      </c>
      <c r="AG63" s="955"/>
      <c r="AH63" s="955"/>
      <c r="AI63" s="955"/>
      <c r="AJ63" s="1020"/>
      <c r="AK63" s="1021"/>
      <c r="AL63" s="959"/>
      <c r="AM63" s="959"/>
      <c r="AN63" s="959"/>
      <c r="AO63" s="959"/>
      <c r="AP63" s="955">
        <v>17885</v>
      </c>
      <c r="AQ63" s="955"/>
      <c r="AR63" s="955"/>
      <c r="AS63" s="955"/>
      <c r="AT63" s="955"/>
      <c r="AU63" s="955">
        <v>7552</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1408</v>
      </c>
      <c r="R68" s="978"/>
      <c r="S68" s="978"/>
      <c r="T68" s="978"/>
      <c r="U68" s="978"/>
      <c r="V68" s="978">
        <v>1385</v>
      </c>
      <c r="W68" s="978"/>
      <c r="X68" s="978"/>
      <c r="Y68" s="978"/>
      <c r="Z68" s="978"/>
      <c r="AA68" s="978">
        <v>23</v>
      </c>
      <c r="AB68" s="978"/>
      <c r="AC68" s="978"/>
      <c r="AD68" s="978"/>
      <c r="AE68" s="978"/>
      <c r="AF68" s="978">
        <v>23</v>
      </c>
      <c r="AG68" s="978"/>
      <c r="AH68" s="978"/>
      <c r="AI68" s="978"/>
      <c r="AJ68" s="978"/>
      <c r="AK68" s="978"/>
      <c r="AL68" s="978"/>
      <c r="AM68" s="978"/>
      <c r="AN68" s="978"/>
      <c r="AO68" s="978"/>
      <c r="AP68" s="978"/>
      <c r="AQ68" s="978"/>
      <c r="AR68" s="978"/>
      <c r="AS68" s="978"/>
      <c r="AT68" s="978"/>
      <c r="AU68" s="978"/>
      <c r="AV68" s="978"/>
      <c r="AW68" s="978"/>
      <c r="AX68" s="978"/>
      <c r="AY68" s="978"/>
      <c r="AZ68" s="979" t="s">
        <v>539</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533</v>
      </c>
      <c r="C69" s="971"/>
      <c r="D69" s="971"/>
      <c r="E69" s="971"/>
      <c r="F69" s="971"/>
      <c r="G69" s="971"/>
      <c r="H69" s="971"/>
      <c r="I69" s="971"/>
      <c r="J69" s="971"/>
      <c r="K69" s="971"/>
      <c r="L69" s="971"/>
      <c r="M69" s="971"/>
      <c r="N69" s="971"/>
      <c r="O69" s="971"/>
      <c r="P69" s="972"/>
      <c r="Q69" s="973">
        <v>600986</v>
      </c>
      <c r="R69" s="967"/>
      <c r="S69" s="967"/>
      <c r="T69" s="967"/>
      <c r="U69" s="967"/>
      <c r="V69" s="967">
        <v>579982</v>
      </c>
      <c r="W69" s="967"/>
      <c r="X69" s="967"/>
      <c r="Y69" s="967"/>
      <c r="Z69" s="967"/>
      <c r="AA69" s="967">
        <v>21004</v>
      </c>
      <c r="AB69" s="967"/>
      <c r="AC69" s="967"/>
      <c r="AD69" s="967"/>
      <c r="AE69" s="967"/>
      <c r="AF69" s="967">
        <v>21004</v>
      </c>
      <c r="AG69" s="967"/>
      <c r="AH69" s="967"/>
      <c r="AI69" s="967"/>
      <c r="AJ69" s="967"/>
      <c r="AK69" s="967">
        <v>6841</v>
      </c>
      <c r="AL69" s="967"/>
      <c r="AM69" s="967"/>
      <c r="AN69" s="967"/>
      <c r="AO69" s="967"/>
      <c r="AP69" s="967"/>
      <c r="AQ69" s="967"/>
      <c r="AR69" s="967"/>
      <c r="AS69" s="967"/>
      <c r="AT69" s="967"/>
      <c r="AU69" s="967"/>
      <c r="AV69" s="967"/>
      <c r="AW69" s="967"/>
      <c r="AX69" s="967"/>
      <c r="AY69" s="967"/>
      <c r="AZ69" s="968" t="s">
        <v>540</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534</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c r="AQ70" s="967"/>
      <c r="AR70" s="967"/>
      <c r="AS70" s="967"/>
      <c r="AT70" s="967"/>
      <c r="AU70" s="967"/>
      <c r="AV70" s="967"/>
      <c r="AW70" s="967"/>
      <c r="AX70" s="967"/>
      <c r="AY70" s="967"/>
      <c r="AZ70" s="968" t="s">
        <v>539</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328</v>
      </c>
      <c r="R71" s="967"/>
      <c r="S71" s="967"/>
      <c r="T71" s="967"/>
      <c r="U71" s="967"/>
      <c r="V71" s="967">
        <v>163</v>
      </c>
      <c r="W71" s="967"/>
      <c r="X71" s="967"/>
      <c r="Y71" s="967"/>
      <c r="Z71" s="967"/>
      <c r="AA71" s="967">
        <v>165</v>
      </c>
      <c r="AB71" s="967"/>
      <c r="AC71" s="967"/>
      <c r="AD71" s="967"/>
      <c r="AE71" s="967"/>
      <c r="AF71" s="967">
        <v>165</v>
      </c>
      <c r="AG71" s="967"/>
      <c r="AH71" s="967"/>
      <c r="AI71" s="967"/>
      <c r="AJ71" s="967"/>
      <c r="AK71" s="967"/>
      <c r="AL71" s="967"/>
      <c r="AM71" s="967"/>
      <c r="AN71" s="967"/>
      <c r="AO71" s="967"/>
      <c r="AP71" s="967"/>
      <c r="AQ71" s="967"/>
      <c r="AR71" s="967"/>
      <c r="AS71" s="967"/>
      <c r="AT71" s="967"/>
      <c r="AU71" s="967"/>
      <c r="AV71" s="967"/>
      <c r="AW71" s="967"/>
      <c r="AX71" s="967"/>
      <c r="AY71" s="967"/>
      <c r="AZ71" s="968" t="s">
        <v>541</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67993</v>
      </c>
      <c r="R73" s="967"/>
      <c r="S73" s="967"/>
      <c r="T73" s="967"/>
      <c r="U73" s="967"/>
      <c r="V73" s="967">
        <v>65289</v>
      </c>
      <c r="W73" s="967"/>
      <c r="X73" s="967"/>
      <c r="Y73" s="967"/>
      <c r="Z73" s="967"/>
      <c r="AA73" s="967">
        <v>2704</v>
      </c>
      <c r="AB73" s="967"/>
      <c r="AC73" s="967"/>
      <c r="AD73" s="967"/>
      <c r="AE73" s="967"/>
      <c r="AF73" s="967">
        <v>2704</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537</v>
      </c>
      <c r="C74" s="971"/>
      <c r="D74" s="971"/>
      <c r="E74" s="971"/>
      <c r="F74" s="971"/>
      <c r="G74" s="971"/>
      <c r="H74" s="971"/>
      <c r="I74" s="971"/>
      <c r="J74" s="971"/>
      <c r="K74" s="971"/>
      <c r="L74" s="971"/>
      <c r="M74" s="971"/>
      <c r="N74" s="971"/>
      <c r="O74" s="971"/>
      <c r="P74" s="972"/>
      <c r="Q74" s="973">
        <v>158</v>
      </c>
      <c r="R74" s="967"/>
      <c r="S74" s="967"/>
      <c r="T74" s="967"/>
      <c r="U74" s="967"/>
      <c r="V74" s="967">
        <v>148</v>
      </c>
      <c r="W74" s="967"/>
      <c r="X74" s="967"/>
      <c r="Y74" s="967"/>
      <c r="Z74" s="967"/>
      <c r="AA74" s="967">
        <v>10</v>
      </c>
      <c r="AB74" s="967"/>
      <c r="AC74" s="967"/>
      <c r="AD74" s="967"/>
      <c r="AE74" s="967"/>
      <c r="AF74" s="967">
        <v>10</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538</v>
      </c>
      <c r="C75" s="971"/>
      <c r="D75" s="971"/>
      <c r="E75" s="971"/>
      <c r="F75" s="971"/>
      <c r="G75" s="971"/>
      <c r="H75" s="971"/>
      <c r="I75" s="971"/>
      <c r="J75" s="971"/>
      <c r="K75" s="971"/>
      <c r="L75" s="971"/>
      <c r="M75" s="971"/>
      <c r="N75" s="971"/>
      <c r="O75" s="971"/>
      <c r="P75" s="972"/>
      <c r="Q75" s="974">
        <v>10712</v>
      </c>
      <c r="R75" s="975"/>
      <c r="S75" s="975"/>
      <c r="T75" s="975"/>
      <c r="U75" s="976"/>
      <c r="V75" s="977">
        <v>10464</v>
      </c>
      <c r="W75" s="975"/>
      <c r="X75" s="975"/>
      <c r="Y75" s="975"/>
      <c r="Z75" s="976"/>
      <c r="AA75" s="977">
        <v>247</v>
      </c>
      <c r="AB75" s="975"/>
      <c r="AC75" s="975"/>
      <c r="AD75" s="975"/>
      <c r="AE75" s="976"/>
      <c r="AF75" s="977">
        <v>247</v>
      </c>
      <c r="AG75" s="975"/>
      <c r="AH75" s="975"/>
      <c r="AI75" s="975"/>
      <c r="AJ75" s="976"/>
      <c r="AK75" s="977"/>
      <c r="AL75" s="975"/>
      <c r="AM75" s="975"/>
      <c r="AN75" s="975"/>
      <c r="AO75" s="976"/>
      <c r="AP75" s="977">
        <v>2845</v>
      </c>
      <c r="AQ75" s="975"/>
      <c r="AR75" s="975"/>
      <c r="AS75" s="975"/>
      <c r="AT75" s="976"/>
      <c r="AU75" s="977">
        <v>776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24251</v>
      </c>
      <c r="AG88" s="955"/>
      <c r="AH88" s="955"/>
      <c r="AI88" s="955"/>
      <c r="AJ88" s="955"/>
      <c r="AK88" s="959"/>
      <c r="AL88" s="959"/>
      <c r="AM88" s="959"/>
      <c r="AN88" s="959"/>
      <c r="AO88" s="959"/>
      <c r="AP88" s="955">
        <v>2485</v>
      </c>
      <c r="AQ88" s="955"/>
      <c r="AR88" s="955"/>
      <c r="AS88" s="955"/>
      <c r="AT88" s="955"/>
      <c r="AU88" s="955">
        <v>776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105</v>
      </c>
      <c r="CS102" s="947"/>
      <c r="CT102" s="947"/>
      <c r="CU102" s="947"/>
      <c r="CV102" s="948"/>
      <c r="CW102" s="946">
        <v>14</v>
      </c>
      <c r="CX102" s="947"/>
      <c r="CY102" s="947"/>
      <c r="CZ102" s="947"/>
      <c r="DA102" s="948"/>
      <c r="DB102" s="946">
        <v>541</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3411724</v>
      </c>
      <c r="AB110" s="873"/>
      <c r="AC110" s="873"/>
      <c r="AD110" s="873"/>
      <c r="AE110" s="874"/>
      <c r="AF110" s="875">
        <v>3295525</v>
      </c>
      <c r="AG110" s="873"/>
      <c r="AH110" s="873"/>
      <c r="AI110" s="873"/>
      <c r="AJ110" s="874"/>
      <c r="AK110" s="875">
        <v>3346233</v>
      </c>
      <c r="AL110" s="873"/>
      <c r="AM110" s="873"/>
      <c r="AN110" s="873"/>
      <c r="AO110" s="874"/>
      <c r="AP110" s="876">
        <v>14.1</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38697503</v>
      </c>
      <c r="BR110" s="800"/>
      <c r="BS110" s="800"/>
      <c r="BT110" s="800"/>
      <c r="BU110" s="800"/>
      <c r="BV110" s="800">
        <v>37938110</v>
      </c>
      <c r="BW110" s="800"/>
      <c r="BX110" s="800"/>
      <c r="BY110" s="800"/>
      <c r="BZ110" s="800"/>
      <c r="CA110" s="800">
        <v>38618206</v>
      </c>
      <c r="CB110" s="800"/>
      <c r="CC110" s="800"/>
      <c r="CD110" s="800"/>
      <c r="CE110" s="800"/>
      <c r="CF110" s="861">
        <v>163.19999999999999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1461991</v>
      </c>
      <c r="DH110" s="800"/>
      <c r="DI110" s="800"/>
      <c r="DJ110" s="800"/>
      <c r="DK110" s="800"/>
      <c r="DL110" s="800">
        <v>1341187</v>
      </c>
      <c r="DM110" s="800"/>
      <c r="DN110" s="800"/>
      <c r="DO110" s="800"/>
      <c r="DP110" s="800"/>
      <c r="DQ110" s="800">
        <v>1218097</v>
      </c>
      <c r="DR110" s="800"/>
      <c r="DS110" s="800"/>
      <c r="DT110" s="800"/>
      <c r="DU110" s="800"/>
      <c r="DV110" s="801">
        <v>5.0999999999999996</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6715660</v>
      </c>
      <c r="BR111" s="771"/>
      <c r="BS111" s="771"/>
      <c r="BT111" s="771"/>
      <c r="BU111" s="771"/>
      <c r="BV111" s="771">
        <v>6552164</v>
      </c>
      <c r="BW111" s="771"/>
      <c r="BX111" s="771"/>
      <c r="BY111" s="771"/>
      <c r="BZ111" s="771"/>
      <c r="CA111" s="771">
        <v>5548296</v>
      </c>
      <c r="CB111" s="771"/>
      <c r="CC111" s="771"/>
      <c r="CD111" s="771"/>
      <c r="CE111" s="771"/>
      <c r="CF111" s="848">
        <v>23.4</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412</v>
      </c>
      <c r="AB112" s="784"/>
      <c r="AC112" s="784"/>
      <c r="AD112" s="784"/>
      <c r="AE112" s="785"/>
      <c r="AF112" s="786" t="s">
        <v>412</v>
      </c>
      <c r="AG112" s="784"/>
      <c r="AH112" s="784"/>
      <c r="AI112" s="784"/>
      <c r="AJ112" s="785"/>
      <c r="AK112" s="786" t="s">
        <v>412</v>
      </c>
      <c r="AL112" s="784"/>
      <c r="AM112" s="784"/>
      <c r="AN112" s="784"/>
      <c r="AO112" s="785"/>
      <c r="AP112" s="754" t="s">
        <v>412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7861466</v>
      </c>
      <c r="BR112" s="771"/>
      <c r="BS112" s="771"/>
      <c r="BT112" s="771"/>
      <c r="BU112" s="771"/>
      <c r="BV112" s="771">
        <v>7981133</v>
      </c>
      <c r="BW112" s="771"/>
      <c r="BX112" s="771"/>
      <c r="BY112" s="771"/>
      <c r="BZ112" s="771"/>
      <c r="CA112" s="771">
        <v>7552241</v>
      </c>
      <c r="CB112" s="771"/>
      <c r="CC112" s="771"/>
      <c r="CD112" s="771"/>
      <c r="CE112" s="771"/>
      <c r="CF112" s="848">
        <v>31.9</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412</v>
      </c>
      <c r="DH112" s="771"/>
      <c r="DI112" s="771"/>
      <c r="DJ112" s="771"/>
      <c r="DK112" s="771"/>
      <c r="DL112" s="771" t="s">
        <v>412</v>
      </c>
      <c r="DM112" s="771"/>
      <c r="DN112" s="771"/>
      <c r="DO112" s="771"/>
      <c r="DP112" s="771"/>
      <c r="DQ112" s="771" t="s">
        <v>412</v>
      </c>
      <c r="DR112" s="771"/>
      <c r="DS112" s="771"/>
      <c r="DT112" s="771"/>
      <c r="DU112" s="771"/>
      <c r="DV112" s="823" t="s">
        <v>412</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710942</v>
      </c>
      <c r="AB113" s="909"/>
      <c r="AC113" s="909"/>
      <c r="AD113" s="909"/>
      <c r="AE113" s="910"/>
      <c r="AF113" s="911">
        <v>727817</v>
      </c>
      <c r="AG113" s="909"/>
      <c r="AH113" s="909"/>
      <c r="AI113" s="909"/>
      <c r="AJ113" s="910"/>
      <c r="AK113" s="911">
        <v>721917</v>
      </c>
      <c r="AL113" s="909"/>
      <c r="AM113" s="909"/>
      <c r="AN113" s="909"/>
      <c r="AO113" s="910"/>
      <c r="AP113" s="912">
        <v>3</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t="s">
        <v>412</v>
      </c>
      <c r="BR113" s="771"/>
      <c r="BS113" s="771"/>
      <c r="BT113" s="771"/>
      <c r="BU113" s="771"/>
      <c r="BV113" s="771">
        <v>633244</v>
      </c>
      <c r="BW113" s="771"/>
      <c r="BX113" s="771"/>
      <c r="BY113" s="771"/>
      <c r="BZ113" s="771"/>
      <c r="CA113" s="771">
        <v>776232</v>
      </c>
      <c r="CB113" s="771"/>
      <c r="CC113" s="771"/>
      <c r="CD113" s="771"/>
      <c r="CE113" s="771"/>
      <c r="CF113" s="848">
        <v>3.3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412</v>
      </c>
      <c r="DH113" s="784"/>
      <c r="DI113" s="784"/>
      <c r="DJ113" s="784"/>
      <c r="DK113" s="785"/>
      <c r="DL113" s="786" t="s">
        <v>412</v>
      </c>
      <c r="DM113" s="784"/>
      <c r="DN113" s="784"/>
      <c r="DO113" s="784"/>
      <c r="DP113" s="785"/>
      <c r="DQ113" s="786" t="s">
        <v>412</v>
      </c>
      <c r="DR113" s="784"/>
      <c r="DS113" s="784"/>
      <c r="DT113" s="784"/>
      <c r="DU113" s="785"/>
      <c r="DV113" s="754" t="s">
        <v>412</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412</v>
      </c>
      <c r="AB114" s="784"/>
      <c r="AC114" s="784"/>
      <c r="AD114" s="784"/>
      <c r="AE114" s="785"/>
      <c r="AF114" s="786">
        <v>64319</v>
      </c>
      <c r="AG114" s="784"/>
      <c r="AH114" s="784"/>
      <c r="AI114" s="784"/>
      <c r="AJ114" s="785"/>
      <c r="AK114" s="786">
        <v>80374</v>
      </c>
      <c r="AL114" s="784"/>
      <c r="AM114" s="784"/>
      <c r="AN114" s="784"/>
      <c r="AO114" s="785"/>
      <c r="AP114" s="754">
        <v>0.3</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5763654</v>
      </c>
      <c r="BR114" s="771"/>
      <c r="BS114" s="771"/>
      <c r="BT114" s="771"/>
      <c r="BU114" s="771"/>
      <c r="BV114" s="771">
        <v>5395238</v>
      </c>
      <c r="BW114" s="771"/>
      <c r="BX114" s="771"/>
      <c r="BY114" s="771"/>
      <c r="BZ114" s="771"/>
      <c r="CA114" s="771">
        <v>4759314</v>
      </c>
      <c r="CB114" s="771"/>
      <c r="CC114" s="771"/>
      <c r="CD114" s="771"/>
      <c r="CE114" s="771"/>
      <c r="CF114" s="848">
        <v>20.100000000000001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412</v>
      </c>
      <c r="DH114" s="784"/>
      <c r="DI114" s="784"/>
      <c r="DJ114" s="784"/>
      <c r="DK114" s="785"/>
      <c r="DL114" s="786" t="s">
        <v>412</v>
      </c>
      <c r="DM114" s="784"/>
      <c r="DN114" s="784"/>
      <c r="DO114" s="784"/>
      <c r="DP114" s="785"/>
      <c r="DQ114" s="786" t="s">
        <v>412</v>
      </c>
      <c r="DR114" s="784"/>
      <c r="DS114" s="784"/>
      <c r="DT114" s="784"/>
      <c r="DU114" s="785"/>
      <c r="DV114" s="754" t="s">
        <v>412</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185534</v>
      </c>
      <c r="AB115" s="909"/>
      <c r="AC115" s="909"/>
      <c r="AD115" s="909"/>
      <c r="AE115" s="910"/>
      <c r="AF115" s="911">
        <v>234115</v>
      </c>
      <c r="AG115" s="909"/>
      <c r="AH115" s="909"/>
      <c r="AI115" s="909"/>
      <c r="AJ115" s="910"/>
      <c r="AK115" s="911">
        <v>234184</v>
      </c>
      <c r="AL115" s="909"/>
      <c r="AM115" s="909"/>
      <c r="AN115" s="909"/>
      <c r="AO115" s="910"/>
      <c r="AP115" s="912">
        <v>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13375</v>
      </c>
      <c r="BR115" s="771"/>
      <c r="BS115" s="771"/>
      <c r="BT115" s="771"/>
      <c r="BU115" s="771"/>
      <c r="BV115" s="771">
        <v>1800</v>
      </c>
      <c r="BW115" s="771"/>
      <c r="BX115" s="771"/>
      <c r="BY115" s="771"/>
      <c r="BZ115" s="771"/>
      <c r="CA115" s="771" t="s">
        <v>412</v>
      </c>
      <c r="CB115" s="771"/>
      <c r="CC115" s="771"/>
      <c r="CD115" s="771"/>
      <c r="CE115" s="771"/>
      <c r="CF115" s="848" t="s">
        <v>412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1387795</v>
      </c>
      <c r="DH115" s="784"/>
      <c r="DI115" s="784"/>
      <c r="DJ115" s="784"/>
      <c r="DK115" s="785"/>
      <c r="DL115" s="786">
        <v>1388059</v>
      </c>
      <c r="DM115" s="784"/>
      <c r="DN115" s="784"/>
      <c r="DO115" s="784"/>
      <c r="DP115" s="785"/>
      <c r="DQ115" s="786">
        <v>550827</v>
      </c>
      <c r="DR115" s="784"/>
      <c r="DS115" s="784"/>
      <c r="DT115" s="784"/>
      <c r="DU115" s="785"/>
      <c r="DV115" s="754">
        <v>2.2999999999999998</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412</v>
      </c>
      <c r="AB116" s="784"/>
      <c r="AC116" s="784"/>
      <c r="AD116" s="784"/>
      <c r="AE116" s="785"/>
      <c r="AF116" s="786" t="s">
        <v>412</v>
      </c>
      <c r="AG116" s="784"/>
      <c r="AH116" s="784"/>
      <c r="AI116" s="784"/>
      <c r="AJ116" s="785"/>
      <c r="AK116" s="786" t="s">
        <v>412</v>
      </c>
      <c r="AL116" s="784"/>
      <c r="AM116" s="784"/>
      <c r="AN116" s="784"/>
      <c r="AO116" s="785"/>
      <c r="AP116" s="754" t="s">
        <v>412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412</v>
      </c>
      <c r="BR116" s="771"/>
      <c r="BS116" s="771"/>
      <c r="BT116" s="771"/>
      <c r="BU116" s="771"/>
      <c r="BV116" s="771" t="s">
        <v>412</v>
      </c>
      <c r="BW116" s="771"/>
      <c r="BX116" s="771"/>
      <c r="BY116" s="771"/>
      <c r="BZ116" s="771"/>
      <c r="CA116" s="771" t="s">
        <v>412</v>
      </c>
      <c r="CB116" s="771"/>
      <c r="CC116" s="771"/>
      <c r="CD116" s="771"/>
      <c r="CE116" s="771"/>
      <c r="CF116" s="848" t="s">
        <v>412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412</v>
      </c>
      <c r="DH116" s="784"/>
      <c r="DI116" s="784"/>
      <c r="DJ116" s="784"/>
      <c r="DK116" s="785"/>
      <c r="DL116" s="786" t="s">
        <v>412</v>
      </c>
      <c r="DM116" s="784"/>
      <c r="DN116" s="784"/>
      <c r="DO116" s="784"/>
      <c r="DP116" s="785"/>
      <c r="DQ116" s="786" t="s">
        <v>412</v>
      </c>
      <c r="DR116" s="784"/>
      <c r="DS116" s="784"/>
      <c r="DT116" s="784"/>
      <c r="DU116" s="785"/>
      <c r="DV116" s="754" t="s">
        <v>412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4308200</v>
      </c>
      <c r="AB117" s="895"/>
      <c r="AC117" s="895"/>
      <c r="AD117" s="895"/>
      <c r="AE117" s="896"/>
      <c r="AF117" s="898">
        <v>4321776</v>
      </c>
      <c r="AG117" s="895"/>
      <c r="AH117" s="895"/>
      <c r="AI117" s="895"/>
      <c r="AJ117" s="896"/>
      <c r="AK117" s="898">
        <v>4382708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430</v>
      </c>
      <c r="BP118" s="838"/>
      <c r="BQ118" s="857">
        <v>59051658</v>
      </c>
      <c r="BR118" s="858"/>
      <c r="BS118" s="858"/>
      <c r="BT118" s="858"/>
      <c r="BU118" s="858"/>
      <c r="BV118" s="858">
        <v>58501689</v>
      </c>
      <c r="BW118" s="858"/>
      <c r="BX118" s="858"/>
      <c r="BY118" s="858"/>
      <c r="BZ118" s="858"/>
      <c r="CA118" s="858">
        <v>57254289</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146053</v>
      </c>
      <c r="AB119" s="873"/>
      <c r="AC119" s="873"/>
      <c r="AD119" s="873"/>
      <c r="AE119" s="874"/>
      <c r="AF119" s="875">
        <v>146160</v>
      </c>
      <c r="AG119" s="873"/>
      <c r="AH119" s="873"/>
      <c r="AI119" s="873"/>
      <c r="AJ119" s="874"/>
      <c r="AK119" s="875">
        <v>146268</v>
      </c>
      <c r="AL119" s="873"/>
      <c r="AM119" s="873"/>
      <c r="AN119" s="873"/>
      <c r="AO119" s="874"/>
      <c r="AP119" s="876">
        <v>0.6</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11109625</v>
      </c>
      <c r="BR119" s="800"/>
      <c r="BS119" s="800"/>
      <c r="BT119" s="800"/>
      <c r="BU119" s="800"/>
      <c r="BV119" s="800">
        <v>10733291</v>
      </c>
      <c r="BW119" s="800"/>
      <c r="BX119" s="800"/>
      <c r="BY119" s="800"/>
      <c r="BZ119" s="800"/>
      <c r="CA119" s="800">
        <v>9959734</v>
      </c>
      <c r="CB119" s="800"/>
      <c r="CC119" s="800"/>
      <c r="CD119" s="800"/>
      <c r="CE119" s="800"/>
      <c r="CF119" s="861">
        <v>42.1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3865874</v>
      </c>
      <c r="DH119" s="717"/>
      <c r="DI119" s="717"/>
      <c r="DJ119" s="717"/>
      <c r="DK119" s="718"/>
      <c r="DL119" s="719">
        <v>3822918</v>
      </c>
      <c r="DM119" s="717"/>
      <c r="DN119" s="717"/>
      <c r="DO119" s="717"/>
      <c r="DP119" s="718"/>
      <c r="DQ119" s="719">
        <v>3779372</v>
      </c>
      <c r="DR119" s="717"/>
      <c r="DS119" s="717"/>
      <c r="DT119" s="717"/>
      <c r="DU119" s="718"/>
      <c r="DV119" s="807">
        <v>16</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9278569</v>
      </c>
      <c r="BR120" s="771"/>
      <c r="BS120" s="771"/>
      <c r="BT120" s="771"/>
      <c r="BU120" s="771"/>
      <c r="BV120" s="771">
        <v>8611172</v>
      </c>
      <c r="BW120" s="771"/>
      <c r="BX120" s="771"/>
      <c r="BY120" s="771"/>
      <c r="BZ120" s="771"/>
      <c r="CA120" s="771">
        <v>7856376</v>
      </c>
      <c r="CB120" s="771"/>
      <c r="CC120" s="771"/>
      <c r="CD120" s="771"/>
      <c r="CE120" s="771"/>
      <c r="CF120" s="848">
        <v>33.200000000000003</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7850471</v>
      </c>
      <c r="DH120" s="800"/>
      <c r="DI120" s="800"/>
      <c r="DJ120" s="800"/>
      <c r="DK120" s="800"/>
      <c r="DL120" s="800">
        <v>7973489</v>
      </c>
      <c r="DM120" s="800"/>
      <c r="DN120" s="800"/>
      <c r="DO120" s="800"/>
      <c r="DP120" s="800"/>
      <c r="DQ120" s="800">
        <v>7542912</v>
      </c>
      <c r="DR120" s="800"/>
      <c r="DS120" s="800"/>
      <c r="DT120" s="800"/>
      <c r="DU120" s="800"/>
      <c r="DV120" s="801">
        <v>31.9</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37234993</v>
      </c>
      <c r="BR121" s="858"/>
      <c r="BS121" s="858"/>
      <c r="BT121" s="858"/>
      <c r="BU121" s="858"/>
      <c r="BV121" s="858">
        <v>37191272</v>
      </c>
      <c r="BW121" s="858"/>
      <c r="BX121" s="858"/>
      <c r="BY121" s="858"/>
      <c r="BZ121" s="858"/>
      <c r="CA121" s="858">
        <v>37281153</v>
      </c>
      <c r="CB121" s="858"/>
      <c r="CC121" s="858"/>
      <c r="CD121" s="858"/>
      <c r="CE121" s="858"/>
      <c r="CF121" s="859">
        <v>157.5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10995</v>
      </c>
      <c r="DH121" s="771"/>
      <c r="DI121" s="771"/>
      <c r="DJ121" s="771"/>
      <c r="DK121" s="771"/>
      <c r="DL121" s="771">
        <v>7644</v>
      </c>
      <c r="DM121" s="771"/>
      <c r="DN121" s="771"/>
      <c r="DO121" s="771"/>
      <c r="DP121" s="771"/>
      <c r="DQ121" s="771">
        <v>9329</v>
      </c>
      <c r="DR121" s="771"/>
      <c r="DS121" s="771"/>
      <c r="DT121" s="771"/>
      <c r="DU121" s="771"/>
      <c r="DV121" s="823">
        <v>0</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439</v>
      </c>
      <c r="BP122" s="838"/>
      <c r="BQ122" s="839">
        <v>57623187</v>
      </c>
      <c r="BR122" s="840"/>
      <c r="BS122" s="840"/>
      <c r="BT122" s="840"/>
      <c r="BU122" s="840"/>
      <c r="BV122" s="840">
        <v>56535735</v>
      </c>
      <c r="BW122" s="840"/>
      <c r="BX122" s="840"/>
      <c r="BY122" s="840"/>
      <c r="BZ122" s="840"/>
      <c r="CA122" s="840">
        <v>55097263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v>
      </c>
      <c r="BR123" s="832"/>
      <c r="BS123" s="832"/>
      <c r="BT123" s="832"/>
      <c r="BU123" s="832"/>
      <c r="BV123" s="832">
        <v>8.1</v>
      </c>
      <c r="BW123" s="832"/>
      <c r="BX123" s="832"/>
      <c r="BY123" s="832"/>
      <c r="BZ123" s="832"/>
      <c r="CA123" s="832">
        <v>9.1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39481</v>
      </c>
      <c r="AB126" s="784"/>
      <c r="AC126" s="784"/>
      <c r="AD126" s="784"/>
      <c r="AE126" s="785"/>
      <c r="AF126" s="786">
        <v>87955</v>
      </c>
      <c r="AG126" s="784"/>
      <c r="AH126" s="784"/>
      <c r="AI126" s="784"/>
      <c r="AJ126" s="785"/>
      <c r="AK126" s="786">
        <v>87916</v>
      </c>
      <c r="AL126" s="784"/>
      <c r="AM126" s="784"/>
      <c r="AN126" s="784"/>
      <c r="AO126" s="785"/>
      <c r="AP126" s="754">
        <v>0.4</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450</v>
      </c>
      <c r="AY127" s="758"/>
      <c r="AZ127" s="758"/>
      <c r="BA127" s="758"/>
      <c r="BB127" s="758"/>
      <c r="BC127" s="758"/>
      <c r="BD127" s="758"/>
      <c r="BE127" s="759"/>
      <c r="BF127" s="760" t="s">
        <v>111</v>
      </c>
      <c r="BG127" s="761"/>
      <c r="BH127" s="761"/>
      <c r="BI127" s="761"/>
      <c r="BJ127" s="761"/>
      <c r="BK127" s="761"/>
      <c r="BL127" s="762"/>
      <c r="BM127" s="760">
        <v>11.96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13375</v>
      </c>
      <c r="DH127" s="820"/>
      <c r="DI127" s="820"/>
      <c r="DJ127" s="820"/>
      <c r="DK127" s="820"/>
      <c r="DL127" s="820">
        <v>1800</v>
      </c>
      <c r="DM127" s="820"/>
      <c r="DN127" s="820"/>
      <c r="DO127" s="820"/>
      <c r="DP127" s="820"/>
      <c r="DQ127" s="820" t="s">
        <v>452</v>
      </c>
      <c r="DR127" s="820"/>
      <c r="DS127" s="820"/>
      <c r="DT127" s="820"/>
      <c r="DU127" s="820"/>
      <c r="DV127" s="821" t="s">
        <v>452</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682043</v>
      </c>
      <c r="AB128" s="724"/>
      <c r="AC128" s="724"/>
      <c r="AD128" s="724"/>
      <c r="AE128" s="725"/>
      <c r="AF128" s="726">
        <v>660822</v>
      </c>
      <c r="AG128" s="724"/>
      <c r="AH128" s="724"/>
      <c r="AI128" s="724"/>
      <c r="AJ128" s="725"/>
      <c r="AK128" s="726">
        <v>657687</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16.96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26762247</v>
      </c>
      <c r="AB129" s="784"/>
      <c r="AC129" s="784"/>
      <c r="AD129" s="784"/>
      <c r="AE129" s="785"/>
      <c r="AF129" s="786">
        <v>27405286</v>
      </c>
      <c r="AG129" s="784"/>
      <c r="AH129" s="784"/>
      <c r="AI129" s="784"/>
      <c r="AJ129" s="785"/>
      <c r="AK129" s="786">
        <v>27010305</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3208694</v>
      </c>
      <c r="AB130" s="784"/>
      <c r="AC130" s="784"/>
      <c r="AD130" s="784"/>
      <c r="AE130" s="785"/>
      <c r="AF130" s="786">
        <v>3258924</v>
      </c>
      <c r="AG130" s="784"/>
      <c r="AH130" s="784"/>
      <c r="AI130" s="784"/>
      <c r="AJ130" s="785"/>
      <c r="AK130" s="786">
        <v>3340082</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9.1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23553553</v>
      </c>
      <c r="AB131" s="717"/>
      <c r="AC131" s="717"/>
      <c r="AD131" s="717"/>
      <c r="AE131" s="718"/>
      <c r="AF131" s="719">
        <v>24146362</v>
      </c>
      <c r="AG131" s="717"/>
      <c r="AH131" s="717"/>
      <c r="AI131" s="717"/>
      <c r="AJ131" s="718"/>
      <c r="AK131" s="719">
        <v>23670223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1.7723992639999999</v>
      </c>
      <c r="AB132" s="740"/>
      <c r="AC132" s="740"/>
      <c r="AD132" s="740"/>
      <c r="AE132" s="741"/>
      <c r="AF132" s="742">
        <v>1.664971311</v>
      </c>
      <c r="AG132" s="740"/>
      <c r="AH132" s="740"/>
      <c r="AI132" s="740"/>
      <c r="AJ132" s="741"/>
      <c r="AK132" s="742">
        <v>1.626258443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3.7</v>
      </c>
      <c r="AB133" s="749"/>
      <c r="AC133" s="749"/>
      <c r="AD133" s="749"/>
      <c r="AE133" s="750"/>
      <c r="AF133" s="748">
        <v>2</v>
      </c>
      <c r="AG133" s="749"/>
      <c r="AH133" s="749"/>
      <c r="AI133" s="749"/>
      <c r="AJ133" s="750"/>
      <c r="AK133" s="748">
        <v>1.6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J23" sqref="J2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45" sqref="G4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7686371</v>
      </c>
      <c r="L9" s="264">
        <v>49818</v>
      </c>
      <c r="M9" s="265">
        <v>57009</v>
      </c>
      <c r="N9" s="266">
        <v>-12.6</v>
      </c>
    </row>
    <row r="10" spans="1:16" x14ac:dyDescent="0.15">
      <c r="A10" s="248"/>
      <c r="B10" s="244"/>
      <c r="C10" s="244"/>
      <c r="D10" s="244"/>
      <c r="E10" s="244"/>
      <c r="F10" s="244"/>
      <c r="G10" s="1133" t="s">
        <v>473</v>
      </c>
      <c r="H10" s="1134"/>
      <c r="I10" s="1134"/>
      <c r="J10" s="1135"/>
      <c r="K10" s="267">
        <v>630181</v>
      </c>
      <c r="L10" s="268">
        <v>4084</v>
      </c>
      <c r="M10" s="269">
        <v>3340</v>
      </c>
      <c r="N10" s="270">
        <v>22.3</v>
      </c>
    </row>
    <row r="11" spans="1:16" ht="13.5" customHeight="1" x14ac:dyDescent="0.15">
      <c r="A11" s="248"/>
      <c r="B11" s="244"/>
      <c r="C11" s="244"/>
      <c r="D11" s="244"/>
      <c r="E11" s="244"/>
      <c r="F11" s="244"/>
      <c r="G11" s="1133" t="s">
        <v>474</v>
      </c>
      <c r="H11" s="1134"/>
      <c r="I11" s="1134"/>
      <c r="J11" s="1135"/>
      <c r="K11" s="267">
        <v>1510001</v>
      </c>
      <c r="L11" s="268">
        <v>9787</v>
      </c>
      <c r="M11" s="269">
        <v>1813</v>
      </c>
      <c r="N11" s="270">
        <v>439.8</v>
      </c>
    </row>
    <row r="12" spans="1:16" ht="13.5" customHeight="1" x14ac:dyDescent="0.15">
      <c r="A12" s="248"/>
      <c r="B12" s="244"/>
      <c r="C12" s="244"/>
      <c r="D12" s="244"/>
      <c r="E12" s="244"/>
      <c r="F12" s="244"/>
      <c r="G12" s="1133" t="s">
        <v>475</v>
      </c>
      <c r="H12" s="1134"/>
      <c r="I12" s="1134"/>
      <c r="J12" s="1135"/>
      <c r="K12" s="267" t="s">
        <v>476</v>
      </c>
      <c r="L12" s="268" t="s">
        <v>476</v>
      </c>
      <c r="M12" s="269">
        <v>675</v>
      </c>
      <c r="N12" s="270" t="s">
        <v>476</v>
      </c>
    </row>
    <row r="13" spans="1:16" ht="13.5" customHeight="1" x14ac:dyDescent="0.15">
      <c r="A13" s="248"/>
      <c r="B13" s="244"/>
      <c r="C13" s="244"/>
      <c r="D13" s="244"/>
      <c r="E13" s="244"/>
      <c r="F13" s="244"/>
      <c r="G13" s="1133" t="s">
        <v>477</v>
      </c>
      <c r="H13" s="1134"/>
      <c r="I13" s="1134"/>
      <c r="J13" s="1135"/>
      <c r="K13" s="267" t="s">
        <v>476</v>
      </c>
      <c r="L13" s="268" t="s">
        <v>476</v>
      </c>
      <c r="M13" s="269">
        <v>17</v>
      </c>
      <c r="N13" s="270" t="s">
        <v>476</v>
      </c>
    </row>
    <row r="14" spans="1:16" ht="13.5" customHeight="1" x14ac:dyDescent="0.15">
      <c r="A14" s="248"/>
      <c r="B14" s="244"/>
      <c r="C14" s="244"/>
      <c r="D14" s="244"/>
      <c r="E14" s="244"/>
      <c r="F14" s="244"/>
      <c r="G14" s="1133" t="s">
        <v>478</v>
      </c>
      <c r="H14" s="1134"/>
      <c r="I14" s="1134"/>
      <c r="J14" s="1135"/>
      <c r="K14" s="267">
        <v>1515086</v>
      </c>
      <c r="L14" s="268">
        <v>9820</v>
      </c>
      <c r="M14" s="269">
        <v>2354</v>
      </c>
      <c r="N14" s="270">
        <v>317.2</v>
      </c>
    </row>
    <row r="15" spans="1:16" ht="13.5" customHeight="1" x14ac:dyDescent="0.15">
      <c r="A15" s="248"/>
      <c r="B15" s="244"/>
      <c r="C15" s="244"/>
      <c r="D15" s="244"/>
      <c r="E15" s="244"/>
      <c r="F15" s="244"/>
      <c r="G15" s="1133" t="s">
        <v>479</v>
      </c>
      <c r="H15" s="1134"/>
      <c r="I15" s="1134"/>
      <c r="J15" s="1135"/>
      <c r="K15" s="267">
        <v>248560</v>
      </c>
      <c r="L15" s="268">
        <v>1611</v>
      </c>
      <c r="M15" s="269">
        <v>1355</v>
      </c>
      <c r="N15" s="270">
        <v>18.899999999999999</v>
      </c>
    </row>
    <row r="16" spans="1:16" x14ac:dyDescent="0.15">
      <c r="A16" s="248"/>
      <c r="B16" s="244"/>
      <c r="C16" s="244"/>
      <c r="D16" s="244"/>
      <c r="E16" s="244"/>
      <c r="F16" s="244"/>
      <c r="G16" s="1136" t="s">
        <v>480</v>
      </c>
      <c r="H16" s="1137"/>
      <c r="I16" s="1137"/>
      <c r="J16" s="1138"/>
      <c r="K16" s="268">
        <v>-842499</v>
      </c>
      <c r="L16" s="268">
        <v>-5461</v>
      </c>
      <c r="M16" s="269">
        <v>-5590</v>
      </c>
      <c r="N16" s="270">
        <v>-2.2999999999999998</v>
      </c>
    </row>
    <row r="17" spans="1:16" x14ac:dyDescent="0.15">
      <c r="A17" s="248"/>
      <c r="B17" s="244"/>
      <c r="C17" s="244"/>
      <c r="D17" s="244"/>
      <c r="E17" s="244"/>
      <c r="F17" s="244"/>
      <c r="G17" s="1136" t="s">
        <v>170</v>
      </c>
      <c r="H17" s="1137"/>
      <c r="I17" s="1137"/>
      <c r="J17" s="1138"/>
      <c r="K17" s="268">
        <v>10747700</v>
      </c>
      <c r="L17" s="268">
        <v>69660</v>
      </c>
      <c r="M17" s="269">
        <v>60973</v>
      </c>
      <c r="N17" s="270">
        <v>14.2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4.9800000000000004</v>
      </c>
      <c r="L21" s="281">
        <v>6.07</v>
      </c>
      <c r="M21" s="282">
        <v>-1.0900000000000001</v>
      </c>
      <c r="N21" s="249"/>
      <c r="O21" s="283"/>
      <c r="P21" s="279"/>
    </row>
    <row r="22" spans="1:16" s="284" customFormat="1" x14ac:dyDescent="0.15">
      <c r="A22" s="279"/>
      <c r="B22" s="249"/>
      <c r="C22" s="249"/>
      <c r="D22" s="249"/>
      <c r="E22" s="249"/>
      <c r="F22" s="249"/>
      <c r="G22" s="1130" t="s">
        <v>486</v>
      </c>
      <c r="H22" s="1131"/>
      <c r="I22" s="1131"/>
      <c r="J22" s="1132"/>
      <c r="K22" s="285">
        <v>100.6</v>
      </c>
      <c r="L22" s="286">
        <v>99.9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3346233</v>
      </c>
      <c r="L32" s="294">
        <v>21688</v>
      </c>
      <c r="M32" s="295">
        <v>31696</v>
      </c>
      <c r="N32" s="296">
        <v>-31.6</v>
      </c>
    </row>
    <row r="33" spans="1:16" ht="13.5" customHeight="1" x14ac:dyDescent="0.15">
      <c r="A33" s="248"/>
      <c r="B33" s="244"/>
      <c r="C33" s="244"/>
      <c r="D33" s="244"/>
      <c r="E33" s="244"/>
      <c r="F33" s="244"/>
      <c r="G33" s="1121" t="s">
        <v>490</v>
      </c>
      <c r="H33" s="1122"/>
      <c r="I33" s="1122"/>
      <c r="J33" s="1123"/>
      <c r="K33" s="294" t="s">
        <v>476</v>
      </c>
      <c r="L33" s="294" t="s">
        <v>476</v>
      </c>
      <c r="M33" s="295">
        <v>4</v>
      </c>
      <c r="N33" s="296" t="s">
        <v>476</v>
      </c>
    </row>
    <row r="34" spans="1:16" ht="27" customHeight="1" x14ac:dyDescent="0.15">
      <c r="A34" s="248"/>
      <c r="B34" s="244"/>
      <c r="C34" s="244"/>
      <c r="D34" s="244"/>
      <c r="E34" s="244"/>
      <c r="F34" s="244"/>
      <c r="G34" s="1121" t="s">
        <v>491</v>
      </c>
      <c r="H34" s="1122"/>
      <c r="I34" s="1122"/>
      <c r="J34" s="1123"/>
      <c r="K34" s="294" t="s">
        <v>476</v>
      </c>
      <c r="L34" s="294" t="s">
        <v>476</v>
      </c>
      <c r="M34" s="295">
        <v>31</v>
      </c>
      <c r="N34" s="296" t="s">
        <v>476</v>
      </c>
    </row>
    <row r="35" spans="1:16" ht="27" customHeight="1" x14ac:dyDescent="0.15">
      <c r="A35" s="248"/>
      <c r="B35" s="244"/>
      <c r="C35" s="244"/>
      <c r="D35" s="244"/>
      <c r="E35" s="244"/>
      <c r="F35" s="244"/>
      <c r="G35" s="1121" t="s">
        <v>492</v>
      </c>
      <c r="H35" s="1122"/>
      <c r="I35" s="1122"/>
      <c r="J35" s="1123"/>
      <c r="K35" s="294">
        <v>721917</v>
      </c>
      <c r="L35" s="294">
        <v>4679</v>
      </c>
      <c r="M35" s="295">
        <v>8185</v>
      </c>
      <c r="N35" s="296">
        <v>-42.8</v>
      </c>
    </row>
    <row r="36" spans="1:16" ht="27" customHeight="1" x14ac:dyDescent="0.15">
      <c r="A36" s="248"/>
      <c r="B36" s="244"/>
      <c r="C36" s="244"/>
      <c r="D36" s="244"/>
      <c r="E36" s="244"/>
      <c r="F36" s="244"/>
      <c r="G36" s="1121" t="s">
        <v>493</v>
      </c>
      <c r="H36" s="1122"/>
      <c r="I36" s="1122"/>
      <c r="J36" s="1123"/>
      <c r="K36" s="294">
        <v>80374</v>
      </c>
      <c r="L36" s="294">
        <v>521</v>
      </c>
      <c r="M36" s="295">
        <v>857</v>
      </c>
      <c r="N36" s="296">
        <v>-39.200000000000003</v>
      </c>
    </row>
    <row r="37" spans="1:16" ht="13.5" customHeight="1" x14ac:dyDescent="0.15">
      <c r="A37" s="248"/>
      <c r="B37" s="244"/>
      <c r="C37" s="244"/>
      <c r="D37" s="244"/>
      <c r="E37" s="244"/>
      <c r="F37" s="244"/>
      <c r="G37" s="1121" t="s">
        <v>494</v>
      </c>
      <c r="H37" s="1122"/>
      <c r="I37" s="1122"/>
      <c r="J37" s="1123"/>
      <c r="K37" s="294">
        <v>234184</v>
      </c>
      <c r="L37" s="294">
        <v>1518</v>
      </c>
      <c r="M37" s="295">
        <v>1599</v>
      </c>
      <c r="N37" s="296">
        <v>-5.0999999999999996</v>
      </c>
    </row>
    <row r="38" spans="1:16" ht="27" customHeight="1" x14ac:dyDescent="0.15">
      <c r="A38" s="248"/>
      <c r="B38" s="244"/>
      <c r="C38" s="244"/>
      <c r="D38" s="244"/>
      <c r="E38" s="244"/>
      <c r="F38" s="244"/>
      <c r="G38" s="1124" t="s">
        <v>495</v>
      </c>
      <c r="H38" s="1125"/>
      <c r="I38" s="1125"/>
      <c r="J38" s="1126"/>
      <c r="K38" s="297" t="s">
        <v>476</v>
      </c>
      <c r="L38" s="297" t="s">
        <v>476</v>
      </c>
      <c r="M38" s="298">
        <v>2</v>
      </c>
      <c r="N38" s="299" t="s">
        <v>476</v>
      </c>
      <c r="O38" s="293"/>
    </row>
    <row r="39" spans="1:16" x14ac:dyDescent="0.15">
      <c r="A39" s="248"/>
      <c r="B39" s="244"/>
      <c r="C39" s="244"/>
      <c r="D39" s="244"/>
      <c r="E39" s="244"/>
      <c r="F39" s="244"/>
      <c r="G39" s="1124" t="s">
        <v>496</v>
      </c>
      <c r="H39" s="1125"/>
      <c r="I39" s="1125"/>
      <c r="J39" s="1126"/>
      <c r="K39" s="300">
        <v>-657687</v>
      </c>
      <c r="L39" s="300">
        <v>-4263</v>
      </c>
      <c r="M39" s="301">
        <v>-7786</v>
      </c>
      <c r="N39" s="302">
        <v>-45.2</v>
      </c>
      <c r="O39" s="293"/>
    </row>
    <row r="40" spans="1:16" ht="27" customHeight="1" x14ac:dyDescent="0.15">
      <c r="A40" s="248"/>
      <c r="B40" s="244"/>
      <c r="C40" s="244"/>
      <c r="D40" s="244"/>
      <c r="E40" s="244"/>
      <c r="F40" s="244"/>
      <c r="G40" s="1121" t="s">
        <v>497</v>
      </c>
      <c r="H40" s="1122"/>
      <c r="I40" s="1122"/>
      <c r="J40" s="1123"/>
      <c r="K40" s="300">
        <v>-3340082</v>
      </c>
      <c r="L40" s="300">
        <v>-21648</v>
      </c>
      <c r="M40" s="301">
        <v>-26731</v>
      </c>
      <c r="N40" s="302">
        <v>-19</v>
      </c>
      <c r="O40" s="293"/>
    </row>
    <row r="41" spans="1:16" x14ac:dyDescent="0.15">
      <c r="A41" s="248"/>
      <c r="B41" s="244"/>
      <c r="C41" s="244"/>
      <c r="D41" s="244"/>
      <c r="E41" s="244"/>
      <c r="F41" s="244"/>
      <c r="G41" s="1127" t="s">
        <v>280</v>
      </c>
      <c r="H41" s="1128"/>
      <c r="I41" s="1128"/>
      <c r="J41" s="1129"/>
      <c r="K41" s="294">
        <v>384939</v>
      </c>
      <c r="L41" s="300">
        <v>2495</v>
      </c>
      <c r="M41" s="301">
        <v>7858</v>
      </c>
      <c r="N41" s="302">
        <v>-68.2</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5282423</v>
      </c>
      <c r="J51" s="320">
        <v>34092</v>
      </c>
      <c r="K51" s="321">
        <v>-51.9</v>
      </c>
      <c r="L51" s="322">
        <v>37688</v>
      </c>
      <c r="M51" s="323">
        <v>-1.7</v>
      </c>
      <c r="N51" s="324">
        <v>-50.2</v>
      </c>
    </row>
    <row r="52" spans="1:14" x14ac:dyDescent="0.15">
      <c r="A52" s="248"/>
      <c r="B52" s="244"/>
      <c r="C52" s="244"/>
      <c r="D52" s="244"/>
      <c r="E52" s="244"/>
      <c r="F52" s="244"/>
      <c r="G52" s="325"/>
      <c r="H52" s="326" t="s">
        <v>508</v>
      </c>
      <c r="I52" s="327">
        <v>4084220</v>
      </c>
      <c r="J52" s="328">
        <v>26359</v>
      </c>
      <c r="K52" s="329">
        <v>-15.5</v>
      </c>
      <c r="L52" s="330">
        <v>22661</v>
      </c>
      <c r="M52" s="331">
        <v>0.3</v>
      </c>
      <c r="N52" s="332">
        <v>-15.8</v>
      </c>
    </row>
    <row r="53" spans="1:14" x14ac:dyDescent="0.15">
      <c r="A53" s="248"/>
      <c r="B53" s="244"/>
      <c r="C53" s="244"/>
      <c r="D53" s="244"/>
      <c r="E53" s="244"/>
      <c r="F53" s="244"/>
      <c r="G53" s="310" t="s">
        <v>509</v>
      </c>
      <c r="H53" s="311"/>
      <c r="I53" s="319">
        <v>4336699</v>
      </c>
      <c r="J53" s="320">
        <v>28109</v>
      </c>
      <c r="K53" s="321">
        <v>-17.5</v>
      </c>
      <c r="L53" s="322">
        <v>38606</v>
      </c>
      <c r="M53" s="323">
        <v>2.4</v>
      </c>
      <c r="N53" s="324">
        <v>-19.899999999999999</v>
      </c>
    </row>
    <row r="54" spans="1:14" x14ac:dyDescent="0.15">
      <c r="A54" s="248"/>
      <c r="B54" s="244"/>
      <c r="C54" s="244"/>
      <c r="D54" s="244"/>
      <c r="E54" s="244"/>
      <c r="F54" s="244"/>
      <c r="G54" s="325"/>
      <c r="H54" s="326" t="s">
        <v>508</v>
      </c>
      <c r="I54" s="327">
        <v>3687523</v>
      </c>
      <c r="J54" s="328">
        <v>23901</v>
      </c>
      <c r="K54" s="329">
        <v>-9.3000000000000007</v>
      </c>
      <c r="L54" s="330">
        <v>22435</v>
      </c>
      <c r="M54" s="331">
        <v>-1</v>
      </c>
      <c r="N54" s="332">
        <v>-8.3000000000000007</v>
      </c>
    </row>
    <row r="55" spans="1:14" x14ac:dyDescent="0.15">
      <c r="A55" s="248"/>
      <c r="B55" s="244"/>
      <c r="C55" s="244"/>
      <c r="D55" s="244"/>
      <c r="E55" s="244"/>
      <c r="F55" s="244"/>
      <c r="G55" s="310" t="s">
        <v>510</v>
      </c>
      <c r="H55" s="311"/>
      <c r="I55" s="319">
        <v>7167865</v>
      </c>
      <c r="J55" s="320">
        <v>46174</v>
      </c>
      <c r="K55" s="321">
        <v>64.3</v>
      </c>
      <c r="L55" s="322">
        <v>39425</v>
      </c>
      <c r="M55" s="323">
        <v>2.1</v>
      </c>
      <c r="N55" s="324">
        <v>62.2</v>
      </c>
    </row>
    <row r="56" spans="1:14" x14ac:dyDescent="0.15">
      <c r="A56" s="248"/>
      <c r="B56" s="244"/>
      <c r="C56" s="244"/>
      <c r="D56" s="244"/>
      <c r="E56" s="244"/>
      <c r="F56" s="244"/>
      <c r="G56" s="325"/>
      <c r="H56" s="326" t="s">
        <v>508</v>
      </c>
      <c r="I56" s="327">
        <v>4250696</v>
      </c>
      <c r="J56" s="328">
        <v>27382</v>
      </c>
      <c r="K56" s="329">
        <v>14.6</v>
      </c>
      <c r="L56" s="330">
        <v>22414</v>
      </c>
      <c r="M56" s="331">
        <v>-0.1</v>
      </c>
      <c r="N56" s="332">
        <v>14.7</v>
      </c>
    </row>
    <row r="57" spans="1:14" x14ac:dyDescent="0.15">
      <c r="A57" s="248"/>
      <c r="B57" s="244"/>
      <c r="C57" s="244"/>
      <c r="D57" s="244"/>
      <c r="E57" s="244"/>
      <c r="F57" s="244"/>
      <c r="G57" s="310" t="s">
        <v>511</v>
      </c>
      <c r="H57" s="311"/>
      <c r="I57" s="319">
        <v>3826878</v>
      </c>
      <c r="J57" s="320">
        <v>24726</v>
      </c>
      <c r="K57" s="321">
        <v>-46.5</v>
      </c>
      <c r="L57" s="322">
        <v>43141</v>
      </c>
      <c r="M57" s="323">
        <v>9.4</v>
      </c>
      <c r="N57" s="324">
        <v>-55.9</v>
      </c>
    </row>
    <row r="58" spans="1:14" x14ac:dyDescent="0.15">
      <c r="A58" s="248"/>
      <c r="B58" s="244"/>
      <c r="C58" s="244"/>
      <c r="D58" s="244"/>
      <c r="E58" s="244"/>
      <c r="F58" s="244"/>
      <c r="G58" s="325"/>
      <c r="H58" s="326" t="s">
        <v>508</v>
      </c>
      <c r="I58" s="327">
        <v>2625041</v>
      </c>
      <c r="J58" s="328">
        <v>16961</v>
      </c>
      <c r="K58" s="329">
        <v>-38.1</v>
      </c>
      <c r="L58" s="330">
        <v>21887</v>
      </c>
      <c r="M58" s="331">
        <v>-2.4</v>
      </c>
      <c r="N58" s="332">
        <v>-35.700000000000003</v>
      </c>
    </row>
    <row r="59" spans="1:14" x14ac:dyDescent="0.15">
      <c r="A59" s="248"/>
      <c r="B59" s="244"/>
      <c r="C59" s="244"/>
      <c r="D59" s="244"/>
      <c r="E59" s="244"/>
      <c r="F59" s="244"/>
      <c r="G59" s="310" t="s">
        <v>512</v>
      </c>
      <c r="H59" s="311"/>
      <c r="I59" s="319">
        <v>6014971</v>
      </c>
      <c r="J59" s="320">
        <v>38985</v>
      </c>
      <c r="K59" s="321">
        <v>57.7</v>
      </c>
      <c r="L59" s="322">
        <v>45117</v>
      </c>
      <c r="M59" s="323">
        <v>4.5999999999999996</v>
      </c>
      <c r="N59" s="324">
        <v>53.1</v>
      </c>
    </row>
    <row r="60" spans="1:14" x14ac:dyDescent="0.15">
      <c r="A60" s="248"/>
      <c r="B60" s="244"/>
      <c r="C60" s="244"/>
      <c r="D60" s="244"/>
      <c r="E60" s="244"/>
      <c r="F60" s="244"/>
      <c r="G60" s="325"/>
      <c r="H60" s="326" t="s">
        <v>508</v>
      </c>
      <c r="I60" s="333">
        <v>4470913</v>
      </c>
      <c r="J60" s="328">
        <v>28978</v>
      </c>
      <c r="K60" s="329">
        <v>70.900000000000006</v>
      </c>
      <c r="L60" s="330">
        <v>25589</v>
      </c>
      <c r="M60" s="331">
        <v>16.899999999999999</v>
      </c>
      <c r="N60" s="332">
        <v>54</v>
      </c>
    </row>
    <row r="61" spans="1:14" x14ac:dyDescent="0.15">
      <c r="A61" s="248"/>
      <c r="B61" s="244"/>
      <c r="C61" s="244"/>
      <c r="D61" s="244"/>
      <c r="E61" s="244"/>
      <c r="F61" s="244"/>
      <c r="G61" s="310" t="s">
        <v>513</v>
      </c>
      <c r="H61" s="334"/>
      <c r="I61" s="335">
        <v>5325767</v>
      </c>
      <c r="J61" s="336">
        <v>34417</v>
      </c>
      <c r="K61" s="337">
        <v>1.2</v>
      </c>
      <c r="L61" s="338">
        <v>40795</v>
      </c>
      <c r="M61" s="339">
        <v>3.4</v>
      </c>
      <c r="N61" s="324">
        <v>-2.2000000000000002</v>
      </c>
    </row>
    <row r="62" spans="1:14" x14ac:dyDescent="0.15">
      <c r="A62" s="248"/>
      <c r="B62" s="244"/>
      <c r="C62" s="244"/>
      <c r="D62" s="244"/>
      <c r="E62" s="244"/>
      <c r="F62" s="244"/>
      <c r="G62" s="325"/>
      <c r="H62" s="326" t="s">
        <v>508</v>
      </c>
      <c r="I62" s="327">
        <v>3823679</v>
      </c>
      <c r="J62" s="328">
        <v>24716</v>
      </c>
      <c r="K62" s="329">
        <v>4.5</v>
      </c>
      <c r="L62" s="330">
        <v>22997</v>
      </c>
      <c r="M62" s="331">
        <v>2.7</v>
      </c>
      <c r="N62" s="332">
        <v>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16.96</v>
      </c>
      <c r="G47" s="12">
        <v>21.01</v>
      </c>
      <c r="H47" s="12">
        <v>17.329999999999998</v>
      </c>
      <c r="I47" s="12">
        <v>17.79</v>
      </c>
      <c r="J47" s="13">
        <v>18.38</v>
      </c>
    </row>
    <row r="48" spans="2:10" ht="57.75" customHeight="1" x14ac:dyDescent="0.15">
      <c r="B48" s="14"/>
      <c r="C48" s="1141" t="s">
        <v>4</v>
      </c>
      <c r="D48" s="1141"/>
      <c r="E48" s="1142"/>
      <c r="F48" s="15">
        <v>11.77</v>
      </c>
      <c r="G48" s="16">
        <v>7.24</v>
      </c>
      <c r="H48" s="16">
        <v>9.32</v>
      </c>
      <c r="I48" s="16">
        <v>8.18</v>
      </c>
      <c r="J48" s="17">
        <v>7.11</v>
      </c>
    </row>
    <row r="49" spans="2:10" ht="57.75" customHeight="1" thickBot="1" x14ac:dyDescent="0.2">
      <c r="B49" s="18"/>
      <c r="C49" s="1143" t="s">
        <v>5</v>
      </c>
      <c r="D49" s="1143"/>
      <c r="E49" s="1144"/>
      <c r="F49" s="19">
        <v>8.65</v>
      </c>
      <c r="G49" s="20" t="s">
        <v>520</v>
      </c>
      <c r="H49" s="20" t="s">
        <v>521</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524</v>
      </c>
      <c r="D34" s="1151"/>
      <c r="E34" s="1152"/>
      <c r="F34" s="32">
        <v>11.05</v>
      </c>
      <c r="G34" s="33">
        <v>12.09</v>
      </c>
      <c r="H34" s="33">
        <v>13.12</v>
      </c>
      <c r="I34" s="33">
        <v>14.38</v>
      </c>
      <c r="J34" s="34">
        <v>14.23</v>
      </c>
      <c r="K34" s="22"/>
      <c r="L34" s="22"/>
      <c r="M34" s="22"/>
      <c r="N34" s="22"/>
      <c r="O34" s="22"/>
      <c r="P34" s="22"/>
    </row>
    <row r="35" spans="1:16" ht="39" customHeight="1" x14ac:dyDescent="0.15">
      <c r="A35" s="22"/>
      <c r="B35" s="35"/>
      <c r="C35" s="1145" t="s">
        <v>525</v>
      </c>
      <c r="D35" s="1146"/>
      <c r="E35" s="1147"/>
      <c r="F35" s="36">
        <v>11.63</v>
      </c>
      <c r="G35" s="37">
        <v>7.05</v>
      </c>
      <c r="H35" s="37">
        <v>9.09</v>
      </c>
      <c r="I35" s="37">
        <v>7.95</v>
      </c>
      <c r="J35" s="38">
        <v>6.51</v>
      </c>
      <c r="K35" s="22"/>
      <c r="L35" s="22"/>
      <c r="M35" s="22"/>
      <c r="N35" s="22"/>
      <c r="O35" s="22"/>
      <c r="P35" s="22"/>
    </row>
    <row r="36" spans="1:16" ht="39" customHeight="1" x14ac:dyDescent="0.15">
      <c r="A36" s="22"/>
      <c r="B36" s="35"/>
      <c r="C36" s="1145" t="s">
        <v>526</v>
      </c>
      <c r="D36" s="1146"/>
      <c r="E36" s="1147"/>
      <c r="F36" s="36">
        <v>1.3</v>
      </c>
      <c r="G36" s="37">
        <v>2.8</v>
      </c>
      <c r="H36" s="37">
        <v>3.42</v>
      </c>
      <c r="I36" s="37">
        <v>4.88</v>
      </c>
      <c r="J36" s="38">
        <v>5.04</v>
      </c>
      <c r="K36" s="22"/>
      <c r="L36" s="22"/>
      <c r="M36" s="22"/>
      <c r="N36" s="22"/>
      <c r="O36" s="22"/>
      <c r="P36" s="22"/>
    </row>
    <row r="37" spans="1:16" ht="39" customHeight="1" x14ac:dyDescent="0.15">
      <c r="A37" s="22"/>
      <c r="B37" s="35"/>
      <c r="C37" s="1145" t="s">
        <v>527</v>
      </c>
      <c r="D37" s="1146"/>
      <c r="E37" s="1147"/>
      <c r="F37" s="36">
        <v>0.8</v>
      </c>
      <c r="G37" s="37">
        <v>1.1200000000000001</v>
      </c>
      <c r="H37" s="37">
        <v>1.18</v>
      </c>
      <c r="I37" s="37">
        <v>0.96</v>
      </c>
      <c r="J37" s="38">
        <v>1.66</v>
      </c>
      <c r="K37" s="22"/>
      <c r="L37" s="22"/>
      <c r="M37" s="22"/>
      <c r="N37" s="22"/>
      <c r="O37" s="22"/>
      <c r="P37" s="22"/>
    </row>
    <row r="38" spans="1:16" ht="39" customHeight="1" x14ac:dyDescent="0.15">
      <c r="A38" s="22"/>
      <c r="B38" s="35"/>
      <c r="C38" s="1145" t="s">
        <v>528</v>
      </c>
      <c r="D38" s="1146"/>
      <c r="E38" s="1147"/>
      <c r="F38" s="36">
        <v>3.35</v>
      </c>
      <c r="G38" s="37">
        <v>4.55</v>
      </c>
      <c r="H38" s="37">
        <v>4.29</v>
      </c>
      <c r="I38" s="37">
        <v>2.4700000000000002</v>
      </c>
      <c r="J38" s="38">
        <v>1.51</v>
      </c>
      <c r="K38" s="22"/>
      <c r="L38" s="22"/>
      <c r="M38" s="22"/>
      <c r="N38" s="22"/>
      <c r="O38" s="22"/>
      <c r="P38" s="22"/>
    </row>
    <row r="39" spans="1:16" ht="39" customHeight="1" x14ac:dyDescent="0.15">
      <c r="A39" s="22"/>
      <c r="B39" s="35"/>
      <c r="C39" s="1145" t="s">
        <v>529</v>
      </c>
      <c r="D39" s="1146"/>
      <c r="E39" s="1147"/>
      <c r="F39" s="36">
        <v>0.13</v>
      </c>
      <c r="G39" s="37">
        <v>0.18</v>
      </c>
      <c r="H39" s="37">
        <v>0.22</v>
      </c>
      <c r="I39" s="37">
        <v>0.23</v>
      </c>
      <c r="J39" s="38">
        <v>0.59</v>
      </c>
      <c r="K39" s="22"/>
      <c r="L39" s="22"/>
      <c r="M39" s="22"/>
      <c r="N39" s="22"/>
      <c r="O39" s="22"/>
      <c r="P39" s="22"/>
    </row>
    <row r="40" spans="1:16" ht="39" customHeight="1" x14ac:dyDescent="0.15">
      <c r="A40" s="22"/>
      <c r="B40" s="35"/>
      <c r="C40" s="1145" t="s">
        <v>530</v>
      </c>
      <c r="D40" s="1146"/>
      <c r="E40" s="1147"/>
      <c r="F40" s="36">
        <v>0.13</v>
      </c>
      <c r="G40" s="37">
        <v>0.12</v>
      </c>
      <c r="H40" s="37">
        <v>0.08</v>
      </c>
      <c r="I40" s="37">
        <v>7.0000000000000007E-2</v>
      </c>
      <c r="J40" s="38">
        <v>0.05</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532</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51" sqref="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3813</v>
      </c>
      <c r="L45" s="60">
        <v>3467</v>
      </c>
      <c r="M45" s="60">
        <v>3412</v>
      </c>
      <c r="N45" s="60">
        <v>3296</v>
      </c>
      <c r="O45" s="61">
        <v>3346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614</v>
      </c>
      <c r="L48" s="64">
        <v>743</v>
      </c>
      <c r="M48" s="64">
        <v>711</v>
      </c>
      <c r="N48" s="64">
        <v>728</v>
      </c>
      <c r="O48" s="65">
        <v>722</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476</v>
      </c>
      <c r="L49" s="64" t="s">
        <v>476</v>
      </c>
      <c r="M49" s="64" t="s">
        <v>476</v>
      </c>
      <c r="N49" s="64">
        <v>64</v>
      </c>
      <c r="O49" s="65">
        <v>80</v>
      </c>
      <c r="P49" s="48"/>
      <c r="Q49" s="48"/>
      <c r="R49" s="48"/>
      <c r="S49" s="48"/>
      <c r="T49" s="48"/>
      <c r="U49" s="48"/>
    </row>
    <row r="50" spans="1:21" ht="30.75" customHeight="1" x14ac:dyDescent="0.15">
      <c r="A50" s="48"/>
      <c r="B50" s="1163"/>
      <c r="C50" s="1164"/>
      <c r="D50" s="62"/>
      <c r="E50" s="1155" t="s">
        <v>17</v>
      </c>
      <c r="F50" s="1155"/>
      <c r="G50" s="1155"/>
      <c r="H50" s="1155"/>
      <c r="I50" s="1155"/>
      <c r="J50" s="1156"/>
      <c r="K50" s="63">
        <v>968</v>
      </c>
      <c r="L50" s="64">
        <v>163</v>
      </c>
      <c r="M50" s="64">
        <v>186</v>
      </c>
      <c r="N50" s="64">
        <v>234</v>
      </c>
      <c r="O50" s="65">
        <v>234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3739</v>
      </c>
      <c r="L52" s="64">
        <v>3734</v>
      </c>
      <c r="M52" s="64">
        <v>3890</v>
      </c>
      <c r="N52" s="64">
        <v>3920</v>
      </c>
      <c r="O52" s="65">
        <v>3997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1656</v>
      </c>
      <c r="L53" s="69">
        <v>639</v>
      </c>
      <c r="M53" s="69">
        <v>419</v>
      </c>
      <c r="N53" s="69">
        <v>402</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SYME105</cp:lastModifiedBy>
  <cp:lastPrinted>2016-04-15T07:25:54Z</cp:lastPrinted>
  <dcterms:created xsi:type="dcterms:W3CDTF">2016-02-15T00:57:41Z</dcterms:created>
  <dcterms:modified xsi:type="dcterms:W3CDTF">2016-04-18T02:27:52Z</dcterms:modified>
</cp:coreProperties>
</file>