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7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AM35" i="9"/>
  <c r="BW34" i="9"/>
  <c r="BW35" i="9" s="1"/>
  <c r="BW36" i="9" s="1"/>
  <c r="BW37" i="9" s="1"/>
  <c r="BW38" i="9" s="1"/>
  <c r="BW39" i="9" s="1"/>
  <c r="BW40" i="9" s="1"/>
  <c r="BW41" i="9" s="1"/>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E36" i="9" s="1"/>
  <c r="AM34" i="9"/>
</calcChain>
</file>

<file path=xl/sharedStrings.xml><?xml version="1.0" encoding="utf-8"?>
<sst xmlns="http://schemas.openxmlformats.org/spreadsheetml/2006/main" count="984" uniqueCount="564">
  <si>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</si>
  <si>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</si>
  <si>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</si>
  <si>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</si>
  <si>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</si>
  <si>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</si>
  <si>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</si>
  <si>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</si>
  <si>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</si>
  <si>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</si>
  <si>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</si>
  <si>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</si>
  <si>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</si>
  <si>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</si>
  <si>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</si>
  <si>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</si>
  <si>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</si>
  <si>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</si>
  <si>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</si>
  <si>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</si>
  <si>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</si>
  <si>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</si>
  <si>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</si>
  <si>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</si>
  <si>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</si>
  <si>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</si>
  <si>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</si>
  <si>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</si>
  <si>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</si>
  <si>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</si>
  <si>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</si>
  <si>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</si>
  <si>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</si>
  <si>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</si>
  <si>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</si>
  <si>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</si>
  <si>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</si>
  <si>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</si>
  <si>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</si>
  <si>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</si>
  <si>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</si>
  <si>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</si>
  <si>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</si>
  <si>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</si>
  <si>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</si>
  <si>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</si>
  <si>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</si>
  <si>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</si>
  <si>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</si>
  <si>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</si>
  <si>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</si>
  <si>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</si>
  <si>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</si>
  <si>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</si>
  <si>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</si>
  <si>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</si>
  <si>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</si>
  <si>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</si>
  <si>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</si>
  <si>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</si>
  <si>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</si>
  <si>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</si>
  <si>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</si>
  <si>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</si>
  <si>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</si>
  <si>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</si>
  <si>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</si>
  <si>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</si>
  <si>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</si>
  <si>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</si>
  <si>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</si>
  <si>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</si>
  <si>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</si>
  <si>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</si>
  <si>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</si>
  <si>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</si>
  <si>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</si>
  <si>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</si>
  <si>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</si>
  <si>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</si>
  <si>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</si>
  <si>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</si>
  <si>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越谷市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</si>
  <si>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</si>
  <si>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</si>
  <si>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</si>
  <si>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</si>
  <si>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</si>
  <si>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</si>
  <si>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</si>
  <si>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</si>
  <si>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</si>
  <si>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</si>
  <si>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</si>
  <si>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</si>
  <si>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</si>
  <si>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</si>
  <si>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</si>
  <si>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</si>
  <si>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</si>
  <si>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</si>
  <si>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</si>
  <si>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</si>
  <si>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</si>
  <si>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</si>
  <si>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</si>
  <si>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</si>
  <si>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</si>
  <si>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</si>
  <si>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</si>
  <si>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</si>
  <si>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</si>
  <si>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</si>
  <si>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</si>
  <si>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</si>
  <si>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</si>
  <si>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</si>
  <si>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</si>
  <si>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</si>
  <si>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</si>
  <si>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</si>
  <si>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</si>
  <si>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</si>
  <si>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</si>
  <si>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</si>
  <si>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</si>
  <si>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</si>
  <si>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</si>
  <si>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</si>
  <si>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</si>
  <si>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</si>
  <si>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</si>
  <si>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</si>
  <si>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</si>
  <si>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</si>
  <si>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</si>
  <si>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</si>
  <si>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</si>
  <si>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</si>
  <si>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</si>
  <si>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</si>
  <si>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</si>
  <si>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</si>
  <si>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</si>
  <si>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</si>
  <si>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</si>
  <si>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</si>
  <si>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</si>
  <si>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</si>
  <si>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</si>
  <si>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</si>
  <si>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</si>
  <si>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</si>
  <si>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</si>
  <si>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</si>
  <si>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</si>
  <si>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</si>
  <si>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</si>
  <si>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</si>
  <si>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</si>
  <si>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</si>
  <si>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</si>
  <si>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</si>
  <si>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</si>
  <si>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</si>
  <si>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</si>
  <si>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</si>
  <si>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</si>
  <si>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</si>
  <si>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</si>
  <si>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</si>
  <si>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</si>
  <si>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</si>
  <si>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</si>
  <si>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</si>
  <si>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</si>
  <si>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</si>
  <si>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</si>
  <si>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</si>
  <si>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</si>
  <si>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</si>
  <si>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</si>
  <si>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</si>
  <si>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</si>
  <si>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</si>
  <si>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</si>
  <si>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</si>
  <si>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</si>
  <si>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</si>
  <si>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</si>
  <si>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</si>
  <si>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</si>
  <si>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</si>
  <si>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</si>
  <si>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</si>
  <si>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</si>
  <si>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</si>
  <si>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</si>
  <si>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</si>
  <si>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</si>
  <si>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</si>
  <si>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</si>
  <si>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</si>
  <si>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</si>
  <si>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</si>
  <si>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</si>
  <si>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</si>
  <si>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</si>
  <si>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</si>
  <si>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</si>
  <si>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</si>
  <si>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</si>
  <si>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</si>
  <si>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</si>
  <si>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</si>
  <si>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</si>
  <si>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</si>
  <si>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</si>
  <si>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</si>
  <si>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</si>
  <si>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</si>
  <si>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</si>
  <si>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</si>
  <si>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</si>
  <si>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</si>
  <si>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</si>
  <si>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</si>
  <si>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</si>
  <si>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</si>
  <si>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</si>
  <si>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</si>
  <si>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</si>
  <si>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</si>
  <si>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</si>
  <si>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</si>
  <si>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</si>
  <si>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</si>
  <si>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</si>
  <si>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</si>
  <si>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</si>
  <si>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</si>
  <si>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</si>
  <si>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</si>
  <si>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</si>
  <si>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</si>
  <si>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</si>
  <si>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</si>
  <si>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</si>
  <si>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</si>
  <si>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</si>
  <si>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</si>
  <si>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</si>
  <si>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</si>
  <si>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</si>
  <si>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</si>
  <si>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</si>
  <si>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</si>
  <si>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</si>
  <si>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</si>
  <si>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</si>
  <si>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</si>
  <si>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</si>
  <si>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</si>
  <si>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</si>
  <si>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</si>
  <si>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</si>
  <si>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</si>
  <si>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</si>
  <si>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</si>
  <si>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</si>
  <si>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</si>
  <si>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</si>
  <si>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</si>
  <si>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</si>
  <si>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</si>
  <si>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</si>
  <si>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</si>
  <si>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</si>
  <si>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</si>
  <si>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</si>
  <si>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</si>
  <si>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</si>
  <si>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</si>
  <si>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</si>
  <si>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</si>
  <si>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</si>
  <si>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</si>
  <si>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</si>
  <si>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</si>
  <si>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</si>
  <si>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</si>
  <si>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</si>
  <si>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</si>
  <si>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</si>
  <si>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</si>
  <si>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</si>
  <si>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</si>
  <si>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</si>
  <si>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</si>
  <si>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</si>
  <si>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</si>
  <si>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</si>
  <si>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</si>
  <si>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</si>
  <si>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</si>
  <si>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</si>
  <si>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</si>
  <si>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</si>
  <si>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</si>
  <si>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</si>
  <si>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</si>
  <si>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</si>
  <si>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</si>
  <si>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</si>
  <si>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</si>
  <si>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</si>
  <si>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</si>
  <si>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</si>
  <si>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</si>
  <si>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</si>
  <si>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</si>
  <si>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</si>
  <si>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</si>
  <si>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</si>
  <si>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</si>
  <si>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</si>
  <si>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</si>
  <si>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</si>
  <si>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</si>
  <si>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</si>
  <si>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</si>
  <si>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</si>
  <si>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</si>
  <si>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</si>
  <si>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</si>
  <si>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</si>
  <si>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</si>
  <si>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</si>
  <si>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</si>
  <si>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</si>
  <si>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</si>
  <si>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</si>
  <si>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</si>
  <si>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</si>
  <si>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</si>
  <si>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</si>
  <si>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</si>
  <si>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</si>
  <si>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</si>
  <si>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</si>
  <si>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</si>
  <si>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</si>
  <si>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</si>
  <si>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</si>
  <si>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</si>
  <si>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</si>
  <si>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</si>
  <si>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</si>
  <si>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</si>
  <si>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</si>
  <si>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</si>
  <si>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</si>
  <si>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</si>
  <si>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</si>
  <si>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</si>
  <si>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</si>
  <si>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</si>
  <si>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公共用地先行取得事業費特別会計</t>
    <phoneticPr fontId="5"/>
  </si>
  <si>
    <t>都市計画事業西大袋土地区画整理事業費特別会計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</si>
  <si>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</si>
  <si>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</si>
  <si>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</si>
  <si>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</si>
  <si>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</si>
  <si>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</si>
  <si>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</si>
  <si>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</si>
  <si>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</si>
  <si>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</si>
  <si>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</si>
  <si>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</si>
  <si>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</si>
  <si>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</si>
  <si>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</si>
  <si>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</si>
  <si>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</si>
  <si>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</si>
  <si>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公共下水道事業費特別会計</t>
    <phoneticPr fontId="5"/>
  </si>
  <si>
    <t>法非適用企業</t>
    <phoneticPr fontId="5"/>
  </si>
  <si>
    <t>都市計画事業東越谷土地区画整理事業費特別会計</t>
    <phoneticPr fontId="5"/>
  </si>
  <si>
    <t>都市計画事業七左第一土地区画整理事業費特別会計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</si>
  <si>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</si>
  <si>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</si>
  <si>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</si>
  <si>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</si>
  <si>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</si>
  <si>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</si>
  <si>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</si>
  <si>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</si>
  <si>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</si>
  <si>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</si>
  <si>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</si>
  <si>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</si>
  <si>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</si>
  <si>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</si>
  <si>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</si>
  <si>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</si>
  <si>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</si>
  <si>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</si>
  <si>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</si>
  <si>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</si>
  <si>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</si>
  <si>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</si>
  <si>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</si>
  <si>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</si>
  <si>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</si>
  <si>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</si>
  <si>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</si>
  <si>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</si>
  <si>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</si>
  <si>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</si>
  <si>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</si>
  <si>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</si>
  <si>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</si>
  <si>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</si>
  <si>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</si>
  <si>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</si>
  <si>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</si>
  <si>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</si>
  <si>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</si>
  <si>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</si>
  <si>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</si>
  <si>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</si>
  <si>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</si>
  <si>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</si>
  <si>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</si>
  <si>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</si>
  <si>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</si>
  <si>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</si>
  <si>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</si>
  <si>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</si>
  <si>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</si>
  <si>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</si>
  <si>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</si>
  <si>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都市計画事業七左第一土地区画整理事業費特別会計</t>
    <phoneticPr fontId="5"/>
  </si>
  <si>
    <t>-</t>
    <phoneticPr fontId="5"/>
  </si>
  <si>
    <t>将来負担比率（(Ｅ)－(Ｆ)）／（(Ｃ)－(Ｄ)）×１００</t>
    <rPh sb="0" eb="2">
      <t>ショウライ</t>
    </rPh>
    <rPh sb="2" eb="4">
      <t>フタン</t>
    </rPh>
    <rPh sb="4" eb="6">
      <t>ヒリツ</t>
    </rPh>
    <phoneticPr fontId="5"/>
  </si>
  <si>
    <t>都市計画事業東越谷土地区画整理事業費特別会計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</si>
  <si>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</si>
  <si>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</si>
  <si>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</si>
  <si>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</si>
  <si>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</si>
  <si>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</si>
  <si>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</si>
  <si>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</si>
  <si>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</si>
  <si>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</si>
  <si>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</si>
  <si>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</si>
  <si>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</si>
  <si>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</si>
  <si>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</si>
  <si>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</si>
  <si>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</si>
  <si>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</si>
  <si>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</si>
  <si>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</si>
  <si>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</si>
  <si>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</si>
  <si>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</si>
  <si>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</si>
  <si>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</si>
  <si>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</si>
  <si>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</si>
  <si>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</si>
  <si>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</si>
  <si>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</si>
  <si>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</si>
  <si>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</si>
  <si>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</si>
  <si>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</si>
  <si>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</si>
  <si>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</si>
  <si>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</si>
  <si>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</si>
  <si>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</si>
  <si>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</si>
  <si>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</si>
  <si>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</si>
  <si>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</si>
  <si>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</si>
  <si>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</si>
  <si>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</si>
  <si>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</si>
  <si>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</si>
  <si>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</si>
  <si>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</si>
  <si>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</si>
  <si>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</si>
  <si>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</si>
  <si>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</si>
  <si>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</si>
  <si>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</si>
  <si>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</si>
  <si>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</si>
  <si>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</si>
  <si>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</si>
  <si>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</si>
  <si>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</si>
  <si>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</si>
  <si>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</si>
  <si>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</si>
  <si>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</si>
  <si>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</si>
  <si>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</si>
  <si>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</si>
  <si>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</si>
  <si>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</si>
  <si>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</si>
  <si>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</si>
  <si>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</si>
  <si>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</si>
  <si>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</si>
  <si>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</si>
  <si>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</si>
  <si>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</si>
  <si>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</si>
  <si>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</si>
  <si>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 2.56</t>
  </si>
  <si>
    <t>一般会計</t>
  </si>
  <si>
    <t>病院事業会計</t>
  </si>
  <si>
    <t>国民健康保険特別会計</t>
  </si>
  <si>
    <t>介護保険特別会計</t>
  </si>
  <si>
    <t>公共下水道事業費特別会計</t>
  </si>
  <si>
    <t>都市計画事業東越谷土地区画整理事業費特別会計</t>
  </si>
  <si>
    <t>都市計画事業七左第一土地区画整理事業費特別会計</t>
  </si>
  <si>
    <t>都市計画事業西大袋土地区画整理事業費特別会計</t>
  </si>
  <si>
    <t>その他会計（赤字）</t>
  </si>
  <si>
    <t>その他会計（黒字）</t>
  </si>
  <si>
    <t>越谷市施設管理公社</t>
    <rPh sb="0" eb="3">
      <t>コシガヤシ</t>
    </rPh>
    <rPh sb="3" eb="5">
      <t>シセツ</t>
    </rPh>
    <rPh sb="5" eb="7">
      <t>カンリ</t>
    </rPh>
    <rPh sb="7" eb="9">
      <t>コウシャ</t>
    </rPh>
    <phoneticPr fontId="5"/>
  </si>
  <si>
    <t>越谷コミュニティプラザ</t>
    <rPh sb="0" eb="2">
      <t>コシガヤ</t>
    </rPh>
    <phoneticPr fontId="5"/>
  </si>
  <si>
    <t>越谷市土地開発公社</t>
    <rPh sb="0" eb="3">
      <t>コシガヤシ</t>
    </rPh>
    <rPh sb="3" eb="5">
      <t>トチ</t>
    </rPh>
    <rPh sb="5" eb="7">
      <t>カイハツ</t>
    </rPh>
    <rPh sb="7" eb="9">
      <t>コウシャ</t>
    </rPh>
    <phoneticPr fontId="5"/>
  </si>
  <si>
    <t>埼玉県東部流通センター</t>
    <rPh sb="0" eb="3">
      <t>サイタマケン</t>
    </rPh>
    <rPh sb="3" eb="5">
      <t>トウブ</t>
    </rPh>
    <rPh sb="5" eb="7">
      <t>リュウツウ</t>
    </rPh>
    <phoneticPr fontId="5"/>
  </si>
  <si>
    <t>パルテ北越</t>
    <rPh sb="3" eb="4">
      <t>キタ</t>
    </rPh>
    <rPh sb="4" eb="5">
      <t>コシ</t>
    </rPh>
    <phoneticPr fontId="5"/>
  </si>
  <si>
    <t>○</t>
    <phoneticPr fontId="2"/>
  </si>
  <si>
    <t>○</t>
    <phoneticPr fontId="2"/>
  </si>
  <si>
    <t>-</t>
    <phoneticPr fontId="2"/>
  </si>
  <si>
    <t>-</t>
    <phoneticPr fontId="2"/>
  </si>
  <si>
    <t>-</t>
    <phoneticPr fontId="2"/>
  </si>
  <si>
    <t>-</t>
    <phoneticPr fontId="2"/>
  </si>
  <si>
    <t>-</t>
    <phoneticPr fontId="2"/>
  </si>
  <si>
    <t>東埼玉資源環境組合</t>
    <rPh sb="0" eb="1">
      <t>ヒガシ</t>
    </rPh>
    <rPh sb="1" eb="3">
      <t>サイタマ</t>
    </rPh>
    <rPh sb="3" eb="5">
      <t>シゲン</t>
    </rPh>
    <rPh sb="5" eb="7">
      <t>カンキョウ</t>
    </rPh>
    <rPh sb="7" eb="9">
      <t>クミアイ</t>
    </rPh>
    <phoneticPr fontId="5"/>
  </si>
  <si>
    <t>越谷・松伏水道企業団</t>
    <rPh sb="0" eb="2">
      <t>コシガヤ</t>
    </rPh>
    <rPh sb="3" eb="5">
      <t>マツブシ</t>
    </rPh>
    <rPh sb="5" eb="7">
      <t>スイドウ</t>
    </rPh>
    <rPh sb="7" eb="9">
      <t>キギョウ</t>
    </rPh>
    <rPh sb="9" eb="10">
      <t>ダン</t>
    </rPh>
    <phoneticPr fontId="5"/>
  </si>
  <si>
    <t>埼玉県都市競艇組合</t>
    <rPh sb="0" eb="3">
      <t>サイタマケン</t>
    </rPh>
    <rPh sb="3" eb="5">
      <t>トシ</t>
    </rPh>
    <rPh sb="5" eb="7">
      <t>キョウテイ</t>
    </rPh>
    <rPh sb="7" eb="9">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</si>
  <si>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</si>
  <si>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</si>
  <si>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</si>
  <si>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東埼玉資源環境組合会計</t>
    <rPh sb="0" eb="1">
      <t>ヒガシ</t>
    </rPh>
    <rPh sb="1" eb="3">
      <t>サイタマ</t>
    </rPh>
    <rPh sb="3" eb="5">
      <t>シゲン</t>
    </rPh>
    <rPh sb="5" eb="7">
      <t>カンキョウ</t>
    </rPh>
    <rPh sb="7" eb="9">
      <t>クミアイ</t>
    </rPh>
    <rPh sb="9" eb="11">
      <t>カイケイ</t>
    </rPh>
    <phoneticPr fontId="5"/>
  </si>
  <si>
    <t>越谷・松伏水道企業団水道事業会計</t>
    <rPh sb="0" eb="2">
      <t>コシガヤ</t>
    </rPh>
    <rPh sb="3" eb="5">
      <t>マツブシ</t>
    </rPh>
    <rPh sb="5" eb="7">
      <t>スイドウ</t>
    </rPh>
    <rPh sb="7" eb="9">
      <t>キギョウ</t>
    </rPh>
    <rPh sb="9" eb="10">
      <t>ダン</t>
    </rPh>
    <rPh sb="10" eb="12">
      <t>スイドウ</t>
    </rPh>
    <rPh sb="12" eb="14">
      <t>ジギョウ</t>
    </rPh>
    <rPh sb="14" eb="16">
      <t>カイケイ</t>
    </rPh>
    <phoneticPr fontId="5"/>
  </si>
  <si>
    <t>モーターボート競走事業会計</t>
    <rPh sb="7" eb="9">
      <t>キョウソウ</t>
    </rPh>
    <rPh sb="9" eb="11">
      <t>ジギョウ</t>
    </rPh>
    <rPh sb="11" eb="13">
      <t>カイケイ</t>
    </rPh>
    <phoneticPr fontId="5"/>
  </si>
  <si>
    <t>一般会計</t>
    <rPh sb="0" eb="2">
      <t>イッパン</t>
    </rPh>
    <rPh sb="2" eb="4">
      <t>カイケイ</t>
    </rPh>
    <phoneticPr fontId="5"/>
  </si>
  <si>
    <t>特別会計</t>
    <rPh sb="0" eb="2">
      <t>トクベツ</t>
    </rPh>
    <rPh sb="2" eb="4">
      <t>カイケイ</t>
    </rPh>
    <phoneticPr fontId="5"/>
  </si>
  <si>
    <t>交通災害特別会計</t>
    <rPh sb="0" eb="2">
      <t>コウツウ</t>
    </rPh>
    <rPh sb="2" eb="4">
      <t>サイガイ</t>
    </rPh>
    <rPh sb="4" eb="6">
      <t>トクベツ</t>
    </rPh>
    <rPh sb="6" eb="8">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</si>
</sst>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34145</c:v>
                </c:pt>
                <c:pt idx="1">
                  <c:v>40023</c:v>
                </c:pt>
                <c:pt idx="2">
                  <c:v>32398</c:v>
                </c:pt>
                <c:pt idx="3">
                  <c:v>32068</c:v>
                </c:pt>
                <c:pt idx="4">
                  <c:v>34415</c:v>
                </c:pt>
              </c:numCache>
            </c:numRef>
          </c:val>
          <c:smooth val="0"/>
        </c:ser>
        <c:dLbls>
          <c:showLegendKey val="0"/>
          <c:showVal val="0"/>
          <c:showCatName val="0"/>
          <c:showSerName val="0"/>
          <c:showPercent val="0"/>
          <c:showBubbleSize val="0"/>
        </c:dLbls>
        <c:marker val="1"/>
        <c:smooth val="0"/>
        <c:axId val="95839360"/>
        <c:axId val="95841280"/>
      </c:lineChart>
      <c:catAx>
        <c:axId val="95839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41280"/>
        <c:crosses val="autoZero"/>
        <c:auto val="1"/>
        <c:lblAlgn val="ctr"/>
        <c:lblOffset val="100"/>
        <c:tickLblSkip val="1"/>
        <c:tickMarkSkip val="1"/>
        <c:noMultiLvlLbl val="0"/>
      </c:catAx>
      <c:valAx>
        <c:axId val="958412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3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7.18</c:v>
                </c:pt>
                <c:pt idx="1">
                  <c:v>6.88</c:v>
                </c:pt>
                <c:pt idx="2">
                  <c:v>8.2799999999999994</c:v>
                </c:pt>
                <c:pt idx="3">
                  <c:v>7.78</c:v>
                </c:pt>
                <c:pt idx="4">
                  <c:v>6.19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5.53</c:v>
                </c:pt>
                <c:pt idx="1">
                  <c:v>6.54</c:v>
                </c:pt>
                <c:pt idx="2">
                  <c:v>6.93</c:v>
                </c:pt>
                <c:pt idx="3">
                  <c:v>6.71</c:v>
                </c:pt>
                <c:pt idx="4">
                  <c:v>5.66</c:v>
                </c:pt>
              </c:numCache>
            </c:numRef>
          </c:val>
        </c:ser>
        <c:dLbls>
          <c:showLegendKey val="0"/>
          <c:showVal val="0"/>
          <c:showCatName val="0"/>
          <c:showSerName val="0"/>
          <c:showPercent val="0"/>
          <c:showBubbleSize val="0"/>
        </c:dLbls>
        <c:gapWidth val="250"/>
        <c:overlap val="100"/>
        <c:axId val="104871808"/>
        <c:axId val="10489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3.06</c:v>
                </c:pt>
                <c:pt idx="1">
                  <c:v>0.93</c:v>
                </c:pt>
                <c:pt idx="2">
                  <c:v>1.89</c:v>
                </c:pt>
                <c:pt idx="3">
                  <c:v>-0.56000000000000005</c:v>
                </c:pt>
                <c:pt idx="4">
                  <c:v>-2.56</c:v>
                </c:pt>
              </c:numCache>
            </c:numRef>
          </c:val>
          <c:smooth val="0"/>
        </c:ser>
        <c:dLbls>
          <c:showLegendKey val="0"/>
          <c:showVal val="0"/>
          <c:showCatName val="0"/>
          <c:showSerName val="0"/>
          <c:showPercent val="0"/>
          <c:showBubbleSize val="0"/>
        </c:dLbls>
        <c:marker val="1"/>
        <c:smooth val="0"/>
        <c:axId val="104871808"/>
        <c:axId val="104890368"/>
      </c:lineChart>
      <c:catAx>
        <c:axId val="1048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890368"/>
        <c:crosses val="autoZero"/>
        <c:auto val="1"/>
        <c:lblAlgn val="ctr"/>
        <c:lblOffset val="100"/>
        <c:tickLblSkip val="1"/>
        <c:tickMarkSkip val="1"/>
        <c:noMultiLvlLbl val="0"/>
      </c:catAx>
      <c:valAx>
        <c:axId val="10489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7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c:v>
                </c:pt>
                <c:pt idx="4">
                  <c:v>#N/A</c:v>
                </c:pt>
                <c:pt idx="5">
                  <c:v>0.09</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都市計画事業西大袋土地区画整理事業費特別会計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0.11</c:v>
                </c:pt>
                <c:pt idx="4">
                  <c:v>#N/A</c:v>
                </c:pt>
                <c:pt idx="5">
                  <c:v>0.15</c:v>
                </c:pt>
                <c:pt idx="6">
                  <c:v>#N/A</c:v>
                </c:pt>
                <c:pt idx="7">
                  <c:v>0.23</c:v>
                </c:pt>
                <c:pt idx="8">
                  <c:v>#N/A</c:v>
                </c:pt>
                <c:pt idx="9">
                  <c:v>0.18</c:v>
                </c:pt>
              </c:numCache>
            </c:numRef>
          </c:val>
        </c:ser>
        <c:ser>
          <c:idx val="3"/>
          <c:order val="3"/>
          <c:tx>
            <c:strRef>
              <c:f>データシート!$A$30</c:f>
              <c:strCache>
                <c:ptCount val="1"/>
                <c:pt idx="0">
                  <c:v>都市計画事業七左第一土地区画整理事業費特別会計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0.13</c:v>
                </c:pt>
                <c:pt idx="4">
                  <c:v>#N/A</c:v>
                </c:pt>
                <c:pt idx="5">
                  <c:v>0.2</c:v>
                </c:pt>
                <c:pt idx="6">
                  <c:v>#N/A</c:v>
                </c:pt>
                <c:pt idx="7">
                  <c:v>0.16</c:v>
                </c:pt>
                <c:pt idx="8">
                  <c:v>#N/A</c:v>
                </c:pt>
                <c:pt idx="9">
                  <c:v>0.22</c:v>
                </c:pt>
              </c:numCache>
            </c:numRef>
          </c:val>
        </c:ser>
        <c:ser>
          <c:idx val="4"/>
          <c:order val="4"/>
          <c:tx>
            <c:strRef>
              <c:f>データシート!$A$31</c:f>
              <c:strCache>
                <c:ptCount val="1"/>
                <c:pt idx="0">
                  <c:v>都市計画事業東越谷土地区画整理事業費特別会計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0.19</c:v>
                </c:pt>
                <c:pt idx="4">
                  <c:v>#N/A</c:v>
                </c:pt>
                <c:pt idx="5">
                  <c:v>0.21</c:v>
                </c:pt>
                <c:pt idx="6">
                  <c:v>#N/A</c:v>
                </c:pt>
                <c:pt idx="7">
                  <c:v>0.36</c:v>
                </c:pt>
                <c:pt idx="8">
                  <c:v>#N/A</c:v>
                </c:pt>
                <c:pt idx="9">
                  <c:v>0.38</c:v>
                </c:pt>
              </c:numCache>
            </c:numRef>
          </c:val>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0.43</c:v>
                </c:pt>
                <c:pt idx="4">
                  <c:v>#N/A</c:v>
                </c:pt>
                <c:pt idx="5">
                  <c:v>0.84</c:v>
                </c:pt>
                <c:pt idx="6">
                  <c:v>#N/A</c:v>
                </c:pt>
                <c:pt idx="7">
                  <c:v>1.08</c:v>
                </c:pt>
                <c:pt idx="8">
                  <c:v>#N/A</c:v>
                </c:pt>
                <c:pt idx="9">
                  <c:v>0.88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0.78</c:v>
                </c:pt>
                <c:pt idx="4">
                  <c:v>#N/A</c:v>
                </c:pt>
                <c:pt idx="5">
                  <c:v>1.67</c:v>
                </c:pt>
                <c:pt idx="6">
                  <c:v>#N/A</c:v>
                </c:pt>
                <c:pt idx="7">
                  <c:v>2.02</c:v>
                </c:pt>
                <c:pt idx="8">
                  <c:v>#N/A</c:v>
                </c:pt>
                <c:pt idx="9">
                  <c:v>1.82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c:v>
                </c:pt>
                <c:pt idx="2">
                  <c:v>#N/A</c:v>
                </c:pt>
                <c:pt idx="3">
                  <c:v>3.56</c:v>
                </c:pt>
                <c:pt idx="4">
                  <c:v>#N/A</c:v>
                </c:pt>
                <c:pt idx="5">
                  <c:v>2.58</c:v>
                </c:pt>
                <c:pt idx="6">
                  <c:v>#N/A</c:v>
                </c:pt>
                <c:pt idx="7">
                  <c:v>1.55</c:v>
                </c:pt>
                <c:pt idx="8">
                  <c:v>#N/A</c:v>
                </c:pt>
                <c:pt idx="9">
                  <c:v>2.16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5.27</c:v>
                </c:pt>
                <c:pt idx="2">
                  <c:v>#N/A</c:v>
                </c:pt>
                <c:pt idx="3">
                  <c:v>5.32</c:v>
                </c:pt>
                <c:pt idx="4">
                  <c:v>#N/A</c:v>
                </c:pt>
                <c:pt idx="5">
                  <c:v>5.69</c:v>
                </c:pt>
                <c:pt idx="6">
                  <c:v>#N/A</c:v>
                </c:pt>
                <c:pt idx="7">
                  <c:v>4.96</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7.18</c:v>
                </c:pt>
                <c:pt idx="2">
                  <c:v>#N/A</c:v>
                </c:pt>
                <c:pt idx="3">
                  <c:v>6.88</c:v>
                </c:pt>
                <c:pt idx="4">
                  <c:v>#N/A</c:v>
                </c:pt>
                <c:pt idx="5">
                  <c:v>8.2799999999999994</c:v>
                </c:pt>
                <c:pt idx="6">
                  <c:v>#N/A</c:v>
                </c:pt>
                <c:pt idx="7">
                  <c:v>7.78</c:v>
                </c:pt>
                <c:pt idx="8">
                  <c:v>#N/A</c:v>
                </c:pt>
                <c:pt idx="9">
                  <c:v>6.19</c:v>
                </c:pt>
              </c:numCache>
            </c:numRef>
          </c:val>
        </c:ser>
        <c:dLbls>
          <c:showLegendKey val="0"/>
          <c:showVal val="0"/>
          <c:showCatName val="0"/>
          <c:showSerName val="0"/>
          <c:showPercent val="0"/>
          <c:showBubbleSize val="0"/>
        </c:dLbls>
        <c:gapWidth val="150"/>
        <c:overlap val="100"/>
        <c:axId val="105426944"/>
        <c:axId val="105428480"/>
      </c:barChart>
      <c:catAx>
        <c:axId val="1054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28480"/>
        <c:crosses val="autoZero"/>
        <c:auto val="1"/>
        <c:lblAlgn val="ctr"/>
        <c:lblOffset val="100"/>
        <c:tickLblSkip val="1"/>
        <c:tickMarkSkip val="1"/>
        <c:noMultiLvlLbl val="0"/>
      </c:catAx>
      <c:valAx>
        <c:axId val="10542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26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8780</c:v>
                </c:pt>
                <c:pt idx="5">
                  <c:v>8646</c:v>
                </c:pt>
                <c:pt idx="8">
                  <c:v>8465</c:v>
                </c:pt>
                <c:pt idx="11">
                  <c:v>8504</c:v>
                </c:pt>
                <c:pt idx="14">
                  <c:v>8459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6</c:v>
                </c:pt>
                <c:pt idx="6">
                  <c:v>8</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1461</c:v>
                </c:pt>
                <c:pt idx="3">
                  <c:v>1563</c:v>
                </c:pt>
                <c:pt idx="6">
                  <c:v>1030</c:v>
                </c:pt>
                <c:pt idx="9">
                  <c:v>1107</c:v>
                </c:pt>
                <c:pt idx="12">
                  <c:v>1482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183</c:v>
                </c:pt>
                <c:pt idx="3">
                  <c:v>154</c:v>
                </c:pt>
                <c:pt idx="6">
                  <c:v>183</c:v>
                </c:pt>
                <c:pt idx="9">
                  <c:v>170</c:v>
                </c:pt>
                <c:pt idx="12">
                  <c:v>129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3244</c:v>
                </c:pt>
                <c:pt idx="3">
                  <c:v>3231</c:v>
                </c:pt>
                <c:pt idx="6">
                  <c:v>3085</c:v>
                </c:pt>
                <c:pt idx="9">
                  <c:v>2960</c:v>
                </c:pt>
                <c:pt idx="12">
                  <c:v>2809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9012</c:v>
                </c:pt>
                <c:pt idx="3">
                  <c:v>8637</c:v>
                </c:pt>
                <c:pt idx="6">
                  <c:v>8640</c:v>
                </c:pt>
                <c:pt idx="9">
                  <c:v>8780</c:v>
                </c:pt>
                <c:pt idx="12">
                  <c:v>8049</c:v>
                </c:pt>
              </c:numCache>
            </c:numRef>
          </c:val>
        </c:ser>
        <c:dLbls>
          <c:showLegendKey val="0"/>
          <c:showVal val="0"/>
          <c:showCatName val="0"/>
          <c:showSerName val="0"/>
          <c:showPercent val="0"/>
          <c:showBubbleSize val="0"/>
        </c:dLbls>
        <c:gapWidth val="100"/>
        <c:overlap val="100"/>
        <c:axId val="104787968"/>
        <c:axId val="10478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5130</c:v>
                </c:pt>
                <c:pt idx="2">
                  <c:v>#N/A</c:v>
                </c:pt>
                <c:pt idx="3">
                  <c:v>#N/A</c:v>
                </c:pt>
                <c:pt idx="4">
                  <c:v>4945</c:v>
                </c:pt>
                <c:pt idx="5">
                  <c:v>#N/A</c:v>
                </c:pt>
                <c:pt idx="6">
                  <c:v>#N/A</c:v>
                </c:pt>
                <c:pt idx="7">
                  <c:v>4481</c:v>
                </c:pt>
                <c:pt idx="8">
                  <c:v>#N/A</c:v>
                </c:pt>
                <c:pt idx="9">
                  <c:v>#N/A</c:v>
                </c:pt>
                <c:pt idx="10">
                  <c:v>4517</c:v>
                </c:pt>
                <c:pt idx="11">
                  <c:v>#N/A</c:v>
                </c:pt>
                <c:pt idx="12">
                  <c:v>#N/A</c:v>
                </c:pt>
                <c:pt idx="13">
                  <c:v>4014</c:v>
                </c:pt>
                <c:pt idx="14">
                  <c:v>#N/A</c:v>
                </c:pt>
              </c:numCache>
            </c:numRef>
          </c:val>
          <c:smooth val="0"/>
        </c:ser>
        <c:dLbls>
          <c:showLegendKey val="0"/>
          <c:showVal val="0"/>
          <c:showCatName val="0"/>
          <c:showSerName val="0"/>
          <c:showPercent val="0"/>
          <c:showBubbleSize val="0"/>
        </c:dLbls>
        <c:marker val="1"/>
        <c:smooth val="0"/>
        <c:axId val="104787968"/>
        <c:axId val="104789888"/>
      </c:lineChart>
      <c:catAx>
        <c:axId val="1047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89888"/>
        <c:crosses val="autoZero"/>
        <c:auto val="1"/>
        <c:lblAlgn val="ctr"/>
        <c:lblOffset val="100"/>
        <c:tickLblSkip val="1"/>
        <c:tickMarkSkip val="1"/>
        <c:noMultiLvlLbl val="0"/>
      </c:catAx>
      <c:valAx>
        <c:axId val="10478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75578</c:v>
                </c:pt>
                <c:pt idx="5">
                  <c:v>76011</c:v>
                </c:pt>
                <c:pt idx="8">
                  <c:v>76244</c:v>
                </c:pt>
                <c:pt idx="11">
                  <c:v>75755</c:v>
                </c:pt>
                <c:pt idx="14">
                  <c:v>76030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18177</c:v>
                </c:pt>
                <c:pt idx="5">
                  <c:v>17296</c:v>
                </c:pt>
                <c:pt idx="8">
                  <c:v>15036</c:v>
                </c:pt>
                <c:pt idx="11">
                  <c:v>13103</c:v>
                </c:pt>
                <c:pt idx="14">
                  <c:v>11498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5419</c:v>
                </c:pt>
                <c:pt idx="5">
                  <c:v>5987</c:v>
                </c:pt>
                <c:pt idx="8">
                  <c:v>6964</c:v>
                </c:pt>
                <c:pt idx="11">
                  <c:v>7624</c:v>
                </c:pt>
                <c:pt idx="14">
                  <c:v>7654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12647</c:v>
                </c:pt>
                <c:pt idx="3">
                  <c:v>7767</c:v>
                </c:pt>
                <c:pt idx="6">
                  <c:v>7179</c:v>
                </c:pt>
                <c:pt idx="9">
                  <c:v>6838</c:v>
                </c:pt>
                <c:pt idx="12">
                  <c:v>6531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11959</c:v>
                </c:pt>
                <c:pt idx="3">
                  <c:v>10509</c:v>
                </c:pt>
                <c:pt idx="6">
                  <c:v>9802</c:v>
                </c:pt>
                <c:pt idx="9">
                  <c:v>8344</c:v>
                </c:pt>
                <c:pt idx="12">
                  <c:v>6484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1176</c:v>
                </c:pt>
                <c:pt idx="3">
                  <c:v>1070</c:v>
                </c:pt>
                <c:pt idx="6">
                  <c:v>930</c:v>
                </c:pt>
                <c:pt idx="9">
                  <c:v>970</c:v>
                </c:pt>
                <c:pt idx="12">
                  <c:v>1669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39311</c:v>
                </c:pt>
                <c:pt idx="3">
                  <c:v>37965</c:v>
                </c:pt>
                <c:pt idx="6">
                  <c:v>35106</c:v>
                </c:pt>
                <c:pt idx="9">
                  <c:v>31934</c:v>
                </c:pt>
                <c:pt idx="12">
                  <c:v>28537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10229</c:v>
                </c:pt>
                <c:pt idx="3">
                  <c:v>13497</c:v>
                </c:pt>
                <c:pt idx="6">
                  <c:v>12453</c:v>
                </c:pt>
                <c:pt idx="9">
                  <c:v>11347</c:v>
                </c:pt>
                <c:pt idx="12">
                  <c:v>9716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72030</c:v>
                </c:pt>
                <c:pt idx="3">
                  <c:v>71777</c:v>
                </c:pt>
                <c:pt idx="6">
                  <c:v>72396</c:v>
                </c:pt>
                <c:pt idx="9">
                  <c:v>73005</c:v>
                </c:pt>
                <c:pt idx="12">
                  <c:v>74212</c:v>
                </c:pt>
              </c:numCache>
            </c:numRef>
          </c:val>
        </c:ser>
        <c:dLbls>
          <c:showLegendKey val="0"/>
          <c:showVal val="0"/>
          <c:showCatName val="0"/>
          <c:showSerName val="0"/>
          <c:showPercent val="0"/>
          <c:showBubbleSize val="0"/>
        </c:dLbls>
        <c:gapWidth val="100"/>
        <c:overlap val="100"/>
        <c:axId val="93871488"/>
        <c:axId val="9387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48178</c:v>
                </c:pt>
                <c:pt idx="2">
                  <c:v>#N/A</c:v>
                </c:pt>
                <c:pt idx="3">
                  <c:v>#N/A</c:v>
                </c:pt>
                <c:pt idx="4">
                  <c:v>43292</c:v>
                </c:pt>
                <c:pt idx="5">
                  <c:v>#N/A</c:v>
                </c:pt>
                <c:pt idx="6">
                  <c:v>#N/A</c:v>
                </c:pt>
                <c:pt idx="7">
                  <c:v>39623</c:v>
                </c:pt>
                <c:pt idx="8">
                  <c:v>#N/A</c:v>
                </c:pt>
                <c:pt idx="9">
                  <c:v>#N/A</c:v>
                </c:pt>
                <c:pt idx="10">
                  <c:v>35955</c:v>
                </c:pt>
                <c:pt idx="11">
                  <c:v>#N/A</c:v>
                </c:pt>
                <c:pt idx="12">
                  <c:v>#N/A</c:v>
                </c:pt>
                <c:pt idx="13">
                  <c:v>31966</c:v>
                </c:pt>
                <c:pt idx="14">
                  <c:v>#N/A</c:v>
                </c:pt>
              </c:numCache>
            </c:numRef>
          </c:val>
          <c:smooth val="0"/>
        </c:ser>
        <c:dLbls>
          <c:showLegendKey val="0"/>
          <c:showVal val="0"/>
          <c:showCatName val="0"/>
          <c:showSerName val="0"/>
          <c:showPercent val="0"/>
          <c:showBubbleSize val="0"/>
        </c:dLbls>
        <c:marker val="1"/>
        <c:smooth val="0"/>
        <c:axId val="93871488"/>
        <c:axId val="93877760"/>
      </c:lineChart>
      <c:catAx>
        <c:axId val="938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77760"/>
        <c:crosses val="autoZero"/>
        <c:auto val="1"/>
        <c:lblAlgn val="ctr"/>
        <c:lblOffset val="100"/>
        <c:tickLblSkip val="1"/>
        <c:tickMarkSkip val="1"/>
        <c:noMultiLvlLbl val="0"/>
      </c:catAx>
      <c:valAx>
        <c:axId val="9387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7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333,736
329,291
60.24
95,157,290
91,669,187
3,440,701
55,582,085
75,516,069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年度は、分母である基準財政需要額において</a:t>
          </a:r>
          <a:r>
            <a:rPr lang="ja-JP" altLang="en-US" sz="1050">
              <a:solidFill>
                <a:schemeClr val="dk1"/>
              </a:solidFill>
              <a:effectLst/>
              <a:latin typeface="+mn-lt"/>
              <a:ea typeface="+mn-ea"/>
              <a:cs typeface="+mn-cs"/>
            </a:rPr>
            <a:t>、道路橋りょう費や地域振興費で減となったものの、高齢者保健福祉費などの厚生費の増や、平成</a:t>
          </a:r>
          <a:r>
            <a:rPr lang="en-US" altLang="ja-JP" sz="1050">
              <a:solidFill>
                <a:schemeClr val="dk1"/>
              </a:solidFill>
              <a:effectLst/>
              <a:latin typeface="+mn-lt"/>
              <a:ea typeface="+mn-ea"/>
              <a:cs typeface="+mn-cs"/>
            </a:rPr>
            <a:t>26</a:t>
          </a:r>
          <a:r>
            <a:rPr lang="ja-JP" altLang="en-US" sz="1050">
              <a:solidFill>
                <a:schemeClr val="dk1"/>
              </a:solidFill>
              <a:effectLst/>
              <a:latin typeface="+mn-lt"/>
              <a:ea typeface="+mn-ea"/>
              <a:cs typeface="+mn-cs"/>
            </a:rPr>
            <a:t>年度より新設された地域の元気創造事業費の増など</a:t>
          </a:r>
          <a:r>
            <a:rPr lang="ja-JP" altLang="ja-JP" sz="1050">
              <a:solidFill>
                <a:schemeClr val="dk1"/>
              </a:solidFill>
              <a:effectLst/>
              <a:latin typeface="+mn-lt"/>
              <a:ea typeface="+mn-ea"/>
              <a:cs typeface="+mn-cs"/>
            </a:rPr>
            <a:t>により需要額は増加した。分子となる基準財政収入額においては、</a:t>
          </a:r>
          <a:r>
            <a:rPr lang="ja-JP" altLang="en-US" sz="1050">
              <a:solidFill>
                <a:schemeClr val="dk1"/>
              </a:solidFill>
              <a:effectLst/>
              <a:latin typeface="+mn-lt"/>
              <a:ea typeface="+mn-ea"/>
              <a:cs typeface="+mn-cs"/>
            </a:rPr>
            <a:t>市たばこ税の減収、法人税実効税率引下げの影響による法人税の減収などがあったものの、消費税率の引上げに伴い、地方消費税分が引き上げられたことによる地方消費税交付金の増収</a:t>
          </a:r>
          <a:r>
            <a:rPr lang="ja-JP" altLang="ja-JP" sz="1050">
              <a:solidFill>
                <a:schemeClr val="dk1"/>
              </a:solidFill>
              <a:effectLst/>
              <a:latin typeface="+mn-lt"/>
              <a:ea typeface="+mn-ea"/>
              <a:cs typeface="+mn-cs"/>
            </a:rPr>
            <a:t>などにより、基準財政収入額は増加した。</a:t>
          </a:r>
          <a:endParaRPr lang="ja-JP" altLang="ja-JP" sz="1200">
            <a:effectLst/>
          </a:endParaRPr>
        </a:p>
        <a:p>
          <a:r>
            <a:rPr lang="ja-JP" altLang="ja-JP" sz="1050">
              <a:solidFill>
                <a:schemeClr val="dk1"/>
              </a:solidFill>
              <a:effectLst/>
              <a:latin typeface="+mn-lt"/>
              <a:ea typeface="+mn-ea"/>
              <a:cs typeface="+mn-cs"/>
            </a:rPr>
            <a:t>　基準財政需要額、基準財政収入額がともに増となったが、収入額の増が需要額の増を上回ったため財源不足額が縮小し、単年度の財政力指数は前年度より上昇した</a:t>
          </a:r>
          <a:r>
            <a:rPr lang="ja-JP" altLang="en-US" sz="1050">
              <a:solidFill>
                <a:schemeClr val="dk1"/>
              </a:solidFill>
              <a:effectLst/>
              <a:latin typeface="+mn-lt"/>
              <a:ea typeface="+mn-ea"/>
              <a:cs typeface="+mn-cs"/>
            </a:rPr>
            <a:t>が</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３</a:t>
          </a:r>
          <a:r>
            <a:rPr lang="ja-JP" altLang="ja-JP" sz="1050">
              <a:solidFill>
                <a:schemeClr val="dk1"/>
              </a:solidFill>
              <a:effectLst/>
              <a:latin typeface="+mn-lt"/>
              <a:ea typeface="+mn-ea"/>
              <a:cs typeface="+mn-cs"/>
            </a:rPr>
            <a:t>ヵ年平均で</a:t>
          </a:r>
          <a:r>
            <a:rPr lang="ja-JP" altLang="en-US" sz="1050">
              <a:solidFill>
                <a:schemeClr val="dk1"/>
              </a:solidFill>
              <a:effectLst/>
              <a:latin typeface="+mn-lt"/>
              <a:ea typeface="+mn-ea"/>
              <a:cs typeface="+mn-cs"/>
            </a:rPr>
            <a:t>は前年度と同じ数値となった</a:t>
          </a:r>
          <a:r>
            <a:rPr lang="ja-JP" altLang="ja-JP" sz="1050">
              <a:solidFill>
                <a:schemeClr val="dk1"/>
              </a:solidFill>
              <a:effectLst/>
              <a:latin typeface="+mn-lt"/>
              <a:ea typeface="+mn-ea"/>
              <a:cs typeface="+mn-cs"/>
            </a:rPr>
            <a:t>。今後も普通交付税制度の動向を注視するとともに、市税をはじめとした自主財源の確保に引き続き努めていく。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77258</xdr:rowOff>
    </xdr:from>
    <xdr:to>
      <xdr:col>7</xdr:col>
      <xdr:colOff>152400</xdr:colOff>
      <xdr:row>39</xdr:row>
      <xdr:rowOff>77258</xdr:rowOff>
    </xdr:to>
    <xdr:cxnSp macro="">
      <xdr:nvCxnSpPr>
        <xdr:cNvPr id="67" name="直線コネクタ 66"/>
        <xdr:cNvCxnSpPr/>
      </xdr:nvCxnSpPr>
      <xdr:spPr>
        <a:xfrm>
          <a:off x="4114800" y="6763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97367</xdr:rowOff>
    </xdr:to>
    <xdr:cxnSp macro="">
      <xdr:nvCxnSpPr>
        <xdr:cNvPr id="70" name="直線コネクタ 69"/>
        <xdr:cNvCxnSpPr/>
      </xdr:nvCxnSpPr>
      <xdr:spPr>
        <a:xfrm flipV="1">
          <a:off x="3225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97367</xdr:rowOff>
    </xdr:to>
    <xdr:cxnSp macro="">
      <xdr:nvCxnSpPr>
        <xdr:cNvPr id="73" name="直線コネクタ 72"/>
        <xdr:cNvCxnSpPr/>
      </xdr:nvCxnSpPr>
      <xdr:spPr>
        <a:xfrm>
          <a:off x="2336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37042</xdr:rowOff>
    </xdr:to>
    <xdr:cxnSp macro="">
      <xdr:nvCxnSpPr>
        <xdr:cNvPr id="76" name="直線コネクタ 75"/>
        <xdr:cNvCxnSpPr/>
      </xdr:nvCxnSpPr>
      <xdr:spPr>
        <a:xfrm>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26458</xdr:rowOff>
    </xdr:from>
    <xdr:to>
      <xdr:col>7</xdr:col>
      <xdr:colOff>203200</xdr:colOff>
      <xdr:row>39</xdr:row>
      <xdr:rowOff>128058</xdr:rowOff>
    </xdr:to>
    <xdr:sp macro="" textlink="">
      <xdr:nvSpPr>
        <xdr:cNvPr id="86" name="円/楕円 85"/>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42985</xdr:rowOff>
    </xdr:from>
    <xdr:ext cx="762000" cy="259045"/>
    <xdr:sp macro="" textlink="">
      <xdr:nvSpPr>
        <xdr:cNvPr id="87"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26458</xdr:rowOff>
    </xdr:from>
    <xdr:to>
      <xdr:col>6</xdr:col>
      <xdr:colOff>50800</xdr:colOff>
      <xdr:row>39</xdr:row>
      <xdr:rowOff>128058</xdr:rowOff>
    </xdr:to>
    <xdr:sp macro="" textlink="">
      <xdr:nvSpPr>
        <xdr:cNvPr id="88" name="円/楕円 87"/>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138235</xdr:rowOff>
    </xdr:from>
    <xdr:ext cx="736600" cy="259045"/>
    <xdr:sp macro="" textlink="">
      <xdr:nvSpPr>
        <xdr:cNvPr id="89" name="テキスト ボックス 88"/>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0" name="円/楕円 89"/>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1" name="テキスト ボックス 90"/>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2" name="円/楕円 91"/>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3" name="テキスト ボックス 92"/>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4" name="円/楕円 93"/>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5" name="テキスト ボックス 94"/>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分母となる経常一般財源は、地方交付税や自動車取得税交付金などが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となったものの、地方税や</a:t>
          </a:r>
          <a:r>
            <a:rPr lang="ja-JP" altLang="en-US" sz="1100" b="0" i="0" baseline="0">
              <a:solidFill>
                <a:schemeClr val="dk1"/>
              </a:solidFill>
              <a:effectLst/>
              <a:latin typeface="+mn-lt"/>
              <a:ea typeface="+mn-ea"/>
              <a:cs typeface="+mn-cs"/>
            </a:rPr>
            <a:t>地方消費税交付金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となったため</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となっている。また、分子となる経常経費充当一般財源においては、</a:t>
          </a:r>
          <a:r>
            <a:rPr lang="ja-JP" altLang="en-US" sz="1100" b="0" i="0" baseline="0">
              <a:solidFill>
                <a:schemeClr val="dk1"/>
              </a:solidFill>
              <a:effectLst/>
              <a:latin typeface="+mn-lt"/>
              <a:ea typeface="+mn-ea"/>
              <a:cs typeface="+mn-cs"/>
            </a:rPr>
            <a:t>償還が完了した事業債や、近年の低金利により借入れした事業債の利払い額の減少などにより、公債費</a:t>
          </a:r>
          <a:r>
            <a:rPr lang="ja-JP" altLang="ja-JP" sz="1100" b="0" i="0" baseline="0">
              <a:solidFill>
                <a:schemeClr val="dk1"/>
              </a:solidFill>
              <a:effectLst/>
              <a:latin typeface="+mn-lt"/>
              <a:ea typeface="+mn-ea"/>
              <a:cs typeface="+mn-cs"/>
            </a:rPr>
            <a:t>が減額となったものの、</a:t>
          </a:r>
          <a:r>
            <a:rPr lang="ja-JP" altLang="en-US" sz="1100" b="0" i="0" baseline="0">
              <a:solidFill>
                <a:schemeClr val="dk1"/>
              </a:solidFill>
              <a:effectLst/>
              <a:latin typeface="+mn-lt"/>
              <a:ea typeface="+mn-ea"/>
              <a:cs typeface="+mn-cs"/>
            </a:rPr>
            <a:t>防災・減災事業等に要する財源確保を目的とした国家公務員と同様の給与削減措置の終了による</a:t>
          </a:r>
          <a:r>
            <a:rPr lang="ja-JP" altLang="ja-JP" sz="1100" b="0" i="0" baseline="0">
              <a:solidFill>
                <a:schemeClr val="dk1"/>
              </a:solidFill>
              <a:effectLst/>
              <a:latin typeface="+mn-lt"/>
              <a:ea typeface="+mn-ea"/>
              <a:cs typeface="+mn-cs"/>
            </a:rPr>
            <a:t>増加などにより、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％の増となり、経常収支比率は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　引き続き、物件費等の経常経費の抑制に努めるとともに、税をはじめ使用料等の自主財源の確保に努めていく。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76623</xdr:rowOff>
    </xdr:to>
    <xdr:cxnSp macro="">
      <xdr:nvCxnSpPr>
        <xdr:cNvPr id="130" name="直線コネクタ 129"/>
        <xdr:cNvCxnSpPr/>
      </xdr:nvCxnSpPr>
      <xdr:spPr>
        <a:xfrm>
          <a:off x="4114800" y="1069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68580</xdr:rowOff>
    </xdr:to>
    <xdr:cxnSp macro="">
      <xdr:nvCxnSpPr>
        <xdr:cNvPr id="133" name="直線コネクタ 132"/>
        <xdr:cNvCxnSpPr/>
      </xdr:nvCxnSpPr>
      <xdr:spPr>
        <a:xfrm>
          <a:off x="3225800" y="104571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129963</xdr:rowOff>
    </xdr:from>
    <xdr:to>
      <xdr:col>4</xdr:col>
      <xdr:colOff>482600</xdr:colOff>
      <xdr:row>60</xdr:row>
      <xdr:rowOff>170180</xdr:rowOff>
    </xdr:to>
    <xdr:cxnSp macro="">
      <xdr:nvCxnSpPr>
        <xdr:cNvPr id="136" name="直線コネクタ 135"/>
        <xdr:cNvCxnSpPr/>
      </xdr:nvCxnSpPr>
      <xdr:spPr>
        <a:xfrm>
          <a:off x="2336800" y="1041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60</xdr:row>
      <xdr:rowOff>129963</xdr:rowOff>
    </xdr:to>
    <xdr:cxnSp macro="">
      <xdr:nvCxnSpPr>
        <xdr:cNvPr id="139" name="直線コネクタ 138"/>
        <xdr:cNvCxnSpPr/>
      </xdr:nvCxnSpPr>
      <xdr:spPr>
        <a:xfrm>
          <a:off x="1447800" y="1023196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49" name="円/楕円 148"/>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42350</xdr:rowOff>
    </xdr:from>
    <xdr:ext cx="762000" cy="259045"/>
    <xdr:sp macro="" textlink="">
      <xdr:nvSpPr>
        <xdr:cNvPr id="150"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3" name="円/楕円 152"/>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4" name="テキスト ボックス 153"/>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79163</xdr:rowOff>
    </xdr:from>
    <xdr:to>
      <xdr:col>3</xdr:col>
      <xdr:colOff>330200</xdr:colOff>
      <xdr:row>61</xdr:row>
      <xdr:rowOff>9313</xdr:rowOff>
    </xdr:to>
    <xdr:sp macro="" textlink="">
      <xdr:nvSpPr>
        <xdr:cNvPr id="155" name="円/楕円 154"/>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19490</xdr:rowOff>
    </xdr:from>
    <xdr:ext cx="762000" cy="259045"/>
    <xdr:sp macro="" textlink="">
      <xdr:nvSpPr>
        <xdr:cNvPr id="156" name="テキスト ボックス 155"/>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7" name="円/楕円 156"/>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58" name="テキスト ボックス 157"/>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　人口１人当たり人件費・物件費等決算額は、類似団体の全国平均を下回っている。人件費については、退職者の補充を最低限に抑え、再任用職員の活用を図ることにより総人件費抑制に努めている。今後も給与水準の適正化と人員の最適配分に努めていく。</a:t>
          </a:r>
          <a:endParaRPr lang="ja-JP" altLang="ja-JP" sz="1400">
            <a:solidFill>
              <a:schemeClr val="tx1"/>
            </a:solidFill>
            <a:effectLst/>
          </a:endParaRPr>
        </a:p>
        <a:p>
          <a:pPr rtl="0" eaLnBrk="1" fontAlgn="auto" latinLnBrk="0" hangingPunct="1"/>
          <a:r>
            <a:rPr lang="ja-JP" altLang="ja-JP" sz="1100" b="0" i="0" baseline="0">
              <a:solidFill>
                <a:schemeClr val="tx1"/>
              </a:solidFill>
              <a:effectLst/>
              <a:latin typeface="+mn-lt"/>
              <a:ea typeface="+mn-ea"/>
              <a:cs typeface="+mn-cs"/>
            </a:rPr>
            <a:t>　</a:t>
          </a:r>
          <a:r>
            <a:rPr lang="ja-JP" altLang="ja-JP" sz="1100">
              <a:solidFill>
                <a:schemeClr val="tx1"/>
              </a:solidFill>
              <a:effectLst/>
              <a:latin typeface="+mn-lt"/>
              <a:ea typeface="+mn-ea"/>
              <a:cs typeface="+mn-cs"/>
            </a:rPr>
            <a:t>物件費・維持補修費については、経常経費に対する配分予算や配分予算におけるマイナスシーリングの導入などにより節減に努めている。民間委託の推進など、物件費が増加する要因もあるが、今後も経常経費の節減に努め、人件費などを含むトータルコストを考慮し、行政運営に取り組む。</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14622</xdr:rowOff>
    </xdr:from>
    <xdr:to>
      <xdr:col>7</xdr:col>
      <xdr:colOff>152400</xdr:colOff>
      <xdr:row>82</xdr:row>
      <xdr:rowOff>77978</xdr:rowOff>
    </xdr:to>
    <xdr:cxnSp macro="">
      <xdr:nvCxnSpPr>
        <xdr:cNvPr id="197" name="直線コネクタ 196"/>
        <xdr:cNvCxnSpPr/>
      </xdr:nvCxnSpPr>
      <xdr:spPr>
        <a:xfrm>
          <a:off x="4114800" y="14073522"/>
          <a:ext cx="8382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6690</xdr:rowOff>
    </xdr:from>
    <xdr:to>
      <xdr:col>6</xdr:col>
      <xdr:colOff>0</xdr:colOff>
      <xdr:row>82</xdr:row>
      <xdr:rowOff>14622</xdr:rowOff>
    </xdr:to>
    <xdr:cxnSp macro="">
      <xdr:nvCxnSpPr>
        <xdr:cNvPr id="200" name="直線コネクタ 199"/>
        <xdr:cNvCxnSpPr/>
      </xdr:nvCxnSpPr>
      <xdr:spPr>
        <a:xfrm>
          <a:off x="3225800" y="14065590"/>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6690</xdr:rowOff>
    </xdr:from>
    <xdr:to>
      <xdr:col>4</xdr:col>
      <xdr:colOff>482600</xdr:colOff>
      <xdr:row>82</xdr:row>
      <xdr:rowOff>36595</xdr:rowOff>
    </xdr:to>
    <xdr:cxnSp macro="">
      <xdr:nvCxnSpPr>
        <xdr:cNvPr id="203" name="直線コネクタ 202"/>
        <xdr:cNvCxnSpPr/>
      </xdr:nvCxnSpPr>
      <xdr:spPr>
        <a:xfrm flipV="1">
          <a:off x="2336800" y="14065590"/>
          <a:ext cx="889000" cy="2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151595</xdr:rowOff>
    </xdr:from>
    <xdr:to>
      <xdr:col>3</xdr:col>
      <xdr:colOff>279400</xdr:colOff>
      <xdr:row>82</xdr:row>
      <xdr:rowOff>36595</xdr:rowOff>
    </xdr:to>
    <xdr:cxnSp macro="">
      <xdr:nvCxnSpPr>
        <xdr:cNvPr id="206" name="直線コネクタ 205"/>
        <xdr:cNvCxnSpPr/>
      </xdr:nvCxnSpPr>
      <xdr:spPr>
        <a:xfrm>
          <a:off x="1447800" y="14039045"/>
          <a:ext cx="889000" cy="5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27178</xdr:rowOff>
    </xdr:from>
    <xdr:to>
      <xdr:col>7</xdr:col>
      <xdr:colOff>203200</xdr:colOff>
      <xdr:row>82</xdr:row>
      <xdr:rowOff>128778</xdr:rowOff>
    </xdr:to>
    <xdr:sp macro="" textlink="">
      <xdr:nvSpPr>
        <xdr:cNvPr id="216" name="円/楕円 215"/>
        <xdr:cNvSpPr/>
      </xdr:nvSpPr>
      <xdr:spPr>
        <a:xfrm>
          <a:off x="49022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43705</xdr:rowOff>
    </xdr:from>
    <xdr:ext cx="762000" cy="259045"/>
    <xdr:sp macro="" textlink="">
      <xdr:nvSpPr>
        <xdr:cNvPr id="217" name="人件費・物件費等の状況該当値テキスト"/>
        <xdr:cNvSpPr txBox="1"/>
      </xdr:nvSpPr>
      <xdr:spPr>
        <a:xfrm>
          <a:off x="5041900" y="1393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135272</xdr:rowOff>
    </xdr:from>
    <xdr:to>
      <xdr:col>6</xdr:col>
      <xdr:colOff>50800</xdr:colOff>
      <xdr:row>82</xdr:row>
      <xdr:rowOff>65422</xdr:rowOff>
    </xdr:to>
    <xdr:sp macro="" textlink="">
      <xdr:nvSpPr>
        <xdr:cNvPr id="218" name="円/楕円 217"/>
        <xdr:cNvSpPr/>
      </xdr:nvSpPr>
      <xdr:spPr>
        <a:xfrm>
          <a:off x="4064000" y="140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75599</xdr:rowOff>
    </xdr:from>
    <xdr:ext cx="736600" cy="259045"/>
    <xdr:sp macro="" textlink="">
      <xdr:nvSpPr>
        <xdr:cNvPr id="219" name="テキスト ボックス 218"/>
        <xdr:cNvSpPr txBox="1"/>
      </xdr:nvSpPr>
      <xdr:spPr>
        <a:xfrm>
          <a:off x="3733800" y="1379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127340</xdr:rowOff>
    </xdr:from>
    <xdr:to>
      <xdr:col>4</xdr:col>
      <xdr:colOff>533400</xdr:colOff>
      <xdr:row>82</xdr:row>
      <xdr:rowOff>57490</xdr:rowOff>
    </xdr:to>
    <xdr:sp macro="" textlink="">
      <xdr:nvSpPr>
        <xdr:cNvPr id="220" name="円/楕円 219"/>
        <xdr:cNvSpPr/>
      </xdr:nvSpPr>
      <xdr:spPr>
        <a:xfrm>
          <a:off x="3175000" y="140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67667</xdr:rowOff>
    </xdr:from>
    <xdr:ext cx="762000" cy="259045"/>
    <xdr:sp macro="" textlink="">
      <xdr:nvSpPr>
        <xdr:cNvPr id="221" name="テキスト ボックス 220"/>
        <xdr:cNvSpPr txBox="1"/>
      </xdr:nvSpPr>
      <xdr:spPr>
        <a:xfrm>
          <a:off x="2844800" y="1378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157245</xdr:rowOff>
    </xdr:from>
    <xdr:to>
      <xdr:col>3</xdr:col>
      <xdr:colOff>330200</xdr:colOff>
      <xdr:row>82</xdr:row>
      <xdr:rowOff>87395</xdr:rowOff>
    </xdr:to>
    <xdr:sp macro="" textlink="">
      <xdr:nvSpPr>
        <xdr:cNvPr id="222" name="円/楕円 221"/>
        <xdr:cNvSpPr/>
      </xdr:nvSpPr>
      <xdr:spPr>
        <a:xfrm>
          <a:off x="2286000" y="140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97572</xdr:rowOff>
    </xdr:from>
    <xdr:ext cx="762000" cy="259045"/>
    <xdr:sp macro="" textlink="">
      <xdr:nvSpPr>
        <xdr:cNvPr id="223" name="テキスト ボックス 222"/>
        <xdr:cNvSpPr txBox="1"/>
      </xdr:nvSpPr>
      <xdr:spPr>
        <a:xfrm>
          <a:off x="1955800" y="1381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100795</xdr:rowOff>
    </xdr:from>
    <xdr:to>
      <xdr:col>2</xdr:col>
      <xdr:colOff>127000</xdr:colOff>
      <xdr:row>82</xdr:row>
      <xdr:rowOff>30945</xdr:rowOff>
    </xdr:to>
    <xdr:sp macro="" textlink="">
      <xdr:nvSpPr>
        <xdr:cNvPr id="224" name="円/楕円 223"/>
        <xdr:cNvSpPr/>
      </xdr:nvSpPr>
      <xdr:spPr>
        <a:xfrm>
          <a:off x="1397000" y="139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41122</xdr:rowOff>
    </xdr:from>
    <xdr:ext cx="762000" cy="259045"/>
    <xdr:sp macro="" textlink="">
      <xdr:nvSpPr>
        <xdr:cNvPr id="225" name="テキスト ボックス 224"/>
        <xdr:cNvSpPr txBox="1"/>
      </xdr:nvSpPr>
      <xdr:spPr>
        <a:xfrm>
          <a:off x="1066800" y="1375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類似団体の全国平均との差は前年度の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ポイントに拡大しており、類似団体の全国平均を上回り</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なっている。職員の給与については、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145748</xdr:rowOff>
    </xdr:to>
    <xdr:cxnSp macro="">
      <xdr:nvCxnSpPr>
        <xdr:cNvPr id="261" name="直線コネクタ 260"/>
        <xdr:cNvCxnSpPr/>
      </xdr:nvCxnSpPr>
      <xdr:spPr>
        <a:xfrm>
          <a:off x="16179800" y="144786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76805</xdr:rowOff>
    </xdr:from>
    <xdr:to>
      <xdr:col>23</xdr:col>
      <xdr:colOff>406400</xdr:colOff>
      <xdr:row>90</xdr:row>
      <xdr:rowOff>36286</xdr:rowOff>
    </xdr:to>
    <xdr:cxnSp macro="">
      <xdr:nvCxnSpPr>
        <xdr:cNvPr id="264" name="直線コネクタ 263"/>
        <xdr:cNvCxnSpPr/>
      </xdr:nvCxnSpPr>
      <xdr:spPr>
        <a:xfrm flipV="1">
          <a:off x="15290800" y="14478605"/>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90</xdr:row>
      <xdr:rowOff>36286</xdr:rowOff>
    </xdr:to>
    <xdr:cxnSp macro="">
      <xdr:nvCxnSpPr>
        <xdr:cNvPr id="267" name="直線コネクタ 266"/>
        <xdr:cNvCxnSpPr/>
      </xdr:nvCxnSpPr>
      <xdr:spPr>
        <a:xfrm>
          <a:off x="14401800" y="153863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127302</xdr:rowOff>
    </xdr:to>
    <xdr:cxnSp macro="">
      <xdr:nvCxnSpPr>
        <xdr:cNvPr id="270" name="直線コネクタ 269"/>
        <xdr:cNvCxnSpPr/>
      </xdr:nvCxnSpPr>
      <xdr:spPr>
        <a:xfrm>
          <a:off x="13512800" y="14363700"/>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162275</xdr:rowOff>
    </xdr:from>
    <xdr:ext cx="762000" cy="259045"/>
    <xdr:sp macro="" textlink="">
      <xdr:nvSpPr>
        <xdr:cNvPr id="281" name="給与水準   （国との比較）該当値テキスト"/>
        <xdr:cNvSpPr txBox="1"/>
      </xdr:nvSpPr>
      <xdr:spPr>
        <a:xfrm>
          <a:off x="17106900" y="143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82" name="円/楕円 281"/>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83" name="テキスト ボックス 282"/>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84" name="円/楕円 283"/>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85" name="テキスト ボックス 284"/>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6" name="円/楕円 285"/>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7" name="テキスト ボックス 286"/>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8" name="円/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9" name="テキスト ボックス 288"/>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年４月の中核市移行や今後の新たな行政需要に的確に対応するため、市立保健所をはじめ、高齢者福祉や子育て部門等に必要な職員を配置し、適正な業務執行体制の整備に努めている。</a:t>
          </a:r>
        </a:p>
        <a:p>
          <a:pPr algn="just"/>
          <a:r>
            <a:rPr kumimoji="1" lang="ja-JP" altLang="en-US" sz="1100">
              <a:latin typeface="ＭＳ Ｐゴシック"/>
            </a:rPr>
            <a:t>　なお、平成</a:t>
          </a:r>
          <a:r>
            <a:rPr kumimoji="1" lang="en-US" altLang="ja-JP" sz="1100">
              <a:latin typeface="ＭＳ Ｐゴシック"/>
            </a:rPr>
            <a:t>27</a:t>
          </a:r>
          <a:r>
            <a:rPr kumimoji="1" lang="ja-JP" altLang="en-US" sz="1100">
              <a:latin typeface="ＭＳ Ｐゴシック"/>
            </a:rPr>
            <a:t>年４月１日時点での普通会計部門における一般職員等数は</a:t>
          </a:r>
          <a:r>
            <a:rPr kumimoji="1" lang="en-US" altLang="ja-JP" sz="1100">
              <a:latin typeface="ＭＳ Ｐゴシック"/>
            </a:rPr>
            <a:t>2,040</a:t>
          </a:r>
          <a:r>
            <a:rPr kumimoji="1" lang="ja-JP" altLang="en-US" sz="1100">
              <a:latin typeface="ＭＳ Ｐゴシック"/>
            </a:rPr>
            <a:t>人とした。</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62</xdr:row>
      <xdr:rowOff>30662</xdr:rowOff>
    </xdr:to>
    <xdr:cxnSp macro="">
      <xdr:nvCxnSpPr>
        <xdr:cNvPr id="326" name="直線コネクタ 325"/>
        <xdr:cNvCxnSpPr/>
      </xdr:nvCxnSpPr>
      <xdr:spPr>
        <a:xfrm>
          <a:off x="16179800" y="10601960"/>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115933</xdr:rowOff>
    </xdr:from>
    <xdr:to>
      <xdr:col>23</xdr:col>
      <xdr:colOff>406400</xdr:colOff>
      <xdr:row>61</xdr:row>
      <xdr:rowOff>143510</xdr:rowOff>
    </xdr:to>
    <xdr:cxnSp macro="">
      <xdr:nvCxnSpPr>
        <xdr:cNvPr id="329" name="直線コネクタ 328"/>
        <xdr:cNvCxnSpPr/>
      </xdr:nvCxnSpPr>
      <xdr:spPr>
        <a:xfrm>
          <a:off x="15290800" y="105743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115933</xdr:rowOff>
    </xdr:to>
    <xdr:cxnSp macro="">
      <xdr:nvCxnSpPr>
        <xdr:cNvPr id="332" name="直線コネクタ 331"/>
        <xdr:cNvCxnSpPr/>
      </xdr:nvCxnSpPr>
      <xdr:spPr>
        <a:xfrm>
          <a:off x="14401800" y="1052267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15966</xdr:rowOff>
    </xdr:from>
    <xdr:to>
      <xdr:col>21</xdr:col>
      <xdr:colOff>0</xdr:colOff>
      <xdr:row>61</xdr:row>
      <xdr:rowOff>64226</xdr:rowOff>
    </xdr:to>
    <xdr:cxnSp macro="">
      <xdr:nvCxnSpPr>
        <xdr:cNvPr id="335" name="直線コネクタ 334"/>
        <xdr:cNvCxnSpPr/>
      </xdr:nvCxnSpPr>
      <xdr:spPr>
        <a:xfrm>
          <a:off x="13512800" y="104744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7" name="テキスト ボックス 33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9" name="テキスト ボックス 33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45" name="円/楕円 344"/>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167839</xdr:rowOff>
    </xdr:from>
    <xdr:ext cx="762000" cy="259045"/>
    <xdr:sp macro="" textlink="">
      <xdr:nvSpPr>
        <xdr:cNvPr id="346"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92710</xdr:rowOff>
    </xdr:from>
    <xdr:to>
      <xdr:col>23</xdr:col>
      <xdr:colOff>457200</xdr:colOff>
      <xdr:row>62</xdr:row>
      <xdr:rowOff>22860</xdr:rowOff>
    </xdr:to>
    <xdr:sp macro="" textlink="">
      <xdr:nvSpPr>
        <xdr:cNvPr id="347" name="円/楕円 34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33037</xdr:rowOff>
    </xdr:from>
    <xdr:ext cx="736600" cy="259045"/>
    <xdr:sp macro="" textlink="">
      <xdr:nvSpPr>
        <xdr:cNvPr id="348" name="テキスト ボックス 347"/>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65133</xdr:rowOff>
    </xdr:from>
    <xdr:to>
      <xdr:col>22</xdr:col>
      <xdr:colOff>254000</xdr:colOff>
      <xdr:row>61</xdr:row>
      <xdr:rowOff>166733</xdr:rowOff>
    </xdr:to>
    <xdr:sp macro="" textlink="">
      <xdr:nvSpPr>
        <xdr:cNvPr id="349" name="円/楕円 348"/>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5460</xdr:rowOff>
    </xdr:from>
    <xdr:ext cx="762000" cy="259045"/>
    <xdr:sp macro="" textlink="">
      <xdr:nvSpPr>
        <xdr:cNvPr id="350" name="テキスト ボックス 349"/>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51" name="円/楕円 350"/>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52" name="テキスト ボックス 351"/>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136616</xdr:rowOff>
    </xdr:from>
    <xdr:to>
      <xdr:col>19</xdr:col>
      <xdr:colOff>533400</xdr:colOff>
      <xdr:row>61</xdr:row>
      <xdr:rowOff>66766</xdr:rowOff>
    </xdr:to>
    <xdr:sp macro="" textlink="">
      <xdr:nvSpPr>
        <xdr:cNvPr id="353" name="円/楕円 352"/>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76943</xdr:rowOff>
    </xdr:from>
    <xdr:ext cx="762000" cy="259045"/>
    <xdr:sp macro="" textlink="">
      <xdr:nvSpPr>
        <xdr:cNvPr id="354" name="テキスト ボックス 353"/>
        <xdr:cNvSpPr txBox="1"/>
      </xdr:nvSpPr>
      <xdr:spPr>
        <a:xfrm>
          <a:off x="13131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本市の場合、健全化基準が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％、再生基準が</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％となるが、平成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9.7</a:t>
          </a:r>
          <a:r>
            <a:rPr kumimoji="1" lang="ja-JP" altLang="ja-JP" sz="1100">
              <a:solidFill>
                <a:sysClr val="windowText" lastClr="000000"/>
              </a:solidFill>
              <a:effectLst/>
              <a:latin typeface="+mn-lt"/>
              <a:ea typeface="+mn-ea"/>
              <a:cs typeface="+mn-cs"/>
            </a:rPr>
            <a:t>％に比べ</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ポイント減少した。これは、分母となる標準税収入額等の増加や、実質公債費比率は、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か年の平均値を用いる数値であるため、平成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年度の単年度数値</a:t>
          </a:r>
          <a:r>
            <a:rPr kumimoji="1" lang="en-US" altLang="ja-JP" sz="1100">
              <a:solidFill>
                <a:sysClr val="windowText" lastClr="000000"/>
              </a:solidFill>
              <a:effectLst/>
              <a:latin typeface="+mn-lt"/>
              <a:ea typeface="+mn-ea"/>
              <a:cs typeface="+mn-cs"/>
            </a:rPr>
            <a:t>11.03</a:t>
          </a:r>
          <a:r>
            <a:rPr kumimoji="1" lang="ja-JP" altLang="ja-JP" sz="1100">
              <a:solidFill>
                <a:sysClr val="windowText" lastClr="000000"/>
              </a:solidFill>
              <a:effectLst/>
              <a:latin typeface="+mn-lt"/>
              <a:ea typeface="+mn-ea"/>
              <a:cs typeface="+mn-cs"/>
            </a:rPr>
            <a:t>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年度単年度数値</a:t>
          </a:r>
          <a:r>
            <a:rPr kumimoji="1" lang="en-US" altLang="ja-JP" sz="1100">
              <a:solidFill>
                <a:sysClr val="windowText" lastClr="000000"/>
              </a:solidFill>
              <a:effectLst/>
              <a:latin typeface="+mn-lt"/>
              <a:ea typeface="+mn-ea"/>
              <a:cs typeface="+mn-cs"/>
            </a:rPr>
            <a:t>9.36</a:t>
          </a:r>
          <a:r>
            <a:rPr kumimoji="1" lang="ja-JP" altLang="ja-JP" sz="1100">
              <a:solidFill>
                <a:sysClr val="windowText" lastClr="000000"/>
              </a:solidFill>
              <a:effectLst/>
              <a:latin typeface="+mn-lt"/>
              <a:ea typeface="+mn-ea"/>
              <a:cs typeface="+mn-cs"/>
            </a:rPr>
            <a:t>に置き換わったことになどによるものである。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現在、地方債許可団体への移行基準である</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％を下回ってはいるが、地方債は後年度の償還が財政の弾力性を阻む要因となることから、引続き中期的視点で、新規発行の抑制に努めていく。</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107224</xdr:rowOff>
    </xdr:to>
    <xdr:cxnSp macro="">
      <xdr:nvCxnSpPr>
        <xdr:cNvPr id="389" name="直線コネクタ 388"/>
        <xdr:cNvCxnSpPr/>
      </xdr:nvCxnSpPr>
      <xdr:spPr>
        <a:xfrm flipV="1">
          <a:off x="16179800" y="708841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90"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41</xdr:row>
      <xdr:rowOff>141696</xdr:rowOff>
    </xdr:to>
    <xdr:cxnSp macro="">
      <xdr:nvCxnSpPr>
        <xdr:cNvPr id="392" name="直線コネクタ 391"/>
        <xdr:cNvCxnSpPr/>
      </xdr:nvCxnSpPr>
      <xdr:spPr>
        <a:xfrm flipV="1">
          <a:off x="15290800" y="71366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4" name="テキスト ボックス 393"/>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141696</xdr:rowOff>
    </xdr:from>
    <xdr:to>
      <xdr:col>22</xdr:col>
      <xdr:colOff>203200</xdr:colOff>
      <xdr:row>41</xdr:row>
      <xdr:rowOff>162378</xdr:rowOff>
    </xdr:to>
    <xdr:cxnSp macro="">
      <xdr:nvCxnSpPr>
        <xdr:cNvPr id="395" name="直線コネクタ 394"/>
        <xdr:cNvCxnSpPr/>
      </xdr:nvCxnSpPr>
      <xdr:spPr>
        <a:xfrm flipV="1">
          <a:off x="14401800" y="71711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7" name="テキスト ボックス 396"/>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25400</xdr:rowOff>
    </xdr:to>
    <xdr:cxnSp macro="">
      <xdr:nvCxnSpPr>
        <xdr:cNvPr id="398" name="直線コネクタ 397"/>
        <xdr:cNvCxnSpPr/>
      </xdr:nvCxnSpPr>
      <xdr:spPr>
        <a:xfrm flipV="1">
          <a:off x="13512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400" name="テキスト ボックス 399"/>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2" name="テキスト ボックス 401"/>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08" name="円/楕円 407"/>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151692</xdr:rowOff>
    </xdr:from>
    <xdr:ext cx="762000" cy="259045"/>
    <xdr:sp macro="" textlink="">
      <xdr:nvSpPr>
        <xdr:cNvPr id="409"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10" name="円/楕円 409"/>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11" name="テキスト ボックス 410"/>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90896</xdr:rowOff>
    </xdr:from>
    <xdr:to>
      <xdr:col>22</xdr:col>
      <xdr:colOff>254000</xdr:colOff>
      <xdr:row>42</xdr:row>
      <xdr:rowOff>21046</xdr:rowOff>
    </xdr:to>
    <xdr:sp macro="" textlink="">
      <xdr:nvSpPr>
        <xdr:cNvPr id="412" name="円/楕円 411"/>
        <xdr:cNvSpPr/>
      </xdr:nvSpPr>
      <xdr:spPr>
        <a:xfrm>
          <a:off x="15240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5823</xdr:rowOff>
    </xdr:from>
    <xdr:ext cx="762000" cy="259045"/>
    <xdr:sp macro="" textlink="">
      <xdr:nvSpPr>
        <xdr:cNvPr id="413" name="テキスト ボックス 412"/>
        <xdr:cNvSpPr txBox="1"/>
      </xdr:nvSpPr>
      <xdr:spPr>
        <a:xfrm>
          <a:off x="14909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4" name="円/楕円 413"/>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5" name="テキスト ボックス 414"/>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6" name="円/楕円 41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7" name="テキスト ボックス 41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本市の比率は、類似団体平均を上回るものの、前年度に比べ</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ポイント減少している。比率が減少した主な要因としては、越谷市土地開発公社にかかる債務負担の解消等による債務負担行為支出予定額の減少、特別会計等への繰入見込額の減少などが挙げられる。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155787</xdr:rowOff>
    </xdr:from>
    <xdr:to>
      <xdr:col>24</xdr:col>
      <xdr:colOff>558800</xdr:colOff>
      <xdr:row>18</xdr:row>
      <xdr:rowOff>82006</xdr:rowOff>
    </xdr:to>
    <xdr:cxnSp macro="">
      <xdr:nvCxnSpPr>
        <xdr:cNvPr id="453" name="直線コネクタ 452"/>
        <xdr:cNvCxnSpPr/>
      </xdr:nvCxnSpPr>
      <xdr:spPr>
        <a:xfrm flipV="1">
          <a:off x="16179800" y="3070437"/>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82006</xdr:rowOff>
    </xdr:from>
    <xdr:to>
      <xdr:col>23</xdr:col>
      <xdr:colOff>406400</xdr:colOff>
      <xdr:row>19</xdr:row>
      <xdr:rowOff>10523</xdr:rowOff>
    </xdr:to>
    <xdr:cxnSp macro="">
      <xdr:nvCxnSpPr>
        <xdr:cNvPr id="456" name="直線コネクタ 455"/>
        <xdr:cNvCxnSpPr/>
      </xdr:nvCxnSpPr>
      <xdr:spPr>
        <a:xfrm flipV="1">
          <a:off x="15290800" y="31681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10523</xdr:rowOff>
    </xdr:from>
    <xdr:to>
      <xdr:col>22</xdr:col>
      <xdr:colOff>203200</xdr:colOff>
      <xdr:row>19</xdr:row>
      <xdr:rowOff>105894</xdr:rowOff>
    </xdr:to>
    <xdr:cxnSp macro="">
      <xdr:nvCxnSpPr>
        <xdr:cNvPr id="459" name="直線コネクタ 458"/>
        <xdr:cNvCxnSpPr/>
      </xdr:nvCxnSpPr>
      <xdr:spPr>
        <a:xfrm flipV="1">
          <a:off x="14401800" y="3268073"/>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105894</xdr:rowOff>
    </xdr:from>
    <xdr:to>
      <xdr:col>21</xdr:col>
      <xdr:colOff>0</xdr:colOff>
      <xdr:row>20</xdr:row>
      <xdr:rowOff>74628</xdr:rowOff>
    </xdr:to>
    <xdr:cxnSp macro="">
      <xdr:nvCxnSpPr>
        <xdr:cNvPr id="462" name="直線コネクタ 461"/>
        <xdr:cNvCxnSpPr/>
      </xdr:nvCxnSpPr>
      <xdr:spPr>
        <a:xfrm flipV="1">
          <a:off x="13512800" y="3363444"/>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104987</xdr:rowOff>
    </xdr:from>
    <xdr:to>
      <xdr:col>24</xdr:col>
      <xdr:colOff>609600</xdr:colOff>
      <xdr:row>18</xdr:row>
      <xdr:rowOff>35137</xdr:rowOff>
    </xdr:to>
    <xdr:sp macro="" textlink="">
      <xdr:nvSpPr>
        <xdr:cNvPr id="472" name="円/楕円 471"/>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77064</xdr:rowOff>
    </xdr:from>
    <xdr:ext cx="762000" cy="259045"/>
    <xdr:sp macro="" textlink="">
      <xdr:nvSpPr>
        <xdr:cNvPr id="473" name="将来負担の状況該当値テキスト"/>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31206</xdr:rowOff>
    </xdr:from>
    <xdr:to>
      <xdr:col>23</xdr:col>
      <xdr:colOff>457200</xdr:colOff>
      <xdr:row>18</xdr:row>
      <xdr:rowOff>132806</xdr:rowOff>
    </xdr:to>
    <xdr:sp macro="" textlink="">
      <xdr:nvSpPr>
        <xdr:cNvPr id="474" name="円/楕円 473"/>
        <xdr:cNvSpPr/>
      </xdr:nvSpPr>
      <xdr:spPr>
        <a:xfrm>
          <a:off x="16129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117583</xdr:rowOff>
    </xdr:from>
    <xdr:ext cx="736600" cy="259045"/>
    <xdr:sp macro="" textlink="">
      <xdr:nvSpPr>
        <xdr:cNvPr id="475" name="テキスト ボックス 474"/>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131173</xdr:rowOff>
    </xdr:from>
    <xdr:to>
      <xdr:col>22</xdr:col>
      <xdr:colOff>254000</xdr:colOff>
      <xdr:row>19</xdr:row>
      <xdr:rowOff>61323</xdr:rowOff>
    </xdr:to>
    <xdr:sp macro="" textlink="">
      <xdr:nvSpPr>
        <xdr:cNvPr id="476" name="円/楕円 475"/>
        <xdr:cNvSpPr/>
      </xdr:nvSpPr>
      <xdr:spPr>
        <a:xfrm>
          <a:off x="15240000" y="32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46100</xdr:rowOff>
    </xdr:from>
    <xdr:ext cx="762000" cy="259045"/>
    <xdr:sp macro="" textlink="">
      <xdr:nvSpPr>
        <xdr:cNvPr id="477" name="テキスト ボックス 476"/>
        <xdr:cNvSpPr txBox="1"/>
      </xdr:nvSpPr>
      <xdr:spPr>
        <a:xfrm>
          <a:off x="14909800" y="3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55094</xdr:rowOff>
    </xdr:from>
    <xdr:to>
      <xdr:col>21</xdr:col>
      <xdr:colOff>50800</xdr:colOff>
      <xdr:row>19</xdr:row>
      <xdr:rowOff>156694</xdr:rowOff>
    </xdr:to>
    <xdr:sp macro="" textlink="">
      <xdr:nvSpPr>
        <xdr:cNvPr id="478" name="円/楕円 477"/>
        <xdr:cNvSpPr/>
      </xdr:nvSpPr>
      <xdr:spPr>
        <a:xfrm>
          <a:off x="14351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141471</xdr:rowOff>
    </xdr:from>
    <xdr:ext cx="762000" cy="259045"/>
    <xdr:sp macro="" textlink="">
      <xdr:nvSpPr>
        <xdr:cNvPr id="479" name="テキスト ボックス 478"/>
        <xdr:cNvSpPr txBox="1"/>
      </xdr:nvSpPr>
      <xdr:spPr>
        <a:xfrm>
          <a:off x="14020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23828</xdr:rowOff>
    </xdr:from>
    <xdr:to>
      <xdr:col>19</xdr:col>
      <xdr:colOff>533400</xdr:colOff>
      <xdr:row>20</xdr:row>
      <xdr:rowOff>125428</xdr:rowOff>
    </xdr:to>
    <xdr:sp macro="" textlink="">
      <xdr:nvSpPr>
        <xdr:cNvPr id="480" name="円/楕円 479"/>
        <xdr:cNvSpPr/>
      </xdr:nvSpPr>
      <xdr:spPr>
        <a:xfrm>
          <a:off x="13462000" y="34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110205</xdr:rowOff>
    </xdr:from>
    <xdr:ext cx="762000" cy="259045"/>
    <xdr:sp macro="" textlink="">
      <xdr:nvSpPr>
        <xdr:cNvPr id="481" name="テキスト ボックス 480"/>
        <xdr:cNvSpPr txBox="1"/>
      </xdr:nvSpPr>
      <xdr:spPr>
        <a:xfrm>
          <a:off x="13131800" y="35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333,736
329,291
60.24
95,157,290
91,669,187
3,440,701
55,582,085
75,516,069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65.9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人件費に係る経常収支比率は、類似団体を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ポイント上回っている。なお、公営企業会計等の人件費に充てる繰出金等の人件費に準ずる費用等を合計した場合の人口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人当たりの歳出決算額は、類似団体平均を下回っており、今後もこれらを含めた人件費関係経費全体について抑制に努めていく。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50800</xdr:rowOff>
    </xdr:to>
    <xdr:cxnSp macro="">
      <xdr:nvCxnSpPr>
        <xdr:cNvPr id="66" name="直線コネクタ 65"/>
        <xdr:cNvCxnSpPr/>
      </xdr:nvCxnSpPr>
      <xdr:spPr>
        <a:xfrm>
          <a:off x="3987800" y="6500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37</xdr:row>
      <xdr:rowOff>167822</xdr:rowOff>
    </xdr:to>
    <xdr:cxnSp macro="">
      <xdr:nvCxnSpPr>
        <xdr:cNvPr id="69" name="直線コネクタ 68"/>
        <xdr:cNvCxnSpPr/>
      </xdr:nvCxnSpPr>
      <xdr:spPr>
        <a:xfrm flipV="1">
          <a:off x="3098800" y="6500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29028</xdr:rowOff>
    </xdr:to>
    <xdr:cxnSp macro="">
      <xdr:nvCxnSpPr>
        <xdr:cNvPr id="72" name="直線コネクタ 71"/>
        <xdr:cNvCxnSpPr/>
      </xdr:nvCxnSpPr>
      <xdr:spPr>
        <a:xfrm flipV="1">
          <a:off x="2209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135164</xdr:rowOff>
    </xdr:from>
    <xdr:to>
      <xdr:col>3</xdr:col>
      <xdr:colOff>142875</xdr:colOff>
      <xdr:row>38</xdr:row>
      <xdr:rowOff>29028</xdr:rowOff>
    </xdr:to>
    <xdr:cxnSp macro="">
      <xdr:nvCxnSpPr>
        <xdr:cNvPr id="75" name="直線コネクタ 74"/>
        <xdr:cNvCxnSpPr/>
      </xdr:nvCxnSpPr>
      <xdr:spPr>
        <a:xfrm>
          <a:off x="1320800" y="6478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106136</xdr:rowOff>
    </xdr:from>
    <xdr:to>
      <xdr:col>5</xdr:col>
      <xdr:colOff>600075</xdr:colOff>
      <xdr:row>38</xdr:row>
      <xdr:rowOff>36286</xdr:rowOff>
    </xdr:to>
    <xdr:sp macro="" textlink="">
      <xdr:nvSpPr>
        <xdr:cNvPr id="87" name="円/楕円 86"/>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88" name="テキスト ボックス 87"/>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90" name="テキスト ボックス 89"/>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92" name="テキスト ボックス 91"/>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93" name="円/楕円 92"/>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94" name="テキスト ボックス 93"/>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r>
            <a:rPr kumimoji="1" lang="ja-JP" altLang="en-US" sz="1100">
              <a:latin typeface="ＭＳ Ｐゴシック"/>
            </a:rPr>
            <a:t>　本市の比率は、ほぼ類似団体平均となっている。本市では、経常経費に対する配分予算や配分予算におけるマイナスシーリングの導入などにより節減に努めている。予防接種の拡大などにより物件費が増加する要因もあるが、指定管理者制度等の活用によりコスト削減に努めているところである。今後も人件費から物件費へのシフトが進む状況にあるが、さらなる経常経費の抑制や適正な執行に努め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38100</xdr:rowOff>
    </xdr:to>
    <xdr:cxnSp macro="">
      <xdr:nvCxnSpPr>
        <xdr:cNvPr id="127" name="直線コネクタ 126"/>
        <xdr:cNvCxnSpPr/>
      </xdr:nvCxnSpPr>
      <xdr:spPr>
        <a:xfrm>
          <a:off x="15671800" y="307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565150</xdr:colOff>
      <xdr:row>17</xdr:row>
      <xdr:rowOff>158750</xdr:rowOff>
    </xdr:to>
    <xdr:cxnSp macro="">
      <xdr:nvCxnSpPr>
        <xdr:cNvPr id="130" name="直線コネクタ 129"/>
        <xdr:cNvCxnSpPr/>
      </xdr:nvCxnSpPr>
      <xdr:spPr>
        <a:xfrm>
          <a:off x="14782800" y="2895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16</xdr:row>
      <xdr:rowOff>152400</xdr:rowOff>
    </xdr:to>
    <xdr:cxnSp macro="">
      <xdr:nvCxnSpPr>
        <xdr:cNvPr id="133" name="直線コネクタ 132"/>
        <xdr:cNvCxnSpPr/>
      </xdr:nvCxnSpPr>
      <xdr:spPr>
        <a:xfrm>
          <a:off x="13893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114300</xdr:rowOff>
    </xdr:to>
    <xdr:cxnSp macro="">
      <xdr:nvCxnSpPr>
        <xdr:cNvPr id="136" name="直線コネクタ 135"/>
        <xdr:cNvCxnSpPr/>
      </xdr:nvCxnSpPr>
      <xdr:spPr>
        <a:xfrm>
          <a:off x="13004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6" name="円/楕円 145"/>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7"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101600</xdr:rowOff>
    </xdr:from>
    <xdr:to>
      <xdr:col>21</xdr:col>
      <xdr:colOff>412750</xdr:colOff>
      <xdr:row>17</xdr:row>
      <xdr:rowOff>31750</xdr:rowOff>
    </xdr:to>
    <xdr:sp macro="" textlink="">
      <xdr:nvSpPr>
        <xdr:cNvPr id="150" name="円/楕円 149"/>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51" name="テキスト ボックス 150"/>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aseline="0">
              <a:solidFill>
                <a:schemeClr val="tx1"/>
              </a:solidFill>
              <a:effectLst/>
              <a:latin typeface="+mn-lt"/>
              <a:ea typeface="+mn-ea"/>
              <a:cs typeface="+mn-cs"/>
            </a:rPr>
            <a:t>　</a:t>
          </a:r>
          <a:r>
            <a:rPr lang="ja-JP" altLang="ja-JP" sz="1100">
              <a:solidFill>
                <a:schemeClr val="tx1"/>
              </a:solidFill>
              <a:effectLst/>
              <a:latin typeface="+mn-lt"/>
              <a:ea typeface="+mn-ea"/>
              <a:cs typeface="+mn-cs"/>
            </a:rPr>
            <a:t>本市の比率は類似団体を</a:t>
          </a:r>
          <a:r>
            <a:rPr lang="en-US" altLang="ja-JP" sz="1100">
              <a:solidFill>
                <a:schemeClr val="tx1"/>
              </a:solidFill>
              <a:effectLst/>
              <a:latin typeface="+mn-lt"/>
              <a:ea typeface="+mn-ea"/>
              <a:cs typeface="+mn-cs"/>
            </a:rPr>
            <a:t>0.5</a:t>
          </a:r>
          <a:r>
            <a:rPr lang="ja-JP" altLang="ja-JP" sz="1100">
              <a:solidFill>
                <a:schemeClr val="tx1"/>
              </a:solidFill>
              <a:effectLst/>
              <a:latin typeface="+mn-lt"/>
              <a:ea typeface="+mn-ea"/>
              <a:cs typeface="+mn-cs"/>
            </a:rPr>
            <a:t>ポイント下回っている。類似団体に比べ老年人口比率が低いことなどが要因であるが、児童手当に係る経費やこども医療給付費、生活保護扶助費の急激な伸びや、老年人口比率が増加していることなどから、近年は他団体と同様に数値は上昇傾向にある。今後も福祉サービス水準を維持しながらも、各種サービスに係る受給資格審査の適正化や各種手当への特別加算等の見直しを進めていくことで、扶助費の上昇を抑制するよう努めていく。</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44450</xdr:rowOff>
    </xdr:to>
    <xdr:cxnSp macro="">
      <xdr:nvCxnSpPr>
        <xdr:cNvPr id="188" name="直線コネクタ 187"/>
        <xdr:cNvCxnSpPr/>
      </xdr:nvCxnSpPr>
      <xdr:spPr>
        <a:xfrm>
          <a:off x="3987800" y="9753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56</xdr:row>
      <xdr:rowOff>152400</xdr:rowOff>
    </xdr:to>
    <xdr:cxnSp macro="">
      <xdr:nvCxnSpPr>
        <xdr:cNvPr id="191" name="直線コネクタ 190"/>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139700</xdr:rowOff>
    </xdr:to>
    <xdr:cxnSp macro="">
      <xdr:nvCxnSpPr>
        <xdr:cNvPr id="194" name="直線コネクタ 193"/>
        <xdr:cNvCxnSpPr/>
      </xdr:nvCxnSpPr>
      <xdr:spPr>
        <a:xfrm>
          <a:off x="2209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56</xdr:row>
      <xdr:rowOff>38100</xdr:rowOff>
    </xdr:to>
    <xdr:cxnSp macro="">
      <xdr:nvCxnSpPr>
        <xdr:cNvPr id="197" name="直線コネクタ 196"/>
        <xdr:cNvCxnSpPr/>
      </xdr:nvCxnSpPr>
      <xdr:spPr>
        <a:xfrm>
          <a:off x="1320800" y="9436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7" name="円/楕円 206"/>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9" name="円/楕円 208"/>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210" name="テキスト ボックス 209"/>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1" name="円/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2" name="テキスト ボックス 211"/>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3" name="円/楕円 212"/>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4" name="テキスト ボックス 213"/>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5" name="円/楕円 214"/>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6" name="テキスト ボックス 215"/>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本市の比率は、類似団体平均を下回っているが、介護保険事業や国民健康保険事業などへの繰出金が全体として増加しているとともに、経常収支比率の分</a:t>
          </a:r>
          <a:r>
            <a:rPr lang="ja-JP" altLang="en-US" sz="1100" b="0" i="0" baseline="0">
              <a:solidFill>
                <a:schemeClr val="dk1"/>
              </a:solidFill>
              <a:effectLst/>
              <a:latin typeface="+mn-lt"/>
              <a:ea typeface="+mn-ea"/>
              <a:cs typeface="+mn-cs"/>
            </a:rPr>
            <a:t>子</a:t>
          </a:r>
          <a:r>
            <a:rPr lang="ja-JP" altLang="ja-JP" sz="1100" b="0" i="0" baseline="0">
              <a:solidFill>
                <a:schemeClr val="dk1"/>
              </a:solidFill>
              <a:effectLst/>
              <a:latin typeface="+mn-lt"/>
              <a:ea typeface="+mn-ea"/>
              <a:cs typeface="+mn-cs"/>
            </a:rPr>
            <a:t>となる経常</a:t>
          </a:r>
          <a:r>
            <a:rPr lang="ja-JP" altLang="en-US" sz="1100" b="0" i="0" baseline="0">
              <a:solidFill>
                <a:schemeClr val="dk1"/>
              </a:solidFill>
              <a:effectLst/>
              <a:latin typeface="+mn-lt"/>
              <a:ea typeface="+mn-ea"/>
              <a:cs typeface="+mn-cs"/>
            </a:rPr>
            <a:t>経費充当</a:t>
          </a:r>
          <a:r>
            <a:rPr lang="ja-JP" altLang="ja-JP" sz="1100" b="0" i="0" baseline="0">
              <a:solidFill>
                <a:schemeClr val="dk1"/>
              </a:solidFill>
              <a:effectLst/>
              <a:latin typeface="+mn-lt"/>
              <a:ea typeface="+mn-ea"/>
              <a:cs typeface="+mn-cs"/>
            </a:rPr>
            <a:t>一般財源額が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したため、比率は前年度から</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ポイントの増加となった。今後も引き続き、独立採算の原則による使用料などの適正化を図り、普通会計の負担軽減に努めていく。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55</xdr:row>
      <xdr:rowOff>146050</xdr:rowOff>
    </xdr:to>
    <xdr:cxnSp macro="">
      <xdr:nvCxnSpPr>
        <xdr:cNvPr id="249" name="直線コネクタ 248"/>
        <xdr:cNvCxnSpPr/>
      </xdr:nvCxnSpPr>
      <xdr:spPr>
        <a:xfrm>
          <a:off x="15671800" y="952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55</xdr:row>
      <xdr:rowOff>95250</xdr:rowOff>
    </xdr:to>
    <xdr:cxnSp macro="">
      <xdr:nvCxnSpPr>
        <xdr:cNvPr id="252" name="直線コネクタ 251"/>
        <xdr:cNvCxnSpPr/>
      </xdr:nvCxnSpPr>
      <xdr:spPr>
        <a:xfrm>
          <a:off x="14782800" y="939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55</xdr:row>
      <xdr:rowOff>6350</xdr:rowOff>
    </xdr:to>
    <xdr:cxnSp macro="">
      <xdr:nvCxnSpPr>
        <xdr:cNvPr id="255" name="直線コネクタ 254"/>
        <xdr:cNvCxnSpPr/>
      </xdr:nvCxnSpPr>
      <xdr:spPr>
        <a:xfrm flipV="1">
          <a:off x="13893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152400</xdr:rowOff>
    </xdr:from>
    <xdr:to>
      <xdr:col>20</xdr:col>
      <xdr:colOff>158750</xdr:colOff>
      <xdr:row>55</xdr:row>
      <xdr:rowOff>6350</xdr:rowOff>
    </xdr:to>
    <xdr:cxnSp macro="">
      <xdr:nvCxnSpPr>
        <xdr:cNvPr id="258" name="直線コネクタ 257"/>
        <xdr:cNvCxnSpPr/>
      </xdr:nvCxnSpPr>
      <xdr:spPr>
        <a:xfrm>
          <a:off x="13004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8" name="円/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0" name="円/楕円 269"/>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1" name="テキスト ボックス 270"/>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88900</xdr:rowOff>
    </xdr:from>
    <xdr:to>
      <xdr:col>21</xdr:col>
      <xdr:colOff>412750</xdr:colOff>
      <xdr:row>55</xdr:row>
      <xdr:rowOff>19050</xdr:rowOff>
    </xdr:to>
    <xdr:sp macro="" textlink="">
      <xdr:nvSpPr>
        <xdr:cNvPr id="272" name="円/楕円 271"/>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29227</xdr:rowOff>
    </xdr:from>
    <xdr:ext cx="762000" cy="259045"/>
    <xdr:sp macro="" textlink="">
      <xdr:nvSpPr>
        <xdr:cNvPr id="273" name="テキスト ボックス 272"/>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127000</xdr:rowOff>
    </xdr:from>
    <xdr:to>
      <xdr:col>20</xdr:col>
      <xdr:colOff>209550</xdr:colOff>
      <xdr:row>55</xdr:row>
      <xdr:rowOff>57150</xdr:rowOff>
    </xdr:to>
    <xdr:sp macro="" textlink="">
      <xdr:nvSpPr>
        <xdr:cNvPr id="274" name="円/楕円 273"/>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67327</xdr:rowOff>
    </xdr:from>
    <xdr:ext cx="762000" cy="259045"/>
    <xdr:sp macro="" textlink="">
      <xdr:nvSpPr>
        <xdr:cNvPr id="275" name="テキスト ボックス 274"/>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101600</xdr:rowOff>
    </xdr:from>
    <xdr:to>
      <xdr:col>19</xdr:col>
      <xdr:colOff>6350</xdr:colOff>
      <xdr:row>55</xdr:row>
      <xdr:rowOff>31750</xdr:rowOff>
    </xdr:to>
    <xdr:sp macro="" textlink="">
      <xdr:nvSpPr>
        <xdr:cNvPr id="276" name="円/楕円 275"/>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41927</xdr:rowOff>
    </xdr:from>
    <xdr:ext cx="762000" cy="259045"/>
    <xdr:sp macro="" textlink="">
      <xdr:nvSpPr>
        <xdr:cNvPr id="277" name="テキスト ボックス 276"/>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類似団体平均を下回っている。その要因として、市単独の補助金に対する客観的な評価や、補助金の抑制に努めたこと等が挙げられる。今後も、評価の低い補助金には見直し計画等に基づく効果の拡大や減額、終期の設定等の改善を図るとともに、定期的な補助制度の見直しを継続し、補助目的の明確化と効果の拡大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5080</xdr:rowOff>
    </xdr:to>
    <xdr:cxnSp macro="">
      <xdr:nvCxnSpPr>
        <xdr:cNvPr id="309" name="直線コネクタ 308"/>
        <xdr:cNvCxnSpPr/>
      </xdr:nvCxnSpPr>
      <xdr:spPr>
        <a:xfrm flipV="1">
          <a:off x="15671800" y="616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5080</xdr:rowOff>
    </xdr:to>
    <xdr:cxnSp macro="">
      <xdr:nvCxnSpPr>
        <xdr:cNvPr id="312" name="直線コネクタ 311"/>
        <xdr:cNvCxnSpPr/>
      </xdr:nvCxnSpPr>
      <xdr:spPr>
        <a:xfrm>
          <a:off x="14782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146050</xdr:rowOff>
    </xdr:from>
    <xdr:to>
      <xdr:col>21</xdr:col>
      <xdr:colOff>361950</xdr:colOff>
      <xdr:row>35</xdr:row>
      <xdr:rowOff>161290</xdr:rowOff>
    </xdr:to>
    <xdr:cxnSp macro="">
      <xdr:nvCxnSpPr>
        <xdr:cNvPr id="315" name="直線コネクタ 314"/>
        <xdr:cNvCxnSpPr/>
      </xdr:nvCxnSpPr>
      <xdr:spPr>
        <a:xfrm>
          <a:off x="13893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146050</xdr:rowOff>
    </xdr:to>
    <xdr:cxnSp macro="">
      <xdr:nvCxnSpPr>
        <xdr:cNvPr id="318" name="直線コネクタ 317"/>
        <xdr:cNvCxnSpPr/>
      </xdr:nvCxnSpPr>
      <xdr:spPr>
        <a:xfrm>
          <a:off x="13004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8" name="円/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30" name="円/楕円 329"/>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31" name="テキスト ボックス 330"/>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95250</xdr:rowOff>
    </xdr:from>
    <xdr:to>
      <xdr:col>20</xdr:col>
      <xdr:colOff>209550</xdr:colOff>
      <xdr:row>36</xdr:row>
      <xdr:rowOff>25400</xdr:rowOff>
    </xdr:to>
    <xdr:sp macro="" textlink="">
      <xdr:nvSpPr>
        <xdr:cNvPr id="334" name="円/楕円 333"/>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35" name="テキスト ボックス 334"/>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本市は臨時財政対策債など特例債の元利償還金が増加する一方、通常債の借入れについては毎年度</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億円以下に抑制し、後年度の財政負担の軽減に努めている。また、準元利償還金を含めたベースでは、平成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年度に比べ土地開発公社に係る債務負担行為の解消などにより、人口１人当たりの決算額は類似団体平均を</a:t>
          </a:r>
          <a:r>
            <a:rPr kumimoji="1" lang="en-US" altLang="ja-JP" sz="1100">
              <a:solidFill>
                <a:sysClr val="windowText" lastClr="000000"/>
              </a:solidFill>
              <a:effectLst/>
              <a:latin typeface="+mn-lt"/>
              <a:ea typeface="+mn-ea"/>
              <a:cs typeface="+mn-cs"/>
            </a:rPr>
            <a:t>17.2%</a:t>
          </a:r>
          <a:r>
            <a:rPr kumimoji="1" lang="ja-JP" altLang="ja-JP" sz="1100">
              <a:solidFill>
                <a:sysClr val="windowText" lastClr="000000"/>
              </a:solidFill>
              <a:effectLst/>
              <a:latin typeface="+mn-lt"/>
              <a:ea typeface="+mn-ea"/>
              <a:cs typeface="+mn-cs"/>
            </a:rPr>
            <a:t>上回っている。今後も、公営企業債、一部事務組合の元利償還金に対する繰出金、負担金などが減少傾向にあることから、公債費は減少するものと見込まれる。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113285</xdr:rowOff>
    </xdr:to>
    <xdr:cxnSp macro="">
      <xdr:nvCxnSpPr>
        <xdr:cNvPr id="368" name="直線コネクタ 367"/>
        <xdr:cNvCxnSpPr/>
      </xdr:nvCxnSpPr>
      <xdr:spPr>
        <a:xfrm flipV="1">
          <a:off x="3987800" y="129971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113285</xdr:rowOff>
    </xdr:to>
    <xdr:cxnSp macro="">
      <xdr:nvCxnSpPr>
        <xdr:cNvPr id="371" name="直線コネクタ 370"/>
        <xdr:cNvCxnSpPr/>
      </xdr:nvCxnSpPr>
      <xdr:spPr>
        <a:xfrm>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76708</xdr:rowOff>
    </xdr:from>
    <xdr:to>
      <xdr:col>4</xdr:col>
      <xdr:colOff>346075</xdr:colOff>
      <xdr:row>76</xdr:row>
      <xdr:rowOff>94996</xdr:rowOff>
    </xdr:to>
    <xdr:cxnSp macro="">
      <xdr:nvCxnSpPr>
        <xdr:cNvPr id="374" name="直線コネクタ 373"/>
        <xdr:cNvCxnSpPr/>
      </xdr:nvCxnSpPr>
      <xdr:spPr>
        <a:xfrm flipV="1">
          <a:off x="2209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131572</xdr:rowOff>
    </xdr:to>
    <xdr:cxnSp macro="">
      <xdr:nvCxnSpPr>
        <xdr:cNvPr id="377" name="直線コネクタ 376"/>
        <xdr:cNvCxnSpPr/>
      </xdr:nvCxnSpPr>
      <xdr:spPr>
        <a:xfrm flipV="1">
          <a:off x="1320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7" name="円/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9" name="円/楕円 388"/>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90" name="テキスト ボックス 389"/>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91" name="円/楕円 390"/>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92" name="テキスト ボックス 391"/>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93" name="円/楕円 392"/>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4" name="テキスト ボックス 393"/>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5" name="円/楕円 394"/>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6" name="テキスト ボックス 395"/>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本市の比率は、類似団体平均と比較して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ポイント低い</a:t>
          </a:r>
          <a:r>
            <a:rPr lang="en-US" altLang="ja-JP" sz="1100" b="0" i="0" baseline="0">
              <a:solidFill>
                <a:schemeClr val="dk1"/>
              </a:solidFill>
              <a:effectLst/>
              <a:latin typeface="+mn-lt"/>
              <a:ea typeface="+mn-ea"/>
              <a:cs typeface="+mn-cs"/>
            </a:rPr>
            <a:t>74.4</a:t>
          </a:r>
          <a:r>
            <a:rPr lang="ja-JP" altLang="ja-JP" sz="1100" b="0" i="0" baseline="0">
              <a:solidFill>
                <a:schemeClr val="dk1"/>
              </a:solidFill>
              <a:effectLst/>
              <a:latin typeface="+mn-lt"/>
              <a:ea typeface="+mn-ea"/>
              <a:cs typeface="+mn-cs"/>
            </a:rPr>
            <a:t>％となっている。また、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年度以降はやや</a:t>
          </a:r>
          <a:r>
            <a:rPr lang="ja-JP" altLang="ja-JP" sz="1100" b="0" i="0" baseline="0">
              <a:solidFill>
                <a:schemeClr val="dk1"/>
              </a:solidFill>
              <a:effectLst/>
              <a:latin typeface="+mn-lt"/>
              <a:ea typeface="+mn-ea"/>
              <a:cs typeface="+mn-cs"/>
            </a:rPr>
            <a:t>上昇傾向にあり、平成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年度は前年度と比べ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ポイント上昇している。</a:t>
          </a:r>
          <a:endParaRPr lang="ja-JP" altLang="ja-JP" sz="1400">
            <a:effectLst/>
          </a:endParaRPr>
        </a:p>
        <a:p>
          <a:pPr rtl="0"/>
          <a:r>
            <a:rPr lang="ja-JP" altLang="ja-JP" sz="1100" b="0" i="0" baseline="0">
              <a:solidFill>
                <a:schemeClr val="dk1"/>
              </a:solidFill>
              <a:effectLst/>
              <a:latin typeface="+mn-lt"/>
              <a:ea typeface="+mn-ea"/>
              <a:cs typeface="+mn-cs"/>
            </a:rPr>
            <a:t>　今後も税収の大幅な増加が見込めない状況であり、引き続き経常経費について抑制に努めていく。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77</xdr:row>
      <xdr:rowOff>42418</xdr:rowOff>
    </xdr:to>
    <xdr:cxnSp macro="">
      <xdr:nvCxnSpPr>
        <xdr:cNvPr id="427" name="直線コネクタ 426"/>
        <xdr:cNvCxnSpPr/>
      </xdr:nvCxnSpPr>
      <xdr:spPr>
        <a:xfrm>
          <a:off x="15671800" y="131663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136144</xdr:rowOff>
    </xdr:to>
    <xdr:cxnSp macro="">
      <xdr:nvCxnSpPr>
        <xdr:cNvPr id="430" name="直線コネクタ 429"/>
        <xdr:cNvCxnSpPr/>
      </xdr:nvCxnSpPr>
      <xdr:spPr>
        <a:xfrm>
          <a:off x="14782800" y="130474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17272</xdr:rowOff>
    </xdr:to>
    <xdr:cxnSp macro="">
      <xdr:nvCxnSpPr>
        <xdr:cNvPr id="433" name="直線コネクタ 432"/>
        <xdr:cNvCxnSpPr/>
      </xdr:nvCxnSpPr>
      <xdr:spPr>
        <a:xfrm>
          <a:off x="13893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156718</xdr:rowOff>
    </xdr:to>
    <xdr:cxnSp macro="">
      <xdr:nvCxnSpPr>
        <xdr:cNvPr id="436" name="直線コネクタ 435"/>
        <xdr:cNvCxnSpPr/>
      </xdr:nvCxnSpPr>
      <xdr:spPr>
        <a:xfrm>
          <a:off x="13004800" y="128920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46" name="円/楕円 445"/>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8145</xdr:rowOff>
    </xdr:from>
    <xdr:ext cx="762000" cy="259045"/>
    <xdr:sp macro="" textlink="">
      <xdr:nvSpPr>
        <xdr:cNvPr id="447"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48" name="円/楕円 447"/>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49" name="テキスト ボックス 448"/>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0" name="円/楕円 449"/>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1" name="テキスト ボックス 450"/>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52" name="円/楕円 451"/>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53" name="テキスト ボックス 452"/>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4" name="円/楕円 453"/>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55" name="テキスト ボックス 454"/>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107253</xdr:rowOff>
    </xdr:from>
    <xdr:to>
      <xdr:col>4</xdr:col>
      <xdr:colOff>1117600</xdr:colOff>
      <xdr:row>19</xdr:row>
      <xdr:rowOff>6734</xdr:rowOff>
    </xdr:to>
    <xdr:cxnSp macro="">
      <xdr:nvCxnSpPr>
        <xdr:cNvPr id="52" name="直線コネクタ 51"/>
        <xdr:cNvCxnSpPr/>
      </xdr:nvCxnSpPr>
      <xdr:spPr bwMode="auto">
        <a:xfrm flipV="1">
          <a:off x="5003800" y="3240978"/>
          <a:ext cx="6477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1803</xdr:rowOff>
    </xdr:from>
    <xdr:to>
      <xdr:col>4</xdr:col>
      <xdr:colOff>469900</xdr:colOff>
      <xdr:row>19</xdr:row>
      <xdr:rowOff>6734</xdr:rowOff>
    </xdr:to>
    <xdr:cxnSp macro="">
      <xdr:nvCxnSpPr>
        <xdr:cNvPr id="55" name="直線コネクタ 54"/>
        <xdr:cNvCxnSpPr/>
      </xdr:nvCxnSpPr>
      <xdr:spPr bwMode="auto">
        <a:xfrm>
          <a:off x="4305300" y="3306978"/>
          <a:ext cx="698500" cy="4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136971</xdr:rowOff>
    </xdr:from>
    <xdr:to>
      <xdr:col>3</xdr:col>
      <xdr:colOff>904875</xdr:colOff>
      <xdr:row>19</xdr:row>
      <xdr:rowOff>1803</xdr:rowOff>
    </xdr:to>
    <xdr:cxnSp macro="">
      <xdr:nvCxnSpPr>
        <xdr:cNvPr id="58" name="直線コネクタ 57"/>
        <xdr:cNvCxnSpPr/>
      </xdr:nvCxnSpPr>
      <xdr:spPr bwMode="auto">
        <a:xfrm>
          <a:off x="3606800" y="3270696"/>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136971</xdr:rowOff>
    </xdr:from>
    <xdr:to>
      <xdr:col>3</xdr:col>
      <xdr:colOff>206375</xdr:colOff>
      <xdr:row>18</xdr:row>
      <xdr:rowOff>154084</xdr:rowOff>
    </xdr:to>
    <xdr:cxnSp macro="">
      <xdr:nvCxnSpPr>
        <xdr:cNvPr id="61" name="直線コネクタ 60"/>
        <xdr:cNvCxnSpPr/>
      </xdr:nvCxnSpPr>
      <xdr:spPr bwMode="auto">
        <a:xfrm flipV="1">
          <a:off x="2908300" y="3270696"/>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56453</xdr:rowOff>
    </xdr:from>
    <xdr:to>
      <xdr:col>5</xdr:col>
      <xdr:colOff>34925</xdr:colOff>
      <xdr:row>18</xdr:row>
      <xdr:rowOff>158053</xdr:rowOff>
    </xdr:to>
    <xdr:sp macro="" textlink="">
      <xdr:nvSpPr>
        <xdr:cNvPr id="71" name="円/楕円 70"/>
        <xdr:cNvSpPr/>
      </xdr:nvSpPr>
      <xdr:spPr bwMode="auto">
        <a:xfrm>
          <a:off x="5600700" y="319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28530</xdr:rowOff>
    </xdr:from>
    <xdr:ext cx="762000" cy="259045"/>
    <xdr:sp macro="" textlink="">
      <xdr:nvSpPr>
        <xdr:cNvPr id="72" name="人口1人当たり決算額の推移該当値テキスト130"/>
        <xdr:cNvSpPr txBox="1"/>
      </xdr:nvSpPr>
      <xdr:spPr>
        <a:xfrm>
          <a:off x="5740400" y="316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127384</xdr:rowOff>
    </xdr:from>
    <xdr:to>
      <xdr:col>4</xdr:col>
      <xdr:colOff>520700</xdr:colOff>
      <xdr:row>19</xdr:row>
      <xdr:rowOff>57534</xdr:rowOff>
    </xdr:to>
    <xdr:sp macro="" textlink="">
      <xdr:nvSpPr>
        <xdr:cNvPr id="73" name="円/楕円 72"/>
        <xdr:cNvSpPr/>
      </xdr:nvSpPr>
      <xdr:spPr bwMode="auto">
        <a:xfrm>
          <a:off x="4953000" y="326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42311</xdr:rowOff>
    </xdr:from>
    <xdr:ext cx="736600" cy="259045"/>
    <xdr:sp macro="" textlink="">
      <xdr:nvSpPr>
        <xdr:cNvPr id="74" name="テキスト ボックス 73"/>
        <xdr:cNvSpPr txBox="1"/>
      </xdr:nvSpPr>
      <xdr:spPr>
        <a:xfrm>
          <a:off x="4622800" y="334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49,141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122453</xdr:rowOff>
    </xdr:from>
    <xdr:to>
      <xdr:col>3</xdr:col>
      <xdr:colOff>955675</xdr:colOff>
      <xdr:row>19</xdr:row>
      <xdr:rowOff>52603</xdr:rowOff>
    </xdr:to>
    <xdr:sp macro="" textlink="">
      <xdr:nvSpPr>
        <xdr:cNvPr id="75" name="円/楕円 74"/>
        <xdr:cNvSpPr/>
      </xdr:nvSpPr>
      <xdr:spPr bwMode="auto">
        <a:xfrm>
          <a:off x="4254500" y="325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37380</xdr:rowOff>
    </xdr:from>
    <xdr:ext cx="762000" cy="259045"/>
    <xdr:sp macro="" textlink="">
      <xdr:nvSpPr>
        <xdr:cNvPr id="76" name="テキスト ボックス 75"/>
        <xdr:cNvSpPr txBox="1"/>
      </xdr:nvSpPr>
      <xdr:spPr>
        <a:xfrm>
          <a:off x="3924300" y="33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86171</xdr:rowOff>
    </xdr:from>
    <xdr:to>
      <xdr:col>3</xdr:col>
      <xdr:colOff>257175</xdr:colOff>
      <xdr:row>19</xdr:row>
      <xdr:rowOff>16321</xdr:rowOff>
    </xdr:to>
    <xdr:sp macro="" textlink="">
      <xdr:nvSpPr>
        <xdr:cNvPr id="77" name="円/楕円 76"/>
        <xdr:cNvSpPr/>
      </xdr:nvSpPr>
      <xdr:spPr bwMode="auto">
        <a:xfrm>
          <a:off x="3556000" y="321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1098</xdr:rowOff>
    </xdr:from>
    <xdr:ext cx="762000" cy="259045"/>
    <xdr:sp macro="" textlink="">
      <xdr:nvSpPr>
        <xdr:cNvPr id="78" name="テキスト ボックス 77"/>
        <xdr:cNvSpPr txBox="1"/>
      </xdr:nvSpPr>
      <xdr:spPr>
        <a:xfrm>
          <a:off x="3225800" y="330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103284</xdr:rowOff>
    </xdr:from>
    <xdr:to>
      <xdr:col>2</xdr:col>
      <xdr:colOff>692150</xdr:colOff>
      <xdr:row>19</xdr:row>
      <xdr:rowOff>33434</xdr:rowOff>
    </xdr:to>
    <xdr:sp macro="" textlink="">
      <xdr:nvSpPr>
        <xdr:cNvPr id="79" name="円/楕円 78"/>
        <xdr:cNvSpPr/>
      </xdr:nvSpPr>
      <xdr:spPr bwMode="auto">
        <a:xfrm>
          <a:off x="2857500" y="323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18211</xdr:rowOff>
    </xdr:from>
    <xdr:ext cx="762000" cy="259045"/>
    <xdr:sp macro="" textlink="">
      <xdr:nvSpPr>
        <xdr:cNvPr id="80" name="テキスト ボックス 79"/>
        <xdr:cNvSpPr txBox="1"/>
      </xdr:nvSpPr>
      <xdr:spPr>
        <a:xfrm>
          <a:off x="2527300" y="33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228988</xdr:rowOff>
    </xdr:from>
    <xdr:to>
      <xdr:col>4</xdr:col>
      <xdr:colOff>1117600</xdr:colOff>
      <xdr:row>35</xdr:row>
      <xdr:rowOff>281338</xdr:rowOff>
    </xdr:to>
    <xdr:cxnSp macro="">
      <xdr:nvCxnSpPr>
        <xdr:cNvPr id="115" name="直線コネクタ 114"/>
        <xdr:cNvCxnSpPr/>
      </xdr:nvCxnSpPr>
      <xdr:spPr bwMode="auto">
        <a:xfrm>
          <a:off x="5003800" y="6839338"/>
          <a:ext cx="6477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266115</xdr:rowOff>
    </xdr:from>
    <xdr:ext cx="762000" cy="259045"/>
    <xdr:sp macro="" textlink="">
      <xdr:nvSpPr>
        <xdr:cNvPr id="116" name="人口1人当たり決算額の推移平均値テキスト445"/>
        <xdr:cNvSpPr txBox="1"/>
      </xdr:nvSpPr>
      <xdr:spPr>
        <a:xfrm>
          <a:off x="5740400" y="6876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228988</xdr:rowOff>
    </xdr:from>
    <xdr:to>
      <xdr:col>4</xdr:col>
      <xdr:colOff>469900</xdr:colOff>
      <xdr:row>35</xdr:row>
      <xdr:rowOff>231143</xdr:rowOff>
    </xdr:to>
    <xdr:cxnSp macro="">
      <xdr:nvCxnSpPr>
        <xdr:cNvPr id="118" name="直線コネクタ 117"/>
        <xdr:cNvCxnSpPr/>
      </xdr:nvCxnSpPr>
      <xdr:spPr bwMode="auto">
        <a:xfrm flipV="1">
          <a:off x="4305300" y="6839338"/>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176933</xdr:rowOff>
    </xdr:from>
    <xdr:to>
      <xdr:col>3</xdr:col>
      <xdr:colOff>904875</xdr:colOff>
      <xdr:row>35</xdr:row>
      <xdr:rowOff>231143</xdr:rowOff>
    </xdr:to>
    <xdr:cxnSp macro="">
      <xdr:nvCxnSpPr>
        <xdr:cNvPr id="121" name="直線コネクタ 120"/>
        <xdr:cNvCxnSpPr/>
      </xdr:nvCxnSpPr>
      <xdr:spPr bwMode="auto">
        <a:xfrm>
          <a:off x="3606800" y="6787283"/>
          <a:ext cx="698500" cy="5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156849</xdr:rowOff>
    </xdr:from>
    <xdr:to>
      <xdr:col>3</xdr:col>
      <xdr:colOff>206375</xdr:colOff>
      <xdr:row>35</xdr:row>
      <xdr:rowOff>176933</xdr:rowOff>
    </xdr:to>
    <xdr:cxnSp macro="">
      <xdr:nvCxnSpPr>
        <xdr:cNvPr id="124" name="直線コネクタ 123"/>
        <xdr:cNvCxnSpPr/>
      </xdr:nvCxnSpPr>
      <xdr:spPr bwMode="auto">
        <a:xfrm>
          <a:off x="2908300" y="6767199"/>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230538</xdr:rowOff>
    </xdr:from>
    <xdr:to>
      <xdr:col>5</xdr:col>
      <xdr:colOff>34925</xdr:colOff>
      <xdr:row>35</xdr:row>
      <xdr:rowOff>332138</xdr:rowOff>
    </xdr:to>
    <xdr:sp macro="" textlink="">
      <xdr:nvSpPr>
        <xdr:cNvPr id="134" name="円/楕円 133"/>
        <xdr:cNvSpPr/>
      </xdr:nvSpPr>
      <xdr:spPr bwMode="auto">
        <a:xfrm>
          <a:off x="5600700" y="684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75615</xdr:rowOff>
    </xdr:from>
    <xdr:ext cx="762000" cy="259045"/>
    <xdr:sp macro="" textlink="">
      <xdr:nvSpPr>
        <xdr:cNvPr id="135" name="人口1人当たり決算額の推移該当値テキスト445"/>
        <xdr:cNvSpPr txBox="1"/>
      </xdr:nvSpPr>
      <xdr:spPr>
        <a:xfrm>
          <a:off x="5740400" y="66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178188</xdr:rowOff>
    </xdr:from>
    <xdr:to>
      <xdr:col>4</xdr:col>
      <xdr:colOff>520700</xdr:colOff>
      <xdr:row>35</xdr:row>
      <xdr:rowOff>279788</xdr:rowOff>
    </xdr:to>
    <xdr:sp macro="" textlink="">
      <xdr:nvSpPr>
        <xdr:cNvPr id="136" name="円/楕円 135"/>
        <xdr:cNvSpPr/>
      </xdr:nvSpPr>
      <xdr:spPr bwMode="auto">
        <a:xfrm>
          <a:off x="4953000" y="678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289965</xdr:rowOff>
    </xdr:from>
    <xdr:ext cx="736600" cy="259045"/>
    <xdr:sp macro="" textlink="">
      <xdr:nvSpPr>
        <xdr:cNvPr id="137" name="テキスト ボックス 136"/>
        <xdr:cNvSpPr txBox="1"/>
      </xdr:nvSpPr>
      <xdr:spPr>
        <a:xfrm>
          <a:off x="4622800" y="65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180343</xdr:rowOff>
    </xdr:from>
    <xdr:to>
      <xdr:col>3</xdr:col>
      <xdr:colOff>955675</xdr:colOff>
      <xdr:row>35</xdr:row>
      <xdr:rowOff>281943</xdr:rowOff>
    </xdr:to>
    <xdr:sp macro="" textlink="">
      <xdr:nvSpPr>
        <xdr:cNvPr id="138" name="円/楕円 137"/>
        <xdr:cNvSpPr/>
      </xdr:nvSpPr>
      <xdr:spPr bwMode="auto">
        <a:xfrm>
          <a:off x="4254500" y="679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292120</xdr:rowOff>
    </xdr:from>
    <xdr:ext cx="762000" cy="259045"/>
    <xdr:sp macro="" textlink="">
      <xdr:nvSpPr>
        <xdr:cNvPr id="139" name="テキスト ボックス 138"/>
        <xdr:cNvSpPr txBox="1"/>
      </xdr:nvSpPr>
      <xdr:spPr>
        <a:xfrm>
          <a:off x="3924300" y="655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126133</xdr:rowOff>
    </xdr:from>
    <xdr:to>
      <xdr:col>3</xdr:col>
      <xdr:colOff>257175</xdr:colOff>
      <xdr:row>35</xdr:row>
      <xdr:rowOff>227733</xdr:rowOff>
    </xdr:to>
    <xdr:sp macro="" textlink="">
      <xdr:nvSpPr>
        <xdr:cNvPr id="140" name="円/楕円 139"/>
        <xdr:cNvSpPr/>
      </xdr:nvSpPr>
      <xdr:spPr bwMode="auto">
        <a:xfrm>
          <a:off x="3556000" y="673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237910</xdr:rowOff>
    </xdr:from>
    <xdr:ext cx="762000" cy="259045"/>
    <xdr:sp macro="" textlink="">
      <xdr:nvSpPr>
        <xdr:cNvPr id="141" name="テキスト ボックス 140"/>
        <xdr:cNvSpPr txBox="1"/>
      </xdr:nvSpPr>
      <xdr:spPr>
        <a:xfrm>
          <a:off x="3225800" y="65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106049</xdr:rowOff>
    </xdr:from>
    <xdr:to>
      <xdr:col>2</xdr:col>
      <xdr:colOff>692150</xdr:colOff>
      <xdr:row>35</xdr:row>
      <xdr:rowOff>207649</xdr:rowOff>
    </xdr:to>
    <xdr:sp macro="" textlink="">
      <xdr:nvSpPr>
        <xdr:cNvPr id="142" name="円/楕円 141"/>
        <xdr:cNvSpPr/>
      </xdr:nvSpPr>
      <xdr:spPr bwMode="auto">
        <a:xfrm>
          <a:off x="2857500" y="6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217826</xdr:rowOff>
    </xdr:from>
    <xdr:ext cx="762000" cy="259045"/>
    <xdr:sp macro="" textlink="">
      <xdr:nvSpPr>
        <xdr:cNvPr id="143" name="テキスト ボックス 142"/>
        <xdr:cNvSpPr txBox="1"/>
      </xdr:nvSpPr>
      <xdr:spPr>
        <a:xfrm>
          <a:off x="2527300" y="6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財政調整基金残高については、平成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年度末の基金残高の標準財政規模比が前年度より</a:t>
          </a:r>
          <a:r>
            <a:rPr lang="en-US" altLang="ja-JP" sz="1100" b="0" i="0" baseline="0">
              <a:solidFill>
                <a:schemeClr val="tx1"/>
              </a:solidFill>
              <a:effectLst/>
              <a:latin typeface="+mn-lt"/>
              <a:ea typeface="+mn-ea"/>
              <a:cs typeface="+mn-cs"/>
            </a:rPr>
            <a:t>1.05</a:t>
          </a:r>
          <a:r>
            <a:rPr lang="ja-JP" altLang="ja-JP" sz="1100" b="0" i="0" baseline="0">
              <a:solidFill>
                <a:schemeClr val="tx1"/>
              </a:solidFill>
              <a:effectLst/>
              <a:latin typeface="+mn-lt"/>
              <a:ea typeface="+mn-ea"/>
              <a:cs typeface="+mn-cs"/>
            </a:rPr>
            <a:t>ポイント減少し</a:t>
          </a:r>
          <a:r>
            <a:rPr lang="en-US" altLang="ja-JP" sz="1100" b="0" i="0" baseline="0">
              <a:solidFill>
                <a:schemeClr val="tx1"/>
              </a:solidFill>
              <a:effectLst/>
              <a:latin typeface="+mn-lt"/>
              <a:ea typeface="+mn-ea"/>
              <a:cs typeface="+mn-cs"/>
            </a:rPr>
            <a:t>5.66</a:t>
          </a:r>
          <a:r>
            <a:rPr lang="ja-JP" altLang="ja-JP" sz="1100" b="0" i="0" baseline="0">
              <a:solidFill>
                <a:schemeClr val="tx1"/>
              </a:solidFill>
              <a:effectLst/>
              <a:latin typeface="+mn-lt"/>
              <a:ea typeface="+mn-ea"/>
              <a:cs typeface="+mn-cs"/>
            </a:rPr>
            <a:t>％となった。これは、基金取崩し額が前年度と比べ</a:t>
          </a:r>
          <a:r>
            <a:rPr lang="en-US" altLang="ja-JP" sz="1100" b="0" i="0" baseline="0">
              <a:solidFill>
                <a:schemeClr val="tx1"/>
              </a:solidFill>
              <a:effectLst/>
              <a:latin typeface="+mn-lt"/>
              <a:ea typeface="+mn-ea"/>
              <a:cs typeface="+mn-cs"/>
            </a:rPr>
            <a:t>16.9</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したものの、積立額が前年度と比べ</a:t>
          </a:r>
          <a:r>
            <a:rPr lang="en-US" altLang="ja-JP" sz="1100" b="0" i="0" baseline="0">
              <a:solidFill>
                <a:schemeClr val="tx1"/>
              </a:solidFill>
              <a:effectLst/>
              <a:latin typeface="+mn-lt"/>
              <a:ea typeface="+mn-ea"/>
              <a:cs typeface="+mn-cs"/>
            </a:rPr>
            <a:t>37.1</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したためである。</a:t>
          </a:r>
          <a:endParaRPr lang="ja-JP" altLang="ja-JP" sz="1400">
            <a:solidFill>
              <a:schemeClr val="tx1"/>
            </a:solidFill>
            <a:effectLst/>
          </a:endParaRPr>
        </a:p>
        <a:p>
          <a:pPr eaLnBrk="1" fontAlgn="auto" latinLnBrk="0" hangingPunct="1"/>
          <a:r>
            <a:rPr lang="ja-JP" altLang="ja-JP" sz="1100" b="0" i="0" baseline="0">
              <a:solidFill>
                <a:schemeClr val="tx1"/>
              </a:solidFill>
              <a:effectLst/>
              <a:latin typeface="+mn-lt"/>
              <a:ea typeface="+mn-ea"/>
              <a:cs typeface="+mn-cs"/>
            </a:rPr>
            <a:t>　実質収支比率については、分母である標準財政規模が、標準税収入額等の増加により前年度に比べ</a:t>
          </a:r>
          <a:r>
            <a:rPr lang="en-US" altLang="ja-JP" sz="1100" b="0" i="0" baseline="0">
              <a:solidFill>
                <a:schemeClr val="tx1"/>
              </a:solidFill>
              <a:effectLst/>
              <a:latin typeface="+mn-lt"/>
              <a:ea typeface="+mn-ea"/>
              <a:cs typeface="+mn-cs"/>
            </a:rPr>
            <a:t>0.5</a:t>
          </a:r>
          <a:r>
            <a:rPr lang="ja-JP" altLang="ja-JP" sz="1100" b="0" i="0" baseline="0">
              <a:solidFill>
                <a:schemeClr val="tx1"/>
              </a:solidFill>
              <a:effectLst/>
              <a:latin typeface="+mn-lt"/>
              <a:ea typeface="+mn-ea"/>
              <a:cs typeface="+mn-cs"/>
            </a:rPr>
            <a:t>％増となったものの、分子である実質収支額が、前年度に比べ</a:t>
          </a:r>
          <a:r>
            <a:rPr lang="en-US" altLang="ja-JP" sz="1100" b="0" i="0" baseline="0">
              <a:solidFill>
                <a:schemeClr val="tx1"/>
              </a:solidFill>
              <a:effectLst/>
              <a:latin typeface="+mn-lt"/>
              <a:ea typeface="+mn-ea"/>
              <a:cs typeface="+mn-cs"/>
            </a:rPr>
            <a:t>20</a:t>
          </a:r>
          <a:r>
            <a:rPr lang="ja-JP" altLang="ja-JP" sz="1100" b="0" i="0" baseline="0">
              <a:solidFill>
                <a:schemeClr val="tx1"/>
              </a:solidFill>
              <a:effectLst/>
              <a:latin typeface="+mn-lt"/>
              <a:ea typeface="+mn-ea"/>
              <a:cs typeface="+mn-cs"/>
            </a:rPr>
            <a:t>％減となったことにより、</a:t>
          </a:r>
          <a:r>
            <a:rPr lang="en-US" altLang="ja-JP" sz="1100" b="0" i="0" baseline="0">
              <a:solidFill>
                <a:schemeClr val="tx1"/>
              </a:solidFill>
              <a:effectLst/>
              <a:latin typeface="+mn-lt"/>
              <a:ea typeface="+mn-ea"/>
              <a:cs typeface="+mn-cs"/>
            </a:rPr>
            <a:t>1.59</a:t>
          </a:r>
          <a:r>
            <a:rPr lang="ja-JP" altLang="ja-JP" sz="1100" b="0" i="0" baseline="0">
              <a:solidFill>
                <a:schemeClr val="tx1"/>
              </a:solidFill>
              <a:effectLst/>
              <a:latin typeface="+mn-lt"/>
              <a:ea typeface="+mn-ea"/>
              <a:cs typeface="+mn-cs"/>
            </a:rPr>
            <a:t>ポイント下降した。</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健全化判断比率の算定開始から、赤字を計上した会計はなく、連結実質赤字比率についても黒字を維持している状況である。行政評価の予算編成への反映や、配分予算の拡充、市単独補助金の適正化等の実施により、限られた財源の効率的、効果的な配分を行うとともに、使用料の改定、広告収入の拡充、不用資産の売却等の自主財源確保の取り組みにより、引き続き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ysClr val="windowText" lastClr="000000"/>
              </a:solidFill>
              <a:effectLst/>
              <a:latin typeface="+mn-lt"/>
              <a:ea typeface="+mn-ea"/>
              <a:cs typeface="+mn-cs"/>
            </a:rPr>
            <a:t>  平成</a:t>
          </a:r>
          <a:r>
            <a:rPr kumimoji="1" lang="en-US" altLang="ja-JP" sz="1400" baseline="0">
              <a:solidFill>
                <a:sysClr val="windowText" lastClr="000000"/>
              </a:solidFill>
              <a:effectLst/>
              <a:latin typeface="+mn-lt"/>
              <a:ea typeface="+mn-ea"/>
              <a:cs typeface="+mn-cs"/>
            </a:rPr>
            <a:t>26</a:t>
          </a:r>
          <a:r>
            <a:rPr kumimoji="1" lang="ja-JP" altLang="ja-JP" sz="1400" baseline="0">
              <a:solidFill>
                <a:sysClr val="windowText" lastClr="000000"/>
              </a:solidFill>
              <a:effectLst/>
              <a:latin typeface="+mn-lt"/>
              <a:ea typeface="+mn-ea"/>
              <a:cs typeface="+mn-cs"/>
            </a:rPr>
            <a:t>年度の実質公債費比率の分子については、公債費に準ずる債務負担行為にかかる額が</a:t>
          </a:r>
          <a:r>
            <a:rPr kumimoji="1" lang="ja-JP" altLang="en-US" sz="1400" baseline="0">
              <a:solidFill>
                <a:sysClr val="windowText" lastClr="000000"/>
              </a:solidFill>
              <a:effectLst/>
              <a:latin typeface="+mn-lt"/>
              <a:ea typeface="+mn-ea"/>
              <a:cs typeface="+mn-cs"/>
            </a:rPr>
            <a:t>増加したものの、</a:t>
          </a:r>
          <a:r>
            <a:rPr kumimoji="1" lang="ja-JP" altLang="ja-JP" sz="1400" baseline="0">
              <a:solidFill>
                <a:sysClr val="windowText" lastClr="000000"/>
              </a:solidFill>
              <a:effectLst/>
              <a:latin typeface="+mn-lt"/>
              <a:ea typeface="+mn-ea"/>
              <a:cs typeface="+mn-cs"/>
            </a:rPr>
            <a:t>元利償還金の額</a:t>
          </a:r>
          <a:r>
            <a:rPr kumimoji="1" lang="ja-JP" altLang="en-US" sz="1400" baseline="0">
              <a:solidFill>
                <a:sysClr val="windowText" lastClr="000000"/>
              </a:solidFill>
              <a:effectLst/>
              <a:latin typeface="+mn-lt"/>
              <a:ea typeface="+mn-ea"/>
              <a:cs typeface="+mn-cs"/>
            </a:rPr>
            <a:t>が減少</a:t>
          </a:r>
          <a:r>
            <a:rPr kumimoji="1" lang="ja-JP" altLang="ja-JP" sz="1400" baseline="0">
              <a:solidFill>
                <a:sysClr val="windowText" lastClr="000000"/>
              </a:solidFill>
              <a:effectLst/>
              <a:latin typeface="+mn-lt"/>
              <a:ea typeface="+mn-ea"/>
              <a:cs typeface="+mn-cs"/>
            </a:rPr>
            <a:t>したことなどから、前年度に比べ</a:t>
          </a:r>
          <a:r>
            <a:rPr kumimoji="1" lang="en-US" altLang="ja-JP" sz="1400" baseline="0">
              <a:solidFill>
                <a:sysClr val="windowText" lastClr="000000"/>
              </a:solidFill>
              <a:effectLst/>
              <a:latin typeface="+mn-lt"/>
              <a:ea typeface="+mn-ea"/>
              <a:cs typeface="+mn-cs"/>
            </a:rPr>
            <a:t>11.1</a:t>
          </a:r>
          <a:r>
            <a:rPr kumimoji="1" lang="ja-JP" altLang="ja-JP" sz="1400" baseline="0">
              <a:solidFill>
                <a:sysClr val="windowText" lastClr="000000"/>
              </a:solidFill>
              <a:effectLst/>
              <a:latin typeface="+mn-lt"/>
              <a:ea typeface="+mn-ea"/>
              <a:cs typeface="+mn-cs"/>
            </a:rPr>
            <a:t>％の</a:t>
          </a:r>
          <a:r>
            <a:rPr kumimoji="1" lang="ja-JP" altLang="en-US" sz="1400" baseline="0">
              <a:solidFill>
                <a:sysClr val="windowText" lastClr="000000"/>
              </a:solidFill>
              <a:effectLst/>
              <a:latin typeface="+mn-lt"/>
              <a:ea typeface="+mn-ea"/>
              <a:cs typeface="+mn-cs"/>
            </a:rPr>
            <a:t>減少</a:t>
          </a:r>
          <a:r>
            <a:rPr kumimoji="1" lang="ja-JP" altLang="ja-JP" sz="140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健全化判断比率の算定開始から、分子は減少傾向にある。公的資金免除繰上償還の活用や償還終了により公営企業債等繰入見込額は減少している。</a:t>
          </a:r>
          <a:r>
            <a:rPr lang="ja-JP" altLang="en-US"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年度は土地開発公社取得の公園用地の買戻しにより、債務保証残高が大きく減少した。さらに、</a:t>
          </a:r>
          <a:r>
            <a:rPr lang="ja-JP" altLang="ja-JP" sz="1100">
              <a:solidFill>
                <a:schemeClr val="dk1"/>
              </a:solidFill>
              <a:effectLst/>
              <a:latin typeface="+mn-lt"/>
              <a:ea typeface="+mn-ea"/>
              <a:cs typeface="+mn-cs"/>
            </a:rPr>
            <a:t>通常債の借入額を</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億円以下に抑制していることにより通常債残高は減少しているものの、特例債増加により地方債現在高は増加した。今後も、基準財政需要額に算入のある地方債の活用を積極的に行うなど、充当可能財源等の確保を積極的に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S24" sqref="AS24:AX2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95157290</v>
      </c>
      <c r="BO4" s="379"/>
      <c r="BP4" s="379"/>
      <c r="BQ4" s="379"/>
      <c r="BR4" s="379"/>
      <c r="BS4" s="379"/>
      <c r="BT4" s="379"/>
      <c r="BU4" s="380"/>
      <c r="BV4" s="378">
        <v>94328451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91669187</v>
      </c>
      <c r="BO5" s="384"/>
      <c r="BP5" s="384"/>
      <c r="BQ5" s="384"/>
      <c r="BR5" s="384"/>
      <c r="BS5" s="384"/>
      <c r="BT5" s="384"/>
      <c r="BU5" s="385"/>
      <c r="BV5" s="383">
        <v>89956016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3488103</v>
      </c>
      <c r="BO6" s="384"/>
      <c r="BP6" s="384"/>
      <c r="BQ6" s="384"/>
      <c r="BR6" s="384"/>
      <c r="BS6" s="384"/>
      <c r="BT6" s="384"/>
      <c r="BU6" s="385"/>
      <c r="BV6" s="383">
        <v>4372435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96.2</v>
      </c>
      <c r="CU6" s="530"/>
      <c r="CV6" s="530"/>
      <c r="CW6" s="530"/>
      <c r="CX6" s="530"/>
      <c r="CY6" s="530"/>
      <c r="CZ6" s="530"/>
      <c r="DA6" s="531"/>
      <c r="DB6" s="529">
        <v>96.1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47402</v>
      </c>
      <c r="BO7" s="384"/>
      <c r="BP7" s="384"/>
      <c r="BQ7" s="384"/>
      <c r="BR7" s="384"/>
      <c r="BS7" s="384"/>
      <c r="BT7" s="384"/>
      <c r="BU7" s="385"/>
      <c r="BV7" s="383">
        <v>69115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55582085</v>
      </c>
      <c r="CU7" s="384"/>
      <c r="CV7" s="384"/>
      <c r="CW7" s="384"/>
      <c r="CX7" s="384"/>
      <c r="CY7" s="384"/>
      <c r="CZ7" s="384"/>
      <c r="DA7" s="385"/>
      <c r="DB7" s="383">
        <v>55300099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3440701</v>
      </c>
      <c r="BO8" s="384"/>
      <c r="BP8" s="384"/>
      <c r="BQ8" s="384"/>
      <c r="BR8" s="384"/>
      <c r="BS8" s="384"/>
      <c r="BT8" s="384"/>
      <c r="BU8" s="385"/>
      <c r="BV8" s="383">
        <v>4303320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0.91</v>
      </c>
      <c r="CU8" s="493"/>
      <c r="CV8" s="493"/>
      <c r="CW8" s="493"/>
      <c r="CX8" s="493"/>
      <c r="CY8" s="493"/>
      <c r="CZ8" s="493"/>
      <c r="DA8" s="494"/>
      <c r="DB8" s="492">
        <v>0.91</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326313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-862619</v>
      </c>
      <c r="BO9" s="384"/>
      <c r="BP9" s="384"/>
      <c r="BQ9" s="384"/>
      <c r="BR9" s="384"/>
      <c r="BS9" s="384"/>
      <c r="BT9" s="384"/>
      <c r="BU9" s="385"/>
      <c r="BV9" s="383">
        <v>-225991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315792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1532300</v>
      </c>
      <c r="BO10" s="384"/>
      <c r="BP10" s="384"/>
      <c r="BQ10" s="384"/>
      <c r="BR10" s="384"/>
      <c r="BS10" s="384"/>
      <c r="BT10" s="384"/>
      <c r="BU10" s="385"/>
      <c r="BV10" s="383">
        <v>2436600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333736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2095000</v>
      </c>
      <c r="BO12" s="384"/>
      <c r="BP12" s="384"/>
      <c r="BQ12" s="384"/>
      <c r="BR12" s="384"/>
      <c r="BS12" s="384"/>
      <c r="BT12" s="384"/>
      <c r="BU12" s="385"/>
      <c r="BV12" s="383">
        <v>2520000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329291</v>
      </c>
      <c r="S13" s="485"/>
      <c r="T13" s="485"/>
      <c r="U13" s="485"/>
      <c r="V13" s="486"/>
      <c r="W13" s="472" t="s">
        <v>123</v>
      </c>
      <c r="X13" s="396"/>
      <c r="Y13" s="396"/>
      <c r="Z13" s="396"/>
      <c r="AA13" s="396"/>
      <c r="AB13" s="397"/>
      <c r="AC13" s="359">
        <v>1169</v>
      </c>
      <c r="AD13" s="360"/>
      <c r="AE13" s="360"/>
      <c r="AF13" s="360"/>
      <c r="AG13" s="361"/>
      <c r="AH13" s="359">
        <v>1303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-1425319</v>
      </c>
      <c r="BO13" s="384"/>
      <c r="BP13" s="384"/>
      <c r="BQ13" s="384"/>
      <c r="BR13" s="384"/>
      <c r="BS13" s="384"/>
      <c r="BT13" s="384"/>
      <c r="BU13" s="385"/>
      <c r="BV13" s="383">
        <v>-309391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331565</v>
      </c>
      <c r="S14" s="485"/>
      <c r="T14" s="485"/>
      <c r="U14" s="485"/>
      <c r="V14" s="486"/>
      <c r="W14" s="487"/>
      <c r="X14" s="399"/>
      <c r="Y14" s="399"/>
      <c r="Z14" s="399"/>
      <c r="AA14" s="399"/>
      <c r="AB14" s="400"/>
      <c r="AC14" s="477">
        <v>0.8</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65.900000000000006</v>
      </c>
      <c r="CU14" s="456"/>
      <c r="CV14" s="456"/>
      <c r="CW14" s="456"/>
      <c r="CX14" s="456"/>
      <c r="CY14" s="456"/>
      <c r="CZ14" s="456"/>
      <c r="DA14" s="457"/>
      <c r="DB14" s="488">
        <v>74.400000000000006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327392</v>
      </c>
      <c r="S15" s="485"/>
      <c r="T15" s="485"/>
      <c r="U15" s="485"/>
      <c r="V15" s="486"/>
      <c r="W15" s="472" t="s">
        <v>130</v>
      </c>
      <c r="X15" s="396"/>
      <c r="Y15" s="396"/>
      <c r="Z15" s="396"/>
      <c r="AA15" s="396"/>
      <c r="AB15" s="397"/>
      <c r="AC15" s="359">
        <v>32822</v>
      </c>
      <c r="AD15" s="360"/>
      <c r="AE15" s="360"/>
      <c r="AF15" s="360"/>
      <c r="AG15" s="361"/>
      <c r="AH15" s="359">
        <v>38251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37121230</v>
      </c>
      <c r="BO15" s="379"/>
      <c r="BP15" s="379"/>
      <c r="BQ15" s="379"/>
      <c r="BR15" s="379"/>
      <c r="BS15" s="379"/>
      <c r="BT15" s="379"/>
      <c r="BU15" s="380"/>
      <c r="BV15" s="378">
        <v>36761188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23.2</v>
      </c>
      <c r="AD16" s="478"/>
      <c r="AE16" s="478"/>
      <c r="AF16" s="478"/>
      <c r="AG16" s="479"/>
      <c r="AH16" s="477">
        <v>24.3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40312606</v>
      </c>
      <c r="BO16" s="384"/>
      <c r="BP16" s="384"/>
      <c r="BQ16" s="384"/>
      <c r="BR16" s="384"/>
      <c r="BS16" s="384"/>
      <c r="BT16" s="384"/>
      <c r="BU16" s="385"/>
      <c r="BV16" s="383">
        <v>40148971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107733</v>
      </c>
      <c r="AD17" s="360"/>
      <c r="AE17" s="360"/>
      <c r="AF17" s="360"/>
      <c r="AG17" s="361"/>
      <c r="AH17" s="359">
        <v>111909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48040164</v>
      </c>
      <c r="BO17" s="384"/>
      <c r="BP17" s="384"/>
      <c r="BQ17" s="384"/>
      <c r="BR17" s="384"/>
      <c r="BS17" s="384"/>
      <c r="BT17" s="384"/>
      <c r="BU17" s="385"/>
      <c r="BV17" s="383">
        <v>47687209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60.24</v>
      </c>
      <c r="M18" s="448"/>
      <c r="N18" s="448"/>
      <c r="O18" s="448"/>
      <c r="P18" s="448"/>
      <c r="Q18" s="448"/>
      <c r="R18" s="449"/>
      <c r="S18" s="449"/>
      <c r="T18" s="449"/>
      <c r="U18" s="449"/>
      <c r="V18" s="450"/>
      <c r="W18" s="464"/>
      <c r="X18" s="465"/>
      <c r="Y18" s="465"/>
      <c r="Z18" s="465"/>
      <c r="AA18" s="465"/>
      <c r="AB18" s="473"/>
      <c r="AC18" s="347">
        <v>76</v>
      </c>
      <c r="AD18" s="348"/>
      <c r="AE18" s="348"/>
      <c r="AF18" s="348"/>
      <c r="AG18" s="451"/>
      <c r="AH18" s="347">
        <v>71.2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50708185</v>
      </c>
      <c r="BO18" s="384"/>
      <c r="BP18" s="384"/>
      <c r="BQ18" s="384"/>
      <c r="BR18" s="384"/>
      <c r="BS18" s="384"/>
      <c r="BT18" s="384"/>
      <c r="BU18" s="385"/>
      <c r="BV18" s="383">
        <v>49610653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5417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66854587</v>
      </c>
      <c r="BO19" s="384"/>
      <c r="BP19" s="384"/>
      <c r="BQ19" s="384"/>
      <c r="BR19" s="384"/>
      <c r="BS19" s="384"/>
      <c r="BT19" s="384"/>
      <c r="BU19" s="385"/>
      <c r="BV19" s="383">
        <v>66892548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128342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75516069</v>
      </c>
      <c r="BO23" s="384"/>
      <c r="BP23" s="384"/>
      <c r="BQ23" s="384"/>
      <c r="BR23" s="384"/>
      <c r="BS23" s="384"/>
      <c r="BT23" s="384"/>
      <c r="BU23" s="385"/>
      <c r="BV23" s="383">
        <v>74526471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9950</v>
      </c>
      <c r="R24" s="360"/>
      <c r="S24" s="360"/>
      <c r="T24" s="360"/>
      <c r="U24" s="360"/>
      <c r="V24" s="361"/>
      <c r="W24" s="425"/>
      <c r="X24" s="416"/>
      <c r="Y24" s="417"/>
      <c r="Z24" s="356" t="s">
        <v>154</v>
      </c>
      <c r="AA24" s="357"/>
      <c r="AB24" s="357"/>
      <c r="AC24" s="357"/>
      <c r="AD24" s="357"/>
      <c r="AE24" s="357"/>
      <c r="AF24" s="357"/>
      <c r="AG24" s="358"/>
      <c r="AH24" s="359">
        <v>2005</v>
      </c>
      <c r="AI24" s="360"/>
      <c r="AJ24" s="360"/>
      <c r="AK24" s="360"/>
      <c r="AL24" s="361"/>
      <c r="AM24" s="359">
        <v>6135300</v>
      </c>
      <c r="AN24" s="360"/>
      <c r="AO24" s="360"/>
      <c r="AP24" s="360"/>
      <c r="AQ24" s="360"/>
      <c r="AR24" s="361"/>
      <c r="AS24" s="359">
        <v>3060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65922371</v>
      </c>
      <c r="BO24" s="384"/>
      <c r="BP24" s="384"/>
      <c r="BQ24" s="384"/>
      <c r="BR24" s="384"/>
      <c r="BS24" s="384"/>
      <c r="BT24" s="384"/>
      <c r="BU24" s="385"/>
      <c r="BV24" s="383">
        <v>65559622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8350</v>
      </c>
      <c r="R25" s="360"/>
      <c r="S25" s="360"/>
      <c r="T25" s="360"/>
      <c r="U25" s="360"/>
      <c r="V25" s="361"/>
      <c r="W25" s="425"/>
      <c r="X25" s="416"/>
      <c r="Y25" s="417"/>
      <c r="Z25" s="356" t="s">
        <v>157</v>
      </c>
      <c r="AA25" s="357"/>
      <c r="AB25" s="357"/>
      <c r="AC25" s="357"/>
      <c r="AD25" s="357"/>
      <c r="AE25" s="357"/>
      <c r="AF25" s="357"/>
      <c r="AG25" s="358"/>
      <c r="AH25" s="359">
        <v>320</v>
      </c>
      <c r="AI25" s="360"/>
      <c r="AJ25" s="360"/>
      <c r="AK25" s="360"/>
      <c r="AL25" s="361"/>
      <c r="AM25" s="359">
        <v>996480</v>
      </c>
      <c r="AN25" s="360"/>
      <c r="AO25" s="360"/>
      <c r="AP25" s="360"/>
      <c r="AQ25" s="360"/>
      <c r="AR25" s="361"/>
      <c r="AS25" s="359">
        <v>3114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16691807</v>
      </c>
      <c r="BO25" s="379"/>
      <c r="BP25" s="379"/>
      <c r="BQ25" s="379"/>
      <c r="BR25" s="379"/>
      <c r="BS25" s="379"/>
      <c r="BT25" s="379"/>
      <c r="BU25" s="380"/>
      <c r="BV25" s="378">
        <v>21009112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7400</v>
      </c>
      <c r="R26" s="360"/>
      <c r="S26" s="360"/>
      <c r="T26" s="360"/>
      <c r="U26" s="360"/>
      <c r="V26" s="361"/>
      <c r="W26" s="425"/>
      <c r="X26" s="416"/>
      <c r="Y26" s="417"/>
      <c r="Z26" s="356" t="s">
        <v>160</v>
      </c>
      <c r="AA26" s="438"/>
      <c r="AB26" s="438"/>
      <c r="AC26" s="438"/>
      <c r="AD26" s="438"/>
      <c r="AE26" s="438"/>
      <c r="AF26" s="438"/>
      <c r="AG26" s="439"/>
      <c r="AH26" s="359">
        <v>306</v>
      </c>
      <c r="AI26" s="360"/>
      <c r="AJ26" s="360"/>
      <c r="AK26" s="360"/>
      <c r="AL26" s="361"/>
      <c r="AM26" s="359">
        <v>883728</v>
      </c>
      <c r="AN26" s="360"/>
      <c r="AO26" s="360"/>
      <c r="AP26" s="360"/>
      <c r="AQ26" s="360"/>
      <c r="AR26" s="361"/>
      <c r="AS26" s="359">
        <v>2888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5880</v>
      </c>
      <c r="R27" s="360"/>
      <c r="S27" s="360"/>
      <c r="T27" s="360"/>
      <c r="U27" s="360"/>
      <c r="V27" s="361"/>
      <c r="W27" s="425"/>
      <c r="X27" s="416"/>
      <c r="Y27" s="417"/>
      <c r="Z27" s="356" t="s">
        <v>163</v>
      </c>
      <c r="AA27" s="357"/>
      <c r="AB27" s="357"/>
      <c r="AC27" s="357"/>
      <c r="AD27" s="357"/>
      <c r="AE27" s="357"/>
      <c r="AF27" s="357"/>
      <c r="AG27" s="358"/>
      <c r="AH27" s="359">
        <v>35</v>
      </c>
      <c r="AI27" s="360"/>
      <c r="AJ27" s="360"/>
      <c r="AK27" s="360"/>
      <c r="AL27" s="361"/>
      <c r="AM27" s="359">
        <v>155820</v>
      </c>
      <c r="AN27" s="360"/>
      <c r="AO27" s="360"/>
      <c r="AP27" s="360"/>
      <c r="AQ27" s="360"/>
      <c r="AR27" s="361"/>
      <c r="AS27" s="359">
        <v>4452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2500000</v>
      </c>
      <c r="BO27" s="387"/>
      <c r="BP27" s="387"/>
      <c r="BQ27" s="387"/>
      <c r="BR27" s="387"/>
      <c r="BS27" s="387"/>
      <c r="BT27" s="387"/>
      <c r="BU27" s="388"/>
      <c r="BV27" s="386">
        <v>2500000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5290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3146433</v>
      </c>
      <c r="BO28" s="379"/>
      <c r="BP28" s="379"/>
      <c r="BQ28" s="379"/>
      <c r="BR28" s="379"/>
      <c r="BS28" s="379"/>
      <c r="BT28" s="379"/>
      <c r="BU28" s="380"/>
      <c r="BV28" s="378">
        <v>3709133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30</v>
      </c>
      <c r="M29" s="360"/>
      <c r="N29" s="360"/>
      <c r="O29" s="360"/>
      <c r="P29" s="361"/>
      <c r="Q29" s="359">
        <v>5150</v>
      </c>
      <c r="R29" s="360"/>
      <c r="S29" s="360"/>
      <c r="T29" s="360"/>
      <c r="U29" s="360"/>
      <c r="V29" s="361"/>
      <c r="W29" s="426"/>
      <c r="X29" s="427"/>
      <c r="Y29" s="428"/>
      <c r="Z29" s="356" t="s">
        <v>170</v>
      </c>
      <c r="AA29" s="357"/>
      <c r="AB29" s="357"/>
      <c r="AC29" s="357"/>
      <c r="AD29" s="357"/>
      <c r="AE29" s="357"/>
      <c r="AF29" s="357"/>
      <c r="AG29" s="358"/>
      <c r="AH29" s="359">
        <v>2040</v>
      </c>
      <c r="AI29" s="360"/>
      <c r="AJ29" s="360"/>
      <c r="AK29" s="360"/>
      <c r="AL29" s="361"/>
      <c r="AM29" s="359">
        <v>6291120</v>
      </c>
      <c r="AN29" s="360"/>
      <c r="AO29" s="360"/>
      <c r="AP29" s="360"/>
      <c r="AQ29" s="360"/>
      <c r="AR29" s="361"/>
      <c r="AS29" s="359">
        <v>3084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2843932</v>
      </c>
      <c r="BO30" s="387"/>
      <c r="BP30" s="387"/>
      <c r="BQ30" s="387"/>
      <c r="BR30" s="387"/>
      <c r="BS30" s="387"/>
      <c r="BT30" s="387"/>
      <c r="BU30" s="388"/>
      <c r="BV30" s="386">
        <v>2470796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公共下水道事業費特別会計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東埼玉資源環境組合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越谷市施設管理公社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公共用地先行取得事業費特別会計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都市計画事業東越谷土地区画整理事業費特別会計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越谷・松伏水道企業団</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越谷コミュニティプラザ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都市計画事業西大袋土地区画整理事業費特別会計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都市計画事業七左第一土地区画整理事業費特別会計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埼玉県都市競艇組合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越谷市土地開発公社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埼玉県東部流通センター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埼玉県後期高齢者医療広域連合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パルテ北越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埼玉県市町村総合事務組合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S44" sqref="S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72030</v>
      </c>
      <c r="J41" s="83">
        <v>71777</v>
      </c>
      <c r="K41" s="83">
        <v>72396</v>
      </c>
      <c r="L41" s="83">
        <v>73005</v>
      </c>
      <c r="M41" s="84">
        <v>74212</v>
      </c>
    </row>
    <row r="42" spans="2:13" ht="27.75" customHeight="1">
      <c r="B42" s="1171"/>
      <c r="C42" s="1172"/>
      <c r="D42" s="85"/>
      <c r="E42" s="1175" t="s">
        <v>26</v>
      </c>
      <c r="F42" s="1175"/>
      <c r="G42" s="1175"/>
      <c r="H42" s="1176"/>
      <c r="I42" s="86">
        <v>10229</v>
      </c>
      <c r="J42" s="87">
        <v>13497</v>
      </c>
      <c r="K42" s="87">
        <v>12453</v>
      </c>
      <c r="L42" s="87">
        <v>11347</v>
      </c>
      <c r="M42" s="88">
        <v>9716</v>
      </c>
    </row>
    <row r="43" spans="2:13" ht="27.75" customHeight="1">
      <c r="B43" s="1171"/>
      <c r="C43" s="1172"/>
      <c r="D43" s="85"/>
      <c r="E43" s="1175" t="s">
        <v>27</v>
      </c>
      <c r="F43" s="1175"/>
      <c r="G43" s="1175"/>
      <c r="H43" s="1176"/>
      <c r="I43" s="86">
        <v>39311</v>
      </c>
      <c r="J43" s="87">
        <v>37965</v>
      </c>
      <c r="K43" s="87">
        <v>35106</v>
      </c>
      <c r="L43" s="87">
        <v>31934</v>
      </c>
      <c r="M43" s="88">
        <v>28537</v>
      </c>
    </row>
    <row r="44" spans="2:13" ht="27.75" customHeight="1">
      <c r="B44" s="1171"/>
      <c r="C44" s="1172"/>
      <c r="D44" s="85"/>
      <c r="E44" s="1175" t="s">
        <v>28</v>
      </c>
      <c r="F44" s="1175"/>
      <c r="G44" s="1175"/>
      <c r="H44" s="1176"/>
      <c r="I44" s="86">
        <v>1176</v>
      </c>
      <c r="J44" s="87">
        <v>1070</v>
      </c>
      <c r="K44" s="87">
        <v>930</v>
      </c>
      <c r="L44" s="87">
        <v>970</v>
      </c>
      <c r="M44" s="88">
        <v>1669</v>
      </c>
    </row>
    <row r="45" spans="2:13" ht="27.75" customHeight="1">
      <c r="B45" s="1171"/>
      <c r="C45" s="1172"/>
      <c r="D45" s="85"/>
      <c r="E45" s="1175" t="s">
        <v>29</v>
      </c>
      <c r="F45" s="1175"/>
      <c r="G45" s="1175"/>
      <c r="H45" s="1176"/>
      <c r="I45" s="86">
        <v>11959</v>
      </c>
      <c r="J45" s="87">
        <v>10509</v>
      </c>
      <c r="K45" s="87">
        <v>9802</v>
      </c>
      <c r="L45" s="87">
        <v>8344</v>
      </c>
      <c r="M45" s="88">
        <v>6484</v>
      </c>
    </row>
    <row r="46" spans="2:13" ht="27.75" customHeight="1">
      <c r="B46" s="1171"/>
      <c r="C46" s="1172"/>
      <c r="D46" s="85"/>
      <c r="E46" s="1175" t="s">
        <v>30</v>
      </c>
      <c r="F46" s="1175"/>
      <c r="G46" s="1175"/>
      <c r="H46" s="1176"/>
      <c r="I46" s="86">
        <v>12647</v>
      </c>
      <c r="J46" s="87">
        <v>7767</v>
      </c>
      <c r="K46" s="87">
        <v>7179</v>
      </c>
      <c r="L46" s="87">
        <v>6838</v>
      </c>
      <c r="M46" s="88">
        <v>6531</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5419</v>
      </c>
      <c r="J49" s="87">
        <v>5987</v>
      </c>
      <c r="K49" s="87">
        <v>6964</v>
      </c>
      <c r="L49" s="87">
        <v>7624</v>
      </c>
      <c r="M49" s="88">
        <v>7654</v>
      </c>
    </row>
    <row r="50" spans="2:13" ht="27.75" customHeight="1">
      <c r="B50" s="1171"/>
      <c r="C50" s="1172"/>
      <c r="D50" s="85"/>
      <c r="E50" s="1175" t="s">
        <v>35</v>
      </c>
      <c r="F50" s="1175"/>
      <c r="G50" s="1175"/>
      <c r="H50" s="1176"/>
      <c r="I50" s="86">
        <v>18177</v>
      </c>
      <c r="J50" s="87">
        <v>17296</v>
      </c>
      <c r="K50" s="87">
        <v>15036</v>
      </c>
      <c r="L50" s="87">
        <v>13103</v>
      </c>
      <c r="M50" s="88">
        <v>11498</v>
      </c>
    </row>
    <row r="51" spans="2:13" ht="27.75" customHeight="1">
      <c r="B51" s="1173"/>
      <c r="C51" s="1174"/>
      <c r="D51" s="85"/>
      <c r="E51" s="1175" t="s">
        <v>36</v>
      </c>
      <c r="F51" s="1175"/>
      <c r="G51" s="1175"/>
      <c r="H51" s="1176"/>
      <c r="I51" s="86">
        <v>75578</v>
      </c>
      <c r="J51" s="87">
        <v>76011</v>
      </c>
      <c r="K51" s="87">
        <v>76244</v>
      </c>
      <c r="L51" s="87">
        <v>75755</v>
      </c>
      <c r="M51" s="88">
        <v>76030</v>
      </c>
    </row>
    <row r="52" spans="2:13" ht="27.75" customHeight="1" thickBot="1">
      <c r="B52" s="1177" t="s">
        <v>37</v>
      </c>
      <c r="C52" s="1178"/>
      <c r="D52" s="90"/>
      <c r="E52" s="1179" t="s">
        <v>38</v>
      </c>
      <c r="F52" s="1179"/>
      <c r="G52" s="1179"/>
      <c r="H52" s="1180"/>
      <c r="I52" s="91">
        <v>48178</v>
      </c>
      <c r="J52" s="92">
        <v>43292</v>
      </c>
      <c r="K52" s="92">
        <v>39623</v>
      </c>
      <c r="L52" s="92">
        <v>35955</v>
      </c>
      <c r="M52" s="93">
        <v>31966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34145</v>
      </c>
      <c r="E3" s="116"/>
      <c r="F3" s="117">
        <v>41739</v>
      </c>
      <c r="G3" s="118"/>
      <c r="H3" s="119"/>
    </row>
    <row r="4" spans="1:8">
      <c r="A4" s="120"/>
      <c r="B4" s="121"/>
      <c r="C4" s="122"/>
      <c r="D4" s="123">
        <v>16977</v>
      </c>
      <c r="E4" s="124"/>
      <c r="F4" s="125">
        <v>24625</v>
      </c>
      <c r="G4" s="126"/>
      <c r="H4" s="127"/>
    </row>
    <row r="5" spans="1:8">
      <c r="A5" s="108" t="s">
        <v>517</v>
      </c>
      <c r="B5" s="113"/>
      <c r="C5" s="114"/>
      <c r="D5" s="115">
        <v>40023</v>
      </c>
      <c r="E5" s="116"/>
      <c r="F5" s="117">
        <v>36765</v>
      </c>
      <c r="G5" s="118"/>
      <c r="H5" s="119"/>
    </row>
    <row r="6" spans="1:8">
      <c r="A6" s="120"/>
      <c r="B6" s="121"/>
      <c r="C6" s="122"/>
      <c r="D6" s="123">
        <v>21203</v>
      </c>
      <c r="E6" s="124"/>
      <c r="F6" s="125">
        <v>20975</v>
      </c>
      <c r="G6" s="126"/>
      <c r="H6" s="127"/>
    </row>
    <row r="7" spans="1:8">
      <c r="A7" s="108" t="s">
        <v>518</v>
      </c>
      <c r="B7" s="113"/>
      <c r="C7" s="114"/>
      <c r="D7" s="115">
        <v>32398</v>
      </c>
      <c r="E7" s="116"/>
      <c r="F7" s="117">
        <v>39052</v>
      </c>
      <c r="G7" s="118"/>
      <c r="H7" s="119"/>
    </row>
    <row r="8" spans="1:8">
      <c r="A8" s="120"/>
      <c r="B8" s="121"/>
      <c r="C8" s="122"/>
      <c r="D8" s="123">
        <v>18301</v>
      </c>
      <c r="E8" s="124"/>
      <c r="F8" s="125">
        <v>21186</v>
      </c>
      <c r="G8" s="126"/>
      <c r="H8" s="127"/>
    </row>
    <row r="9" spans="1:8">
      <c r="A9" s="108" t="s">
        <v>519</v>
      </c>
      <c r="B9" s="113"/>
      <c r="C9" s="114"/>
      <c r="D9" s="115">
        <v>32068</v>
      </c>
      <c r="E9" s="116"/>
      <c r="F9" s="117">
        <v>41235</v>
      </c>
      <c r="G9" s="118"/>
      <c r="H9" s="119"/>
    </row>
    <row r="10" spans="1:8">
      <c r="A10" s="120"/>
      <c r="B10" s="121"/>
      <c r="C10" s="122"/>
      <c r="D10" s="123">
        <v>17716</v>
      </c>
      <c r="E10" s="124"/>
      <c r="F10" s="125">
        <v>22086</v>
      </c>
      <c r="G10" s="126"/>
      <c r="H10" s="127"/>
    </row>
    <row r="11" spans="1:8">
      <c r="A11" s="108" t="s">
        <v>520</v>
      </c>
      <c r="B11" s="113"/>
      <c r="C11" s="114"/>
      <c r="D11" s="115">
        <v>34415</v>
      </c>
      <c r="E11" s="116"/>
      <c r="F11" s="117">
        <v>41862</v>
      </c>
      <c r="G11" s="118"/>
      <c r="H11" s="119"/>
    </row>
    <row r="12" spans="1:8">
      <c r="A12" s="120"/>
      <c r="B12" s="121"/>
      <c r="C12" s="128"/>
      <c r="D12" s="123">
        <v>25221</v>
      </c>
      <c r="E12" s="124"/>
      <c r="F12" s="125">
        <v>23710</v>
      </c>
      <c r="G12" s="126"/>
      <c r="H12" s="127"/>
    </row>
    <row r="13" spans="1:8">
      <c r="A13" s="108"/>
      <c r="B13" s="113"/>
      <c r="C13" s="129"/>
      <c r="D13" s="130">
        <v>34610</v>
      </c>
      <c r="E13" s="131"/>
      <c r="F13" s="132">
        <v>40131</v>
      </c>
      <c r="G13" s="133"/>
      <c r="H13" s="119"/>
    </row>
    <row r="14" spans="1:8">
      <c r="A14" s="120"/>
      <c r="B14" s="121"/>
      <c r="C14" s="122"/>
      <c r="D14" s="123">
        <v>19884</v>
      </c>
      <c r="E14" s="124"/>
      <c r="F14" s="125">
        <v>22516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7.18</v>
      </c>
      <c r="C19" s="134">
        <f>ROUND(VALUE(SUBSTITUTE(実質収支比率等に係る経年分析!G$48,"▲","-")),2)</f>
        <v>6.88</v>
      </c>
      <c r="D19" s="134">
        <f>ROUND(VALUE(SUBSTITUTE(実質収支比率等に係る経年分析!H$48,"▲","-")),2)</f>
        <v>8.2799999999999994</v>
      </c>
      <c r="E19" s="134">
        <f>ROUND(VALUE(SUBSTITUTE(実質収支比率等に係る経年分析!I$48,"▲","-")),2)</f>
        <v>7.78</v>
      </c>
      <c r="F19" s="134">
        <f>ROUND(VALUE(SUBSTITUTE(実質収支比率等に係る経年分析!J$48,"▲","-")),2)</f>
        <v>6.19</v>
      </c>
    </row>
    <row r="20" spans="1:11">
      <c r="A20" s="134" t="s">
        <v>43</v>
      </c>
      <c r="B20" s="134">
        <f>ROUND(VALUE(SUBSTITUTE(実質収支比率等に係る経年分析!F$47,"▲","-")),2)</f>
        <v>5.53</v>
      </c>
      <c r="C20" s="134">
        <f>ROUND(VALUE(SUBSTITUTE(実質収支比率等に係る経年分析!G$47,"▲","-")),2)</f>
        <v>6.54</v>
      </c>
      <c r="D20" s="134">
        <f>ROUND(VALUE(SUBSTITUTE(実質収支比率等に係る経年分析!H$47,"▲","-")),2)</f>
        <v>6.93</v>
      </c>
      <c r="E20" s="134">
        <f>ROUND(VALUE(SUBSTITUTE(実質収支比率等に係る経年分析!I$47,"▲","-")),2)</f>
        <v>6.71</v>
      </c>
      <c r="F20" s="134">
        <f>ROUND(VALUE(SUBSTITUTE(実質収支比率等に係る経年分析!J$47,"▲","-")),2)</f>
        <v>5.66</v>
      </c>
    </row>
    <row r="21" spans="1:11">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1.89</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-2.56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都市計画事業西大袋土地区画整理事業費特別会計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都市計画事業七左第一土地区画整理事業費特別会計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都市計画事業東越谷土地区画整理事業費特別会計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公共下水道事業費特別会計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8780</v>
      </c>
      <c r="E42" s="136"/>
      <c r="F42" s="136"/>
      <c r="G42" s="136">
        <f>'実質公債費比率（分子）の構造'!L$52</f>
        <v>8646</v>
      </c>
      <c r="H42" s="136"/>
      <c r="I42" s="136"/>
      <c r="J42" s="136">
        <f>'実質公債費比率（分子）の構造'!M$52</f>
        <v>8465</v>
      </c>
      <c r="K42" s="136"/>
      <c r="L42" s="136"/>
      <c r="M42" s="136">
        <f>'実質公債費比率（分子）の構造'!N$52</f>
        <v>8504</v>
      </c>
      <c r="N42" s="136"/>
      <c r="O42" s="136"/>
      <c r="P42" s="136">
        <f>'実質公債費比率（分子）の構造'!O$52</f>
        <v>8459</v>
      </c>
    </row>
    <row r="43" spans="1:16">
      <c r="A43" s="136" t="s">
        <v>52</v>
      </c>
      <c r="B43" s="136">
        <f>'実質公債費比率（分子）の構造'!K$51</f>
        <v>10</v>
      </c>
      <c r="C43" s="136"/>
      <c r="D43" s="136"/>
      <c r="E43" s="136">
        <f>'実質公債費比率（分子）の構造'!L$51</f>
        <v>6</v>
      </c>
      <c r="F43" s="136"/>
      <c r="G43" s="136"/>
      <c r="H43" s="136">
        <f>'実質公債費比率（分子）の構造'!M$51</f>
        <v>8</v>
      </c>
      <c r="I43" s="136"/>
      <c r="J43" s="136"/>
      <c r="K43" s="136">
        <f>'実質公債費比率（分子）の構造'!N$51</f>
        <v>4</v>
      </c>
      <c r="L43" s="136"/>
      <c r="M43" s="136"/>
      <c r="N43" s="136">
        <f>'実質公債費比率（分子）の構造'!O$51</f>
        <v>4</v>
      </c>
      <c r="O43" s="136"/>
      <c r="P43" s="136"/>
    </row>
    <row r="44" spans="1:16">
      <c r="A44" s="136" t="s">
        <v>53</v>
      </c>
      <c r="B44" s="136">
        <f>'実質公債費比率（分子）の構造'!K$50</f>
        <v>1461</v>
      </c>
      <c r="C44" s="136"/>
      <c r="D44" s="136"/>
      <c r="E44" s="136">
        <f>'実質公債費比率（分子）の構造'!L$50</f>
        <v>1563</v>
      </c>
      <c r="F44" s="136"/>
      <c r="G44" s="136"/>
      <c r="H44" s="136">
        <f>'実質公債費比率（分子）の構造'!M$50</f>
        <v>1030</v>
      </c>
      <c r="I44" s="136"/>
      <c r="J44" s="136"/>
      <c r="K44" s="136">
        <f>'実質公債費比率（分子）の構造'!N$50</f>
        <v>1107</v>
      </c>
      <c r="L44" s="136"/>
      <c r="M44" s="136"/>
      <c r="N44" s="136">
        <f>'実質公債費比率（分子）の構造'!O$50</f>
        <v>1482</v>
      </c>
      <c r="O44" s="136"/>
      <c r="P44" s="136"/>
    </row>
    <row r="45" spans="1:16">
      <c r="A45" s="136" t="s">
        <v>54</v>
      </c>
      <c r="B45" s="136">
        <f>'実質公債費比率（分子）の構造'!K$49</f>
        <v>183</v>
      </c>
      <c r="C45" s="136"/>
      <c r="D45" s="136"/>
      <c r="E45" s="136">
        <f>'実質公債費比率（分子）の構造'!L$49</f>
        <v>154</v>
      </c>
      <c r="F45" s="136"/>
      <c r="G45" s="136"/>
      <c r="H45" s="136">
        <f>'実質公債費比率（分子）の構造'!M$49</f>
        <v>183</v>
      </c>
      <c r="I45" s="136"/>
      <c r="J45" s="136"/>
      <c r="K45" s="136">
        <f>'実質公債費比率（分子）の構造'!N$49</f>
        <v>170</v>
      </c>
      <c r="L45" s="136"/>
      <c r="M45" s="136"/>
      <c r="N45" s="136">
        <f>'実質公債費比率（分子）の構造'!O$49</f>
        <v>129</v>
      </c>
      <c r="O45" s="136"/>
      <c r="P45" s="136"/>
    </row>
    <row r="46" spans="1:16">
      <c r="A46" s="136" t="s">
        <v>55</v>
      </c>
      <c r="B46" s="136">
        <f>'実質公債費比率（分子）の構造'!K$48</f>
        <v>3244</v>
      </c>
      <c r="C46" s="136"/>
      <c r="D46" s="136"/>
      <c r="E46" s="136">
        <f>'実質公債費比率（分子）の構造'!L$48</f>
        <v>3231</v>
      </c>
      <c r="F46" s="136"/>
      <c r="G46" s="136"/>
      <c r="H46" s="136">
        <f>'実質公債費比率（分子）の構造'!M$48</f>
        <v>3085</v>
      </c>
      <c r="I46" s="136"/>
      <c r="J46" s="136"/>
      <c r="K46" s="136">
        <f>'実質公債費比率（分子）の構造'!N$48</f>
        <v>2960</v>
      </c>
      <c r="L46" s="136"/>
      <c r="M46" s="136"/>
      <c r="N46" s="136">
        <f>'実質公債費比率（分子）の構造'!O$48</f>
        <v>2809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9012</v>
      </c>
      <c r="C49" s="136"/>
      <c r="D49" s="136"/>
      <c r="E49" s="136">
        <f>'実質公債費比率（分子）の構造'!L$45</f>
        <v>8637</v>
      </c>
      <c r="F49" s="136"/>
      <c r="G49" s="136"/>
      <c r="H49" s="136">
        <f>'実質公債費比率（分子）の構造'!M$45</f>
        <v>8640</v>
      </c>
      <c r="I49" s="136"/>
      <c r="J49" s="136"/>
      <c r="K49" s="136">
        <f>'実質公債費比率（分子）の構造'!N$45</f>
        <v>8780</v>
      </c>
      <c r="L49" s="136"/>
      <c r="M49" s="136"/>
      <c r="N49" s="136">
        <f>'実質公債費比率（分子）の構造'!O$45</f>
        <v>8049</v>
      </c>
      <c r="O49" s="136"/>
      <c r="P49" s="136"/>
    </row>
    <row r="50" spans="1:16">
      <c r="A50" s="136" t="s">
        <v>59</v>
      </c>
      <c r="B50" s="136" t="e">
        <f>NA()</f>
        <v>#N/A</v>
      </c>
      <c r="C50" s="136">
        <f>IF(ISNUMBER('実質公債費比率（分子）の構造'!K$53),'実質公債費比率（分子）の構造'!K$53,NA())</f>
        <v>5130</v>
      </c>
      <c r="D50" s="136" t="e">
        <f>NA()</f>
        <v>#N/A</v>
      </c>
      <c r="E50" s="136" t="e">
        <f>NA()</f>
        <v>#N/A</v>
      </c>
      <c r="F50" s="136">
        <f>IF(ISNUMBER('実質公債費比率（分子）の構造'!L$53),'実質公債費比率（分子）の構造'!L$53,NA())</f>
        <v>4945</v>
      </c>
      <c r="G50" s="136" t="e">
        <f>NA()</f>
        <v>#N/A</v>
      </c>
      <c r="H50" s="136" t="e">
        <f>NA()</f>
        <v>#N/A</v>
      </c>
      <c r="I50" s="136">
        <f>IF(ISNUMBER('実質公債費比率（分子）の構造'!M$53),'実質公債費比率（分子）の構造'!M$53,NA())</f>
        <v>4481</v>
      </c>
      <c r="J50" s="136" t="e">
        <f>NA()</f>
        <v>#N/A</v>
      </c>
      <c r="K50" s="136" t="e">
        <f>NA()</f>
        <v>#N/A</v>
      </c>
      <c r="L50" s="136">
        <f>IF(ISNUMBER('実質公債費比率（分子）の構造'!N$53),'実質公債費比率（分子）の構造'!N$53,NA())</f>
        <v>4517</v>
      </c>
      <c r="M50" s="136" t="e">
        <f>NA()</f>
        <v>#N/A</v>
      </c>
      <c r="N50" s="136" t="e">
        <f>NA()</f>
        <v>#N/A</v>
      </c>
      <c r="O50" s="136">
        <f>IF(ISNUMBER('実質公債費比率（分子）の構造'!O$53),'実質公債費比率（分子）の構造'!O$53,NA())</f>
        <v>4014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75578</v>
      </c>
      <c r="E56" s="135"/>
      <c r="F56" s="135"/>
      <c r="G56" s="135">
        <f>'将来負担比率（分子）の構造'!J$51</f>
        <v>76011</v>
      </c>
      <c r="H56" s="135"/>
      <c r="I56" s="135"/>
      <c r="J56" s="135">
        <f>'将来負担比率（分子）の構造'!K$51</f>
        <v>76244</v>
      </c>
      <c r="K56" s="135"/>
      <c r="L56" s="135"/>
      <c r="M56" s="135">
        <f>'将来負担比率（分子）の構造'!L$51</f>
        <v>75755</v>
      </c>
      <c r="N56" s="135"/>
      <c r="O56" s="135"/>
      <c r="P56" s="135">
        <f>'将来負担比率（分子）の構造'!M$51</f>
        <v>76030</v>
      </c>
    </row>
    <row r="57" spans="1:16">
      <c r="A57" s="135" t="s">
        <v>35</v>
      </c>
      <c r="B57" s="135"/>
      <c r="C57" s="135"/>
      <c r="D57" s="135">
        <f>'将来負担比率（分子）の構造'!I$50</f>
        <v>18177</v>
      </c>
      <c r="E57" s="135"/>
      <c r="F57" s="135"/>
      <c r="G57" s="135">
        <f>'将来負担比率（分子）の構造'!J$50</f>
        <v>17296</v>
      </c>
      <c r="H57" s="135"/>
      <c r="I57" s="135"/>
      <c r="J57" s="135">
        <f>'将来負担比率（分子）の構造'!K$50</f>
        <v>15036</v>
      </c>
      <c r="K57" s="135"/>
      <c r="L57" s="135"/>
      <c r="M57" s="135">
        <f>'将来負担比率（分子）の構造'!L$50</f>
        <v>13103</v>
      </c>
      <c r="N57" s="135"/>
      <c r="O57" s="135"/>
      <c r="P57" s="135">
        <f>'将来負担比率（分子）の構造'!M$50</f>
        <v>11498</v>
      </c>
    </row>
    <row r="58" spans="1:16">
      <c r="A58" s="135" t="s">
        <v>34</v>
      </c>
      <c r="B58" s="135"/>
      <c r="C58" s="135"/>
      <c r="D58" s="135">
        <f>'将来負担比率（分子）の構造'!I$49</f>
        <v>5419</v>
      </c>
      <c r="E58" s="135"/>
      <c r="F58" s="135"/>
      <c r="G58" s="135">
        <f>'将来負担比率（分子）の構造'!J$49</f>
        <v>5987</v>
      </c>
      <c r="H58" s="135"/>
      <c r="I58" s="135"/>
      <c r="J58" s="135">
        <f>'将来負担比率（分子）の構造'!K$49</f>
        <v>6964</v>
      </c>
      <c r="K58" s="135"/>
      <c r="L58" s="135"/>
      <c r="M58" s="135">
        <f>'将来負担比率（分子）の構造'!L$49</f>
        <v>7624</v>
      </c>
      <c r="N58" s="135"/>
      <c r="O58" s="135"/>
      <c r="P58" s="135">
        <f>'将来負担比率（分子）の構造'!M$49</f>
        <v>7654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12647</v>
      </c>
      <c r="C61" s="135"/>
      <c r="D61" s="135"/>
      <c r="E61" s="135">
        <f>'将来負担比率（分子）の構造'!J$46</f>
        <v>7767</v>
      </c>
      <c r="F61" s="135"/>
      <c r="G61" s="135"/>
      <c r="H61" s="135">
        <f>'将来負担比率（分子）の構造'!K$46</f>
        <v>7179</v>
      </c>
      <c r="I61" s="135"/>
      <c r="J61" s="135"/>
      <c r="K61" s="135">
        <f>'将来負担比率（分子）の構造'!L$46</f>
        <v>6838</v>
      </c>
      <c r="L61" s="135"/>
      <c r="M61" s="135"/>
      <c r="N61" s="135">
        <f>'将来負担比率（分子）の構造'!M$46</f>
        <v>6531</v>
      </c>
      <c r="O61" s="135"/>
      <c r="P61" s="135"/>
    </row>
    <row r="62" spans="1:16">
      <c r="A62" s="135" t="s">
        <v>29</v>
      </c>
      <c r="B62" s="135">
        <f>'将来負担比率（分子）の構造'!I$45</f>
        <v>11959</v>
      </c>
      <c r="C62" s="135"/>
      <c r="D62" s="135"/>
      <c r="E62" s="135">
        <f>'将来負担比率（分子）の構造'!J$45</f>
        <v>10509</v>
      </c>
      <c r="F62" s="135"/>
      <c r="G62" s="135"/>
      <c r="H62" s="135">
        <f>'将来負担比率（分子）の構造'!K$45</f>
        <v>9802</v>
      </c>
      <c r="I62" s="135"/>
      <c r="J62" s="135"/>
      <c r="K62" s="135">
        <f>'将来負担比率（分子）の構造'!L$45</f>
        <v>8344</v>
      </c>
      <c r="L62" s="135"/>
      <c r="M62" s="135"/>
      <c r="N62" s="135">
        <f>'将来負担比率（分子）の構造'!M$45</f>
        <v>6484</v>
      </c>
      <c r="O62" s="135"/>
      <c r="P62" s="135"/>
    </row>
    <row r="63" spans="1:16">
      <c r="A63" s="135" t="s">
        <v>28</v>
      </c>
      <c r="B63" s="135">
        <f>'将来負担比率（分子）の構造'!I$44</f>
        <v>1176</v>
      </c>
      <c r="C63" s="135"/>
      <c r="D63" s="135"/>
      <c r="E63" s="135">
        <f>'将来負担比率（分子）の構造'!J$44</f>
        <v>1070</v>
      </c>
      <c r="F63" s="135"/>
      <c r="G63" s="135"/>
      <c r="H63" s="135">
        <f>'将来負担比率（分子）の構造'!K$44</f>
        <v>930</v>
      </c>
      <c r="I63" s="135"/>
      <c r="J63" s="135"/>
      <c r="K63" s="135">
        <f>'将来負担比率（分子）の構造'!L$44</f>
        <v>970</v>
      </c>
      <c r="L63" s="135"/>
      <c r="M63" s="135"/>
      <c r="N63" s="135">
        <f>'将来負担比率（分子）の構造'!M$44</f>
        <v>1669</v>
      </c>
      <c r="O63" s="135"/>
      <c r="P63" s="135"/>
    </row>
    <row r="64" spans="1:16">
      <c r="A64" s="135" t="s">
        <v>27</v>
      </c>
      <c r="B64" s="135">
        <f>'将来負担比率（分子）の構造'!I$43</f>
        <v>39311</v>
      </c>
      <c r="C64" s="135"/>
      <c r="D64" s="135"/>
      <c r="E64" s="135">
        <f>'将来負担比率（分子）の構造'!J$43</f>
        <v>37965</v>
      </c>
      <c r="F64" s="135"/>
      <c r="G64" s="135"/>
      <c r="H64" s="135">
        <f>'将来負担比率（分子）の構造'!K$43</f>
        <v>35106</v>
      </c>
      <c r="I64" s="135"/>
      <c r="J64" s="135"/>
      <c r="K64" s="135">
        <f>'将来負担比率（分子）の構造'!L$43</f>
        <v>31934</v>
      </c>
      <c r="L64" s="135"/>
      <c r="M64" s="135"/>
      <c r="N64" s="135">
        <f>'将来負担比率（分子）の構造'!M$43</f>
        <v>28537</v>
      </c>
      <c r="O64" s="135"/>
      <c r="P64" s="135"/>
    </row>
    <row r="65" spans="1:16">
      <c r="A65" s="135" t="s">
        <v>26</v>
      </c>
      <c r="B65" s="135">
        <f>'将来負担比率（分子）の構造'!I$42</f>
        <v>10229</v>
      </c>
      <c r="C65" s="135"/>
      <c r="D65" s="135"/>
      <c r="E65" s="135">
        <f>'将来負担比率（分子）の構造'!J$42</f>
        <v>13497</v>
      </c>
      <c r="F65" s="135"/>
      <c r="G65" s="135"/>
      <c r="H65" s="135">
        <f>'将来負担比率（分子）の構造'!K$42</f>
        <v>12453</v>
      </c>
      <c r="I65" s="135"/>
      <c r="J65" s="135"/>
      <c r="K65" s="135">
        <f>'将来負担比率（分子）の構造'!L$42</f>
        <v>11347</v>
      </c>
      <c r="L65" s="135"/>
      <c r="M65" s="135"/>
      <c r="N65" s="135">
        <f>'将来負担比率（分子）の構造'!M$42</f>
        <v>9716</v>
      </c>
      <c r="O65" s="135"/>
      <c r="P65" s="135"/>
    </row>
    <row r="66" spans="1:16">
      <c r="A66" s="135" t="s">
        <v>25</v>
      </c>
      <c r="B66" s="135">
        <f>'将来負担比率（分子）の構造'!I$41</f>
        <v>72030</v>
      </c>
      <c r="C66" s="135"/>
      <c r="D66" s="135"/>
      <c r="E66" s="135">
        <f>'将来負担比率（分子）の構造'!J$41</f>
        <v>71777</v>
      </c>
      <c r="F66" s="135"/>
      <c r="G66" s="135"/>
      <c r="H66" s="135">
        <f>'将来負担比率（分子）の構造'!K$41</f>
        <v>72396</v>
      </c>
      <c r="I66" s="135"/>
      <c r="J66" s="135"/>
      <c r="K66" s="135">
        <f>'将来負担比率（分子）の構造'!L$41</f>
        <v>73005</v>
      </c>
      <c r="L66" s="135"/>
      <c r="M66" s="135"/>
      <c r="N66" s="135">
        <f>'将来負担比率（分子）の構造'!M$41</f>
        <v>74212</v>
      </c>
      <c r="O66" s="135"/>
      <c r="P66" s="135"/>
    </row>
    <row r="67" spans="1:16">
      <c r="A67" s="135" t="s">
        <v>63</v>
      </c>
      <c r="B67" s="135" t="e">
        <f>NA()</f>
        <v>#N/A</v>
      </c>
      <c r="C67" s="135">
        <f>IF(ISNUMBER('将来負担比率（分子）の構造'!I$52), IF('将来負担比率（分子）の構造'!I$52 &lt; 0, 0, '将来負担比率（分子）の構造'!I$52), NA())</f>
        <v>48178</v>
      </c>
      <c r="D67" s="135" t="e">
        <f>NA()</f>
        <v>#N/A</v>
      </c>
      <c r="E67" s="135" t="e">
        <f>NA()</f>
        <v>#N/A</v>
      </c>
      <c r="F67" s="135">
        <f>IF(ISNUMBER('将来負担比率（分子）の構造'!J$52), IF('将来負担比率（分子）の構造'!J$52 &lt; 0, 0, '将来負担比率（分子）の構造'!J$52), NA())</f>
        <v>43292</v>
      </c>
      <c r="G67" s="135" t="e">
        <f>NA()</f>
        <v>#N/A</v>
      </c>
      <c r="H67" s="135" t="e">
        <f>NA()</f>
        <v>#N/A</v>
      </c>
      <c r="I67" s="135">
        <f>IF(ISNUMBER('将来負担比率（分子）の構造'!K$52), IF('将来負担比率（分子）の構造'!K$52 &lt; 0, 0, '将来負担比率（分子）の構造'!K$52), NA())</f>
        <v>39623</v>
      </c>
      <c r="J67" s="135" t="e">
        <f>NA()</f>
        <v>#N/A</v>
      </c>
      <c r="K67" s="135" t="e">
        <f>NA()</f>
        <v>#N/A</v>
      </c>
      <c r="L67" s="135">
        <f>IF(ISNUMBER('将来負担比率（分子）の構造'!L$52), IF('将来負担比率（分子）の構造'!L$52 &lt; 0, 0, '将来負担比率（分子）の構造'!L$52), NA())</f>
        <v>35955</v>
      </c>
      <c r="M67" s="135" t="e">
        <f>NA()</f>
        <v>#N/A</v>
      </c>
      <c r="N67" s="135" t="e">
        <f>NA()</f>
        <v>#N/A</v>
      </c>
      <c r="O67" s="135">
        <f>IF(ISNUMBER('将来負担比率（分子）の構造'!M$52), IF('将来負担比率（分子）の構造'!M$52 &lt; 0, 0, '将来負担比率（分子）の構造'!M$52), NA())</f>
        <v>31966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46748490</v>
      </c>
      <c r="S5" s="639"/>
      <c r="T5" s="639"/>
      <c r="U5" s="639"/>
      <c r="V5" s="639"/>
      <c r="W5" s="639"/>
      <c r="X5" s="639"/>
      <c r="Y5" s="686"/>
      <c r="Z5" s="699">
        <v>49.1</v>
      </c>
      <c r="AA5" s="699"/>
      <c r="AB5" s="699"/>
      <c r="AC5" s="699"/>
      <c r="AD5" s="700">
        <v>44391863</v>
      </c>
      <c r="AE5" s="700"/>
      <c r="AF5" s="700"/>
      <c r="AG5" s="700"/>
      <c r="AH5" s="700"/>
      <c r="AI5" s="700"/>
      <c r="AJ5" s="700"/>
      <c r="AK5" s="700"/>
      <c r="AL5" s="687">
        <v>84.2</v>
      </c>
      <c r="AM5" s="656"/>
      <c r="AN5" s="656"/>
      <c r="AO5" s="688"/>
      <c r="AP5" s="675" t="s">
        <v>208</v>
      </c>
      <c r="AQ5" s="676"/>
      <c r="AR5" s="676"/>
      <c r="AS5" s="676"/>
      <c r="AT5" s="676"/>
      <c r="AU5" s="676"/>
      <c r="AV5" s="676"/>
      <c r="AW5" s="676"/>
      <c r="AX5" s="676"/>
      <c r="AY5" s="676"/>
      <c r="AZ5" s="676"/>
      <c r="BA5" s="676"/>
      <c r="BB5" s="676"/>
      <c r="BC5" s="676"/>
      <c r="BD5" s="676"/>
      <c r="BE5" s="676"/>
      <c r="BF5" s="677"/>
      <c r="BG5" s="588">
        <v>43657084</v>
      </c>
      <c r="BH5" s="589"/>
      <c r="BI5" s="589"/>
      <c r="BJ5" s="589"/>
      <c r="BK5" s="589"/>
      <c r="BL5" s="589"/>
      <c r="BM5" s="589"/>
      <c r="BN5" s="590"/>
      <c r="BO5" s="641">
        <v>93.4</v>
      </c>
      <c r="BP5" s="641"/>
      <c r="BQ5" s="641"/>
      <c r="BR5" s="641"/>
      <c r="BS5" s="642">
        <v>394096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682853</v>
      </c>
      <c r="S6" s="589"/>
      <c r="T6" s="589"/>
      <c r="U6" s="589"/>
      <c r="V6" s="589"/>
      <c r="W6" s="589"/>
      <c r="X6" s="589"/>
      <c r="Y6" s="590"/>
      <c r="Z6" s="641">
        <v>0.7</v>
      </c>
      <c r="AA6" s="641"/>
      <c r="AB6" s="641"/>
      <c r="AC6" s="641"/>
      <c r="AD6" s="642">
        <v>682853</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43657084</v>
      </c>
      <c r="BH6" s="589"/>
      <c r="BI6" s="589"/>
      <c r="BJ6" s="589"/>
      <c r="BK6" s="589"/>
      <c r="BL6" s="589"/>
      <c r="BM6" s="589"/>
      <c r="BN6" s="590"/>
      <c r="BO6" s="641">
        <v>93.4</v>
      </c>
      <c r="BP6" s="641"/>
      <c r="BQ6" s="641"/>
      <c r="BR6" s="641"/>
      <c r="BS6" s="642">
        <v>394096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526783</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526658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79030</v>
      </c>
      <c r="S7" s="589"/>
      <c r="T7" s="589"/>
      <c r="U7" s="589"/>
      <c r="V7" s="589"/>
      <c r="W7" s="589"/>
      <c r="X7" s="589"/>
      <c r="Y7" s="590"/>
      <c r="Z7" s="641">
        <v>0.1</v>
      </c>
      <c r="AA7" s="641"/>
      <c r="AB7" s="641"/>
      <c r="AC7" s="641"/>
      <c r="AD7" s="642">
        <v>79030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22916578</v>
      </c>
      <c r="BH7" s="589"/>
      <c r="BI7" s="589"/>
      <c r="BJ7" s="589"/>
      <c r="BK7" s="589"/>
      <c r="BL7" s="589"/>
      <c r="BM7" s="589"/>
      <c r="BN7" s="590"/>
      <c r="BO7" s="641">
        <v>49</v>
      </c>
      <c r="BP7" s="641"/>
      <c r="BQ7" s="641"/>
      <c r="BR7" s="641"/>
      <c r="BS7" s="642">
        <v>394096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11667630</v>
      </c>
      <c r="CS7" s="589"/>
      <c r="CT7" s="589"/>
      <c r="CU7" s="589"/>
      <c r="CV7" s="589"/>
      <c r="CW7" s="589"/>
      <c r="CX7" s="589"/>
      <c r="CY7" s="590"/>
      <c r="CZ7" s="641">
        <v>12.7</v>
      </c>
      <c r="DA7" s="641"/>
      <c r="DB7" s="641"/>
      <c r="DC7" s="641"/>
      <c r="DD7" s="594">
        <v>1582309</v>
      </c>
      <c r="DE7" s="589"/>
      <c r="DF7" s="589"/>
      <c r="DG7" s="589"/>
      <c r="DH7" s="589"/>
      <c r="DI7" s="589"/>
      <c r="DJ7" s="589"/>
      <c r="DK7" s="589"/>
      <c r="DL7" s="589"/>
      <c r="DM7" s="589"/>
      <c r="DN7" s="589"/>
      <c r="DO7" s="589"/>
      <c r="DP7" s="590"/>
      <c r="DQ7" s="594">
        <v>9620350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358306</v>
      </c>
      <c r="S8" s="589"/>
      <c r="T8" s="589"/>
      <c r="U8" s="589"/>
      <c r="V8" s="589"/>
      <c r="W8" s="589"/>
      <c r="X8" s="589"/>
      <c r="Y8" s="590"/>
      <c r="Z8" s="641">
        <v>0.4</v>
      </c>
      <c r="AA8" s="641"/>
      <c r="AB8" s="641"/>
      <c r="AC8" s="641"/>
      <c r="AD8" s="642">
        <v>358306</v>
      </c>
      <c r="AE8" s="642"/>
      <c r="AF8" s="642"/>
      <c r="AG8" s="642"/>
      <c r="AH8" s="642"/>
      <c r="AI8" s="642"/>
      <c r="AJ8" s="642"/>
      <c r="AK8" s="642"/>
      <c r="AL8" s="611">
        <v>0.7</v>
      </c>
      <c r="AM8" s="643"/>
      <c r="AN8" s="643"/>
      <c r="AO8" s="644"/>
      <c r="AP8" s="585" t="s">
        <v>220</v>
      </c>
      <c r="AQ8" s="586"/>
      <c r="AR8" s="586"/>
      <c r="AS8" s="586"/>
      <c r="AT8" s="586"/>
      <c r="AU8" s="586"/>
      <c r="AV8" s="586"/>
      <c r="AW8" s="586"/>
      <c r="AX8" s="586"/>
      <c r="AY8" s="586"/>
      <c r="AZ8" s="586"/>
      <c r="BA8" s="586"/>
      <c r="BB8" s="586"/>
      <c r="BC8" s="586"/>
      <c r="BD8" s="586"/>
      <c r="BE8" s="586"/>
      <c r="BF8" s="587"/>
      <c r="BG8" s="588">
        <v>563873</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37823438</v>
      </c>
      <c r="CS8" s="589"/>
      <c r="CT8" s="589"/>
      <c r="CU8" s="589"/>
      <c r="CV8" s="589"/>
      <c r="CW8" s="589"/>
      <c r="CX8" s="589"/>
      <c r="CY8" s="590"/>
      <c r="CZ8" s="641">
        <v>41.3</v>
      </c>
      <c r="DA8" s="641"/>
      <c r="DB8" s="641"/>
      <c r="DC8" s="641"/>
      <c r="DD8" s="594">
        <v>1157079</v>
      </c>
      <c r="DE8" s="589"/>
      <c r="DF8" s="589"/>
      <c r="DG8" s="589"/>
      <c r="DH8" s="589"/>
      <c r="DI8" s="589"/>
      <c r="DJ8" s="589"/>
      <c r="DK8" s="589"/>
      <c r="DL8" s="589"/>
      <c r="DM8" s="589"/>
      <c r="DN8" s="589"/>
      <c r="DO8" s="589"/>
      <c r="DP8" s="590"/>
      <c r="DQ8" s="594">
        <v>19271265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219473</v>
      </c>
      <c r="S9" s="589"/>
      <c r="T9" s="589"/>
      <c r="U9" s="589"/>
      <c r="V9" s="589"/>
      <c r="W9" s="589"/>
      <c r="X9" s="589"/>
      <c r="Y9" s="590"/>
      <c r="Z9" s="641">
        <v>0.2</v>
      </c>
      <c r="AA9" s="641"/>
      <c r="AB9" s="641"/>
      <c r="AC9" s="641"/>
      <c r="AD9" s="642">
        <v>219473</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18974322</v>
      </c>
      <c r="BH9" s="589"/>
      <c r="BI9" s="589"/>
      <c r="BJ9" s="589"/>
      <c r="BK9" s="589"/>
      <c r="BL9" s="589"/>
      <c r="BM9" s="589"/>
      <c r="BN9" s="590"/>
      <c r="BO9" s="641">
        <v>40.6</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9731676</v>
      </c>
      <c r="CS9" s="589"/>
      <c r="CT9" s="589"/>
      <c r="CU9" s="589"/>
      <c r="CV9" s="589"/>
      <c r="CW9" s="589"/>
      <c r="CX9" s="589"/>
      <c r="CY9" s="590"/>
      <c r="CZ9" s="641">
        <v>10.6</v>
      </c>
      <c r="DA9" s="641"/>
      <c r="DB9" s="641"/>
      <c r="DC9" s="641"/>
      <c r="DD9" s="594">
        <v>2756001</v>
      </c>
      <c r="DE9" s="589"/>
      <c r="DF9" s="589"/>
      <c r="DG9" s="589"/>
      <c r="DH9" s="589"/>
      <c r="DI9" s="589"/>
      <c r="DJ9" s="589"/>
      <c r="DK9" s="589"/>
      <c r="DL9" s="589"/>
      <c r="DM9" s="589"/>
      <c r="DN9" s="589"/>
      <c r="DO9" s="589"/>
      <c r="DP9" s="590"/>
      <c r="DQ9" s="594">
        <v>7148593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3098321</v>
      </c>
      <c r="S10" s="589"/>
      <c r="T10" s="589"/>
      <c r="U10" s="589"/>
      <c r="V10" s="589"/>
      <c r="W10" s="589"/>
      <c r="X10" s="589"/>
      <c r="Y10" s="590"/>
      <c r="Z10" s="641">
        <v>3.3</v>
      </c>
      <c r="AA10" s="641"/>
      <c r="AB10" s="641"/>
      <c r="AC10" s="641"/>
      <c r="AD10" s="642">
        <v>3098321</v>
      </c>
      <c r="AE10" s="642"/>
      <c r="AF10" s="642"/>
      <c r="AG10" s="642"/>
      <c r="AH10" s="642"/>
      <c r="AI10" s="642"/>
      <c r="AJ10" s="642"/>
      <c r="AK10" s="642"/>
      <c r="AL10" s="611">
        <v>5.9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845621</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58537</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52491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2532762</v>
      </c>
      <c r="BH11" s="589"/>
      <c r="BI11" s="589"/>
      <c r="BJ11" s="589"/>
      <c r="BK11" s="589"/>
      <c r="BL11" s="589"/>
      <c r="BM11" s="589"/>
      <c r="BN11" s="590"/>
      <c r="BO11" s="641">
        <v>5.4</v>
      </c>
      <c r="BP11" s="641"/>
      <c r="BQ11" s="641"/>
      <c r="BR11" s="641"/>
      <c r="BS11" s="594">
        <v>394096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477855</v>
      </c>
      <c r="CS11" s="589"/>
      <c r="CT11" s="589"/>
      <c r="CU11" s="589"/>
      <c r="CV11" s="589"/>
      <c r="CW11" s="589"/>
      <c r="CX11" s="589"/>
      <c r="CY11" s="590"/>
      <c r="CZ11" s="641">
        <v>0.5</v>
      </c>
      <c r="DA11" s="641"/>
      <c r="DB11" s="641"/>
      <c r="DC11" s="641"/>
      <c r="DD11" s="594">
        <v>142519</v>
      </c>
      <c r="DE11" s="589"/>
      <c r="DF11" s="589"/>
      <c r="DG11" s="589"/>
      <c r="DH11" s="589"/>
      <c r="DI11" s="589"/>
      <c r="DJ11" s="589"/>
      <c r="DK11" s="589"/>
      <c r="DL11" s="589"/>
      <c r="DM11" s="589"/>
      <c r="DN11" s="589"/>
      <c r="DO11" s="589"/>
      <c r="DP11" s="590"/>
      <c r="DQ11" s="594">
        <v>373628</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17989371</v>
      </c>
      <c r="BH12" s="589"/>
      <c r="BI12" s="589"/>
      <c r="BJ12" s="589"/>
      <c r="BK12" s="589"/>
      <c r="BL12" s="589"/>
      <c r="BM12" s="589"/>
      <c r="BN12" s="590"/>
      <c r="BO12" s="641">
        <v>38.5</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748611</v>
      </c>
      <c r="CS12" s="589"/>
      <c r="CT12" s="589"/>
      <c r="CU12" s="589"/>
      <c r="CV12" s="589"/>
      <c r="CW12" s="589"/>
      <c r="CX12" s="589"/>
      <c r="CY12" s="590"/>
      <c r="CZ12" s="641">
        <v>0.8</v>
      </c>
      <c r="DA12" s="641"/>
      <c r="DB12" s="641"/>
      <c r="DC12" s="641"/>
      <c r="DD12" s="594">
        <v>95552</v>
      </c>
      <c r="DE12" s="589"/>
      <c r="DF12" s="589"/>
      <c r="DG12" s="589"/>
      <c r="DH12" s="589"/>
      <c r="DI12" s="589"/>
      <c r="DJ12" s="589"/>
      <c r="DK12" s="589"/>
      <c r="DL12" s="589"/>
      <c r="DM12" s="589"/>
      <c r="DN12" s="589"/>
      <c r="DO12" s="589"/>
      <c r="DP12" s="590"/>
      <c r="DQ12" s="594">
        <v>395952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133377</v>
      </c>
      <c r="S13" s="589"/>
      <c r="T13" s="589"/>
      <c r="U13" s="589"/>
      <c r="V13" s="589"/>
      <c r="W13" s="589"/>
      <c r="X13" s="589"/>
      <c r="Y13" s="590"/>
      <c r="Z13" s="641">
        <v>0.1</v>
      </c>
      <c r="AA13" s="641"/>
      <c r="AB13" s="641"/>
      <c r="AC13" s="641"/>
      <c r="AD13" s="642">
        <v>133377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17942798</v>
      </c>
      <c r="BH13" s="589"/>
      <c r="BI13" s="589"/>
      <c r="BJ13" s="589"/>
      <c r="BK13" s="589"/>
      <c r="BL13" s="589"/>
      <c r="BM13" s="589"/>
      <c r="BN13" s="590"/>
      <c r="BO13" s="641">
        <v>38.4</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11016038</v>
      </c>
      <c r="CS13" s="589"/>
      <c r="CT13" s="589"/>
      <c r="CU13" s="589"/>
      <c r="CV13" s="589"/>
      <c r="CW13" s="589"/>
      <c r="CX13" s="589"/>
      <c r="CY13" s="590"/>
      <c r="CZ13" s="641">
        <v>12</v>
      </c>
      <c r="DA13" s="641"/>
      <c r="DB13" s="641"/>
      <c r="DC13" s="641"/>
      <c r="DD13" s="594">
        <v>5133295</v>
      </c>
      <c r="DE13" s="589"/>
      <c r="DF13" s="589"/>
      <c r="DG13" s="589"/>
      <c r="DH13" s="589"/>
      <c r="DI13" s="589"/>
      <c r="DJ13" s="589"/>
      <c r="DK13" s="589"/>
      <c r="DL13" s="589"/>
      <c r="DM13" s="589"/>
      <c r="DN13" s="589"/>
      <c r="DO13" s="589"/>
      <c r="DP13" s="590"/>
      <c r="DQ13" s="594">
        <v>8237669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278033</v>
      </c>
      <c r="BH14" s="589"/>
      <c r="BI14" s="589"/>
      <c r="BJ14" s="589"/>
      <c r="BK14" s="589"/>
      <c r="BL14" s="589"/>
      <c r="BM14" s="589"/>
      <c r="BN14" s="590"/>
      <c r="BO14" s="641">
        <v>0.6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3111958</v>
      </c>
      <c r="CS14" s="589"/>
      <c r="CT14" s="589"/>
      <c r="CU14" s="589"/>
      <c r="CV14" s="589"/>
      <c r="CW14" s="589"/>
      <c r="CX14" s="589"/>
      <c r="CY14" s="590"/>
      <c r="CZ14" s="641">
        <v>3.4</v>
      </c>
      <c r="DA14" s="641"/>
      <c r="DB14" s="641"/>
      <c r="DC14" s="641"/>
      <c r="DD14" s="594">
        <v>227928</v>
      </c>
      <c r="DE14" s="589"/>
      <c r="DF14" s="589"/>
      <c r="DG14" s="589"/>
      <c r="DH14" s="589"/>
      <c r="DI14" s="589"/>
      <c r="DJ14" s="589"/>
      <c r="DK14" s="589"/>
      <c r="DL14" s="589"/>
      <c r="DM14" s="589"/>
      <c r="DN14" s="589"/>
      <c r="DO14" s="589"/>
      <c r="DP14" s="590"/>
      <c r="DQ14" s="594">
        <v>2930043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293799</v>
      </c>
      <c r="S15" s="589"/>
      <c r="T15" s="589"/>
      <c r="U15" s="589"/>
      <c r="V15" s="589"/>
      <c r="W15" s="589"/>
      <c r="X15" s="589"/>
      <c r="Y15" s="590"/>
      <c r="Z15" s="641">
        <v>0.3</v>
      </c>
      <c r="AA15" s="641"/>
      <c r="AB15" s="641"/>
      <c r="AC15" s="641"/>
      <c r="AD15" s="642">
        <v>293799</v>
      </c>
      <c r="AE15" s="642"/>
      <c r="AF15" s="642"/>
      <c r="AG15" s="642"/>
      <c r="AH15" s="642"/>
      <c r="AI15" s="642"/>
      <c r="AJ15" s="642"/>
      <c r="AK15" s="642"/>
      <c r="AL15" s="611">
        <v>0.6</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2473102</v>
      </c>
      <c r="BH15" s="589"/>
      <c r="BI15" s="589"/>
      <c r="BJ15" s="589"/>
      <c r="BK15" s="589"/>
      <c r="BL15" s="589"/>
      <c r="BM15" s="589"/>
      <c r="BN15" s="590"/>
      <c r="BO15" s="641">
        <v>5.3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8217431</v>
      </c>
      <c r="CS15" s="589"/>
      <c r="CT15" s="589"/>
      <c r="CU15" s="589"/>
      <c r="CV15" s="589"/>
      <c r="CW15" s="589"/>
      <c r="CX15" s="589"/>
      <c r="CY15" s="590"/>
      <c r="CZ15" s="641">
        <v>9</v>
      </c>
      <c r="DA15" s="641"/>
      <c r="DB15" s="641"/>
      <c r="DC15" s="641"/>
      <c r="DD15" s="594">
        <v>390676</v>
      </c>
      <c r="DE15" s="589"/>
      <c r="DF15" s="589"/>
      <c r="DG15" s="589"/>
      <c r="DH15" s="589"/>
      <c r="DI15" s="589"/>
      <c r="DJ15" s="589"/>
      <c r="DK15" s="589"/>
      <c r="DL15" s="589"/>
      <c r="DM15" s="589"/>
      <c r="DN15" s="589"/>
      <c r="DO15" s="589"/>
      <c r="DP15" s="590"/>
      <c r="DQ15" s="594">
        <v>6532788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3520678</v>
      </c>
      <c r="S16" s="589"/>
      <c r="T16" s="589"/>
      <c r="U16" s="589"/>
      <c r="V16" s="589"/>
      <c r="W16" s="589"/>
      <c r="X16" s="589"/>
      <c r="Y16" s="590"/>
      <c r="Z16" s="641">
        <v>3.7</v>
      </c>
      <c r="AA16" s="641"/>
      <c r="AB16" s="641"/>
      <c r="AC16" s="641"/>
      <c r="AD16" s="642">
        <v>3191376</v>
      </c>
      <c r="AE16" s="642"/>
      <c r="AF16" s="642"/>
      <c r="AG16" s="642"/>
      <c r="AH16" s="642"/>
      <c r="AI16" s="642"/>
      <c r="AJ16" s="642"/>
      <c r="AK16" s="642"/>
      <c r="AL16" s="611">
        <v>6.1</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3191376</v>
      </c>
      <c r="S17" s="589"/>
      <c r="T17" s="589"/>
      <c r="U17" s="589"/>
      <c r="V17" s="589"/>
      <c r="W17" s="589"/>
      <c r="X17" s="589"/>
      <c r="Y17" s="590"/>
      <c r="Z17" s="641">
        <v>3.4</v>
      </c>
      <c r="AA17" s="641"/>
      <c r="AB17" s="641"/>
      <c r="AC17" s="641"/>
      <c r="AD17" s="642">
        <v>3191376</v>
      </c>
      <c r="AE17" s="642"/>
      <c r="AF17" s="642"/>
      <c r="AG17" s="642"/>
      <c r="AH17" s="642"/>
      <c r="AI17" s="642"/>
      <c r="AJ17" s="642"/>
      <c r="AK17" s="642"/>
      <c r="AL17" s="611">
        <v>6.1</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8289230</v>
      </c>
      <c r="CS17" s="589"/>
      <c r="CT17" s="589"/>
      <c r="CU17" s="589"/>
      <c r="CV17" s="589"/>
      <c r="CW17" s="589"/>
      <c r="CX17" s="589"/>
      <c r="CY17" s="590"/>
      <c r="CZ17" s="641">
        <v>9</v>
      </c>
      <c r="DA17" s="641"/>
      <c r="DB17" s="641"/>
      <c r="DC17" s="641"/>
      <c r="DD17" s="594" t="s">
        <v>111</v>
      </c>
      <c r="DE17" s="589"/>
      <c r="DF17" s="589"/>
      <c r="DG17" s="589"/>
      <c r="DH17" s="589"/>
      <c r="DI17" s="589"/>
      <c r="DJ17" s="589"/>
      <c r="DK17" s="589"/>
      <c r="DL17" s="589"/>
      <c r="DM17" s="589"/>
      <c r="DN17" s="589"/>
      <c r="DO17" s="589"/>
      <c r="DP17" s="590"/>
      <c r="DQ17" s="594">
        <v>8277047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329171</v>
      </c>
      <c r="S18" s="589"/>
      <c r="T18" s="589"/>
      <c r="U18" s="589"/>
      <c r="V18" s="589"/>
      <c r="W18" s="589"/>
      <c r="X18" s="589"/>
      <c r="Y18" s="590"/>
      <c r="Z18" s="641">
        <v>0.3</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131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3091406</v>
      </c>
      <c r="BH19" s="589"/>
      <c r="BI19" s="589"/>
      <c r="BJ19" s="589"/>
      <c r="BK19" s="589"/>
      <c r="BL19" s="589"/>
      <c r="BM19" s="589"/>
      <c r="BN19" s="590"/>
      <c r="BO19" s="641">
        <v>6.6</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55134327</v>
      </c>
      <c r="S20" s="589"/>
      <c r="T20" s="589"/>
      <c r="U20" s="589"/>
      <c r="V20" s="589"/>
      <c r="W20" s="589"/>
      <c r="X20" s="589"/>
      <c r="Y20" s="590"/>
      <c r="Z20" s="641">
        <v>57.9</v>
      </c>
      <c r="AA20" s="641"/>
      <c r="AB20" s="641"/>
      <c r="AC20" s="641"/>
      <c r="AD20" s="642">
        <v>52448398</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3091406</v>
      </c>
      <c r="BH20" s="589"/>
      <c r="BI20" s="589"/>
      <c r="BJ20" s="589"/>
      <c r="BK20" s="589"/>
      <c r="BL20" s="589"/>
      <c r="BM20" s="589"/>
      <c r="BN20" s="590"/>
      <c r="BO20" s="641">
        <v>6.6</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91669187</v>
      </c>
      <c r="CS20" s="589"/>
      <c r="CT20" s="589"/>
      <c r="CU20" s="589"/>
      <c r="CV20" s="589"/>
      <c r="CW20" s="589"/>
      <c r="CX20" s="589"/>
      <c r="CY20" s="590"/>
      <c r="CZ20" s="641">
        <v>100</v>
      </c>
      <c r="DA20" s="641"/>
      <c r="DB20" s="641"/>
      <c r="DC20" s="641"/>
      <c r="DD20" s="594">
        <v>11485359</v>
      </c>
      <c r="DE20" s="589"/>
      <c r="DF20" s="589"/>
      <c r="DG20" s="589"/>
      <c r="DH20" s="589"/>
      <c r="DI20" s="589"/>
      <c r="DJ20" s="589"/>
      <c r="DK20" s="589"/>
      <c r="DL20" s="589"/>
      <c r="DM20" s="589"/>
      <c r="DN20" s="589"/>
      <c r="DO20" s="589"/>
      <c r="DP20" s="590"/>
      <c r="DQ20" s="594">
        <v>63366484</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48489</v>
      </c>
      <c r="S21" s="589"/>
      <c r="T21" s="589"/>
      <c r="U21" s="589"/>
      <c r="V21" s="589"/>
      <c r="W21" s="589"/>
      <c r="X21" s="589"/>
      <c r="Y21" s="590"/>
      <c r="Z21" s="641">
        <v>0.1</v>
      </c>
      <c r="AA21" s="641"/>
      <c r="AB21" s="641"/>
      <c r="AC21" s="641"/>
      <c r="AD21" s="642">
        <v>48489</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564687</v>
      </c>
      <c r="S22" s="589"/>
      <c r="T22" s="589"/>
      <c r="U22" s="589"/>
      <c r="V22" s="589"/>
      <c r="W22" s="589"/>
      <c r="X22" s="589"/>
      <c r="Y22" s="590"/>
      <c r="Z22" s="641">
        <v>0.6</v>
      </c>
      <c r="AA22" s="641"/>
      <c r="AB22" s="641"/>
      <c r="AC22" s="641"/>
      <c r="AD22" s="642">
        <v>872</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734779</v>
      </c>
      <c r="BH22" s="589"/>
      <c r="BI22" s="589"/>
      <c r="BJ22" s="589"/>
      <c r="BK22" s="589"/>
      <c r="BL22" s="589"/>
      <c r="BM22" s="589"/>
      <c r="BN22" s="590"/>
      <c r="BO22" s="641">
        <v>1.6</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1451594</v>
      </c>
      <c r="S23" s="589"/>
      <c r="T23" s="589"/>
      <c r="U23" s="589"/>
      <c r="V23" s="589"/>
      <c r="W23" s="589"/>
      <c r="X23" s="589"/>
      <c r="Y23" s="590"/>
      <c r="Z23" s="641">
        <v>1.5</v>
      </c>
      <c r="AA23" s="641"/>
      <c r="AB23" s="641"/>
      <c r="AC23" s="641"/>
      <c r="AD23" s="642">
        <v>147684</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2356627</v>
      </c>
      <c r="BH23" s="589"/>
      <c r="BI23" s="589"/>
      <c r="BJ23" s="589"/>
      <c r="BK23" s="589"/>
      <c r="BL23" s="589"/>
      <c r="BM23" s="589"/>
      <c r="BN23" s="590"/>
      <c r="BO23" s="641">
        <v>5</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199951</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47138745</v>
      </c>
      <c r="CS24" s="639"/>
      <c r="CT24" s="639"/>
      <c r="CU24" s="639"/>
      <c r="CV24" s="639"/>
      <c r="CW24" s="639"/>
      <c r="CX24" s="639"/>
      <c r="CY24" s="686"/>
      <c r="CZ24" s="690">
        <v>51.4</v>
      </c>
      <c r="DA24" s="691"/>
      <c r="DB24" s="691"/>
      <c r="DC24" s="692"/>
      <c r="DD24" s="685">
        <v>30544044</v>
      </c>
      <c r="DE24" s="639"/>
      <c r="DF24" s="639"/>
      <c r="DG24" s="639"/>
      <c r="DH24" s="639"/>
      <c r="DI24" s="639"/>
      <c r="DJ24" s="639"/>
      <c r="DK24" s="686"/>
      <c r="DL24" s="685">
        <v>30387265</v>
      </c>
      <c r="DM24" s="639"/>
      <c r="DN24" s="639"/>
      <c r="DO24" s="639"/>
      <c r="DP24" s="639"/>
      <c r="DQ24" s="639"/>
      <c r="DR24" s="639"/>
      <c r="DS24" s="639"/>
      <c r="DT24" s="639"/>
      <c r="DU24" s="639"/>
      <c r="DV24" s="686"/>
      <c r="DW24" s="687">
        <v>53.2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13779589</v>
      </c>
      <c r="S25" s="589"/>
      <c r="T25" s="589"/>
      <c r="U25" s="589"/>
      <c r="V25" s="589"/>
      <c r="W25" s="589"/>
      <c r="X25" s="589"/>
      <c r="Y25" s="590"/>
      <c r="Z25" s="641">
        <v>14.5</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16888240</v>
      </c>
      <c r="CS25" s="607"/>
      <c r="CT25" s="607"/>
      <c r="CU25" s="607"/>
      <c r="CV25" s="607"/>
      <c r="CW25" s="607"/>
      <c r="CX25" s="607"/>
      <c r="CY25" s="608"/>
      <c r="CZ25" s="591">
        <v>18.399999999999999</v>
      </c>
      <c r="DA25" s="609"/>
      <c r="DB25" s="609"/>
      <c r="DC25" s="610"/>
      <c r="DD25" s="594">
        <v>15369304</v>
      </c>
      <c r="DE25" s="607"/>
      <c r="DF25" s="607"/>
      <c r="DG25" s="607"/>
      <c r="DH25" s="607"/>
      <c r="DI25" s="607"/>
      <c r="DJ25" s="607"/>
      <c r="DK25" s="608"/>
      <c r="DL25" s="594">
        <v>15358279</v>
      </c>
      <c r="DM25" s="607"/>
      <c r="DN25" s="607"/>
      <c r="DO25" s="607"/>
      <c r="DP25" s="607"/>
      <c r="DQ25" s="607"/>
      <c r="DR25" s="607"/>
      <c r="DS25" s="607"/>
      <c r="DT25" s="607"/>
      <c r="DU25" s="607"/>
      <c r="DV25" s="608"/>
      <c r="DW25" s="611">
        <v>26.9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11580177</v>
      </c>
      <c r="CS26" s="589"/>
      <c r="CT26" s="589"/>
      <c r="CU26" s="589"/>
      <c r="CV26" s="589"/>
      <c r="CW26" s="589"/>
      <c r="CX26" s="589"/>
      <c r="CY26" s="590"/>
      <c r="CZ26" s="591">
        <v>12.6</v>
      </c>
      <c r="DA26" s="609"/>
      <c r="DB26" s="609"/>
      <c r="DC26" s="610"/>
      <c r="DD26" s="594">
        <v>10338551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5254197</v>
      </c>
      <c r="S27" s="589"/>
      <c r="T27" s="589"/>
      <c r="U27" s="589"/>
      <c r="V27" s="589"/>
      <c r="W27" s="589"/>
      <c r="X27" s="589"/>
      <c r="Y27" s="590"/>
      <c r="Z27" s="641">
        <v>5.5</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46748490</v>
      </c>
      <c r="BH27" s="589"/>
      <c r="BI27" s="589"/>
      <c r="BJ27" s="589"/>
      <c r="BK27" s="589"/>
      <c r="BL27" s="589"/>
      <c r="BM27" s="589"/>
      <c r="BN27" s="590"/>
      <c r="BO27" s="641">
        <v>100</v>
      </c>
      <c r="BP27" s="641"/>
      <c r="BQ27" s="641"/>
      <c r="BR27" s="641"/>
      <c r="BS27" s="594">
        <v>394096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21961275</v>
      </c>
      <c r="CS27" s="607"/>
      <c r="CT27" s="607"/>
      <c r="CU27" s="607"/>
      <c r="CV27" s="607"/>
      <c r="CW27" s="607"/>
      <c r="CX27" s="607"/>
      <c r="CY27" s="608"/>
      <c r="CZ27" s="591">
        <v>24</v>
      </c>
      <c r="DA27" s="609"/>
      <c r="DB27" s="609"/>
      <c r="DC27" s="610"/>
      <c r="DD27" s="594">
        <v>6897693</v>
      </c>
      <c r="DE27" s="607"/>
      <c r="DF27" s="607"/>
      <c r="DG27" s="607"/>
      <c r="DH27" s="607"/>
      <c r="DI27" s="607"/>
      <c r="DJ27" s="607"/>
      <c r="DK27" s="608"/>
      <c r="DL27" s="594">
        <v>6751939</v>
      </c>
      <c r="DM27" s="607"/>
      <c r="DN27" s="607"/>
      <c r="DO27" s="607"/>
      <c r="DP27" s="607"/>
      <c r="DQ27" s="607"/>
      <c r="DR27" s="607"/>
      <c r="DS27" s="607"/>
      <c r="DT27" s="607"/>
      <c r="DU27" s="607"/>
      <c r="DV27" s="608"/>
      <c r="DW27" s="611">
        <v>11.8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125001</v>
      </c>
      <c r="S28" s="589"/>
      <c r="T28" s="589"/>
      <c r="U28" s="589"/>
      <c r="V28" s="589"/>
      <c r="W28" s="589"/>
      <c r="X28" s="589"/>
      <c r="Y28" s="590"/>
      <c r="Z28" s="641">
        <v>0.1</v>
      </c>
      <c r="AA28" s="641"/>
      <c r="AB28" s="641"/>
      <c r="AC28" s="641"/>
      <c r="AD28" s="642">
        <v>45793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8289230</v>
      </c>
      <c r="CS28" s="589"/>
      <c r="CT28" s="589"/>
      <c r="CU28" s="589"/>
      <c r="CV28" s="589"/>
      <c r="CW28" s="589"/>
      <c r="CX28" s="589"/>
      <c r="CY28" s="590"/>
      <c r="CZ28" s="591">
        <v>9</v>
      </c>
      <c r="DA28" s="609"/>
      <c r="DB28" s="609"/>
      <c r="DC28" s="610"/>
      <c r="DD28" s="594">
        <v>8277047</v>
      </c>
      <c r="DE28" s="589"/>
      <c r="DF28" s="589"/>
      <c r="DG28" s="589"/>
      <c r="DH28" s="589"/>
      <c r="DI28" s="589"/>
      <c r="DJ28" s="589"/>
      <c r="DK28" s="590"/>
      <c r="DL28" s="594">
        <v>8277047</v>
      </c>
      <c r="DM28" s="589"/>
      <c r="DN28" s="589"/>
      <c r="DO28" s="589"/>
      <c r="DP28" s="589"/>
      <c r="DQ28" s="589"/>
      <c r="DR28" s="589"/>
      <c r="DS28" s="589"/>
      <c r="DT28" s="589"/>
      <c r="DU28" s="589"/>
      <c r="DV28" s="590"/>
      <c r="DW28" s="611">
        <v>14.5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7689</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8289230</v>
      </c>
      <c r="CS29" s="607"/>
      <c r="CT29" s="607"/>
      <c r="CU29" s="607"/>
      <c r="CV29" s="607"/>
      <c r="CW29" s="607"/>
      <c r="CX29" s="607"/>
      <c r="CY29" s="608"/>
      <c r="CZ29" s="591">
        <v>9</v>
      </c>
      <c r="DA29" s="609"/>
      <c r="DB29" s="609"/>
      <c r="DC29" s="610"/>
      <c r="DD29" s="594">
        <v>8277047</v>
      </c>
      <c r="DE29" s="607"/>
      <c r="DF29" s="607"/>
      <c r="DG29" s="607"/>
      <c r="DH29" s="607"/>
      <c r="DI29" s="607"/>
      <c r="DJ29" s="607"/>
      <c r="DK29" s="608"/>
      <c r="DL29" s="594">
        <v>8277047</v>
      </c>
      <c r="DM29" s="607"/>
      <c r="DN29" s="607"/>
      <c r="DO29" s="607"/>
      <c r="DP29" s="607"/>
      <c r="DQ29" s="607"/>
      <c r="DR29" s="607"/>
      <c r="DS29" s="607"/>
      <c r="DT29" s="607"/>
      <c r="DU29" s="607"/>
      <c r="DV29" s="608"/>
      <c r="DW29" s="611">
        <v>14.5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2095012</v>
      </c>
      <c r="S30" s="589"/>
      <c r="T30" s="589"/>
      <c r="U30" s="589"/>
      <c r="V30" s="589"/>
      <c r="W30" s="589"/>
      <c r="X30" s="589"/>
      <c r="Y30" s="590"/>
      <c r="Z30" s="641">
        <v>2.2000000000000002</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96.8</v>
      </c>
      <c r="BN30" s="655"/>
      <c r="BO30" s="655"/>
      <c r="BP30" s="655"/>
      <c r="BQ30" s="657"/>
      <c r="BR30" s="654">
        <v>98.8</v>
      </c>
      <c r="BS30" s="655"/>
      <c r="BT30" s="655"/>
      <c r="BU30" s="655"/>
      <c r="BV30" s="655"/>
      <c r="BW30" s="655"/>
      <c r="BX30" s="656">
        <v>96.8</v>
      </c>
      <c r="BY30" s="655"/>
      <c r="BZ30" s="655"/>
      <c r="CA30" s="655"/>
      <c r="CB30" s="657"/>
      <c r="CD30" s="660"/>
      <c r="CE30" s="661"/>
      <c r="CF30" s="625" t="s">
        <v>292</v>
      </c>
      <c r="CG30" s="622"/>
      <c r="CH30" s="622"/>
      <c r="CI30" s="622"/>
      <c r="CJ30" s="622"/>
      <c r="CK30" s="622"/>
      <c r="CL30" s="622"/>
      <c r="CM30" s="622"/>
      <c r="CN30" s="622"/>
      <c r="CO30" s="622"/>
      <c r="CP30" s="622"/>
      <c r="CQ30" s="623"/>
      <c r="CR30" s="588">
        <v>7439102</v>
      </c>
      <c r="CS30" s="589"/>
      <c r="CT30" s="589"/>
      <c r="CU30" s="589"/>
      <c r="CV30" s="589"/>
      <c r="CW30" s="589"/>
      <c r="CX30" s="589"/>
      <c r="CY30" s="590"/>
      <c r="CZ30" s="591">
        <v>8.1</v>
      </c>
      <c r="DA30" s="609"/>
      <c r="DB30" s="609"/>
      <c r="DC30" s="610"/>
      <c r="DD30" s="594">
        <v>7427068</v>
      </c>
      <c r="DE30" s="589"/>
      <c r="DF30" s="589"/>
      <c r="DG30" s="589"/>
      <c r="DH30" s="589"/>
      <c r="DI30" s="589"/>
      <c r="DJ30" s="589"/>
      <c r="DK30" s="590"/>
      <c r="DL30" s="594">
        <v>7427068</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4372435</v>
      </c>
      <c r="S31" s="589"/>
      <c r="T31" s="589"/>
      <c r="U31" s="589"/>
      <c r="V31" s="589"/>
      <c r="W31" s="589"/>
      <c r="X31" s="589"/>
      <c r="Y31" s="590"/>
      <c r="Z31" s="641">
        <v>4.5999999999999996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95.8</v>
      </c>
      <c r="BN31" s="653"/>
      <c r="BO31" s="653"/>
      <c r="BP31" s="653"/>
      <c r="BQ31" s="617"/>
      <c r="BR31" s="652">
        <v>98.4</v>
      </c>
      <c r="BS31" s="607"/>
      <c r="BT31" s="607"/>
      <c r="BU31" s="607"/>
      <c r="BV31" s="607"/>
      <c r="BW31" s="607"/>
      <c r="BX31" s="643">
        <v>95.7</v>
      </c>
      <c r="BY31" s="653"/>
      <c r="BZ31" s="653"/>
      <c r="CA31" s="653"/>
      <c r="CB31" s="617"/>
      <c r="CD31" s="660"/>
      <c r="CE31" s="661"/>
      <c r="CF31" s="625" t="s">
        <v>296</v>
      </c>
      <c r="CG31" s="622"/>
      <c r="CH31" s="622"/>
      <c r="CI31" s="622"/>
      <c r="CJ31" s="622"/>
      <c r="CK31" s="622"/>
      <c r="CL31" s="622"/>
      <c r="CM31" s="622"/>
      <c r="CN31" s="622"/>
      <c r="CO31" s="622"/>
      <c r="CP31" s="622"/>
      <c r="CQ31" s="623"/>
      <c r="CR31" s="588">
        <v>850128</v>
      </c>
      <c r="CS31" s="607"/>
      <c r="CT31" s="607"/>
      <c r="CU31" s="607"/>
      <c r="CV31" s="607"/>
      <c r="CW31" s="607"/>
      <c r="CX31" s="607"/>
      <c r="CY31" s="608"/>
      <c r="CZ31" s="591">
        <v>0.9</v>
      </c>
      <c r="DA31" s="609"/>
      <c r="DB31" s="609"/>
      <c r="DC31" s="610"/>
      <c r="DD31" s="594">
        <v>849979</v>
      </c>
      <c r="DE31" s="607"/>
      <c r="DF31" s="607"/>
      <c r="DG31" s="607"/>
      <c r="DH31" s="607"/>
      <c r="DI31" s="607"/>
      <c r="DJ31" s="607"/>
      <c r="DK31" s="608"/>
      <c r="DL31" s="594">
        <v>849979</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3695619</v>
      </c>
      <c r="S32" s="589"/>
      <c r="T32" s="589"/>
      <c r="U32" s="589"/>
      <c r="V32" s="589"/>
      <c r="W32" s="589"/>
      <c r="X32" s="589"/>
      <c r="Y32" s="590"/>
      <c r="Z32" s="641">
        <v>3.9</v>
      </c>
      <c r="AA32" s="641"/>
      <c r="AB32" s="641"/>
      <c r="AC32" s="641"/>
      <c r="AD32" s="642">
        <v>26088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99.1</v>
      </c>
      <c r="BH32" s="573"/>
      <c r="BI32" s="573"/>
      <c r="BJ32" s="573"/>
      <c r="BK32" s="573"/>
      <c r="BL32" s="573"/>
      <c r="BM32" s="636">
        <v>97.6</v>
      </c>
      <c r="BN32" s="573"/>
      <c r="BO32" s="573"/>
      <c r="BP32" s="573"/>
      <c r="BQ32" s="630"/>
      <c r="BR32" s="651">
        <v>99</v>
      </c>
      <c r="BS32" s="573"/>
      <c r="BT32" s="573"/>
      <c r="BU32" s="573"/>
      <c r="BV32" s="573"/>
      <c r="BW32" s="573"/>
      <c r="BX32" s="636">
        <v>97.5</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8428700</v>
      </c>
      <c r="S33" s="589"/>
      <c r="T33" s="589"/>
      <c r="U33" s="589"/>
      <c r="V33" s="589"/>
      <c r="W33" s="589"/>
      <c r="X33" s="589"/>
      <c r="Y33" s="590"/>
      <c r="Z33" s="641">
        <v>8.9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33045083</v>
      </c>
      <c r="CS33" s="607"/>
      <c r="CT33" s="607"/>
      <c r="CU33" s="607"/>
      <c r="CV33" s="607"/>
      <c r="CW33" s="607"/>
      <c r="CX33" s="607"/>
      <c r="CY33" s="608"/>
      <c r="CZ33" s="591">
        <v>36</v>
      </c>
      <c r="DA33" s="609"/>
      <c r="DB33" s="609"/>
      <c r="DC33" s="610"/>
      <c r="DD33" s="594">
        <v>27994013</v>
      </c>
      <c r="DE33" s="607"/>
      <c r="DF33" s="607"/>
      <c r="DG33" s="607"/>
      <c r="DH33" s="607"/>
      <c r="DI33" s="607"/>
      <c r="DJ33" s="607"/>
      <c r="DK33" s="608"/>
      <c r="DL33" s="594">
        <v>20320920</v>
      </c>
      <c r="DM33" s="607"/>
      <c r="DN33" s="607"/>
      <c r="DO33" s="607"/>
      <c r="DP33" s="607"/>
      <c r="DQ33" s="607"/>
      <c r="DR33" s="607"/>
      <c r="DS33" s="607"/>
      <c r="DT33" s="607"/>
      <c r="DU33" s="607"/>
      <c r="DV33" s="608"/>
      <c r="DW33" s="611">
        <v>35.6</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13888204</v>
      </c>
      <c r="CS34" s="589"/>
      <c r="CT34" s="589"/>
      <c r="CU34" s="589"/>
      <c r="CV34" s="589"/>
      <c r="CW34" s="589"/>
      <c r="CX34" s="589"/>
      <c r="CY34" s="590"/>
      <c r="CZ34" s="591">
        <v>15.2</v>
      </c>
      <c r="DA34" s="609"/>
      <c r="DB34" s="609"/>
      <c r="DC34" s="610"/>
      <c r="DD34" s="594">
        <v>10963763</v>
      </c>
      <c r="DE34" s="589"/>
      <c r="DF34" s="589"/>
      <c r="DG34" s="589"/>
      <c r="DH34" s="589"/>
      <c r="DI34" s="589"/>
      <c r="DJ34" s="589"/>
      <c r="DK34" s="590"/>
      <c r="DL34" s="594">
        <v>9198399</v>
      </c>
      <c r="DM34" s="589"/>
      <c r="DN34" s="589"/>
      <c r="DO34" s="589"/>
      <c r="DP34" s="589"/>
      <c r="DQ34" s="589"/>
      <c r="DR34" s="589"/>
      <c r="DS34" s="589"/>
      <c r="DT34" s="589"/>
      <c r="DU34" s="589"/>
      <c r="DV34" s="590"/>
      <c r="DW34" s="611">
        <v>16.100000000000001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4350500</v>
      </c>
      <c r="S35" s="589"/>
      <c r="T35" s="589"/>
      <c r="U35" s="589"/>
      <c r="V35" s="589"/>
      <c r="W35" s="589"/>
      <c r="X35" s="589"/>
      <c r="Y35" s="590"/>
      <c r="Z35" s="641">
        <v>4.5999999999999996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11819645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1204834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464260</v>
      </c>
      <c r="CS35" s="607"/>
      <c r="CT35" s="607"/>
      <c r="CU35" s="607"/>
      <c r="CV35" s="607"/>
      <c r="CW35" s="607"/>
      <c r="CX35" s="607"/>
      <c r="CY35" s="608"/>
      <c r="CZ35" s="591">
        <v>0.5</v>
      </c>
      <c r="DA35" s="609"/>
      <c r="DB35" s="609"/>
      <c r="DC35" s="610"/>
      <c r="DD35" s="594">
        <v>454753</v>
      </c>
      <c r="DE35" s="607"/>
      <c r="DF35" s="607"/>
      <c r="DG35" s="607"/>
      <c r="DH35" s="607"/>
      <c r="DI35" s="607"/>
      <c r="DJ35" s="607"/>
      <c r="DK35" s="608"/>
      <c r="DL35" s="594">
        <v>454753</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95157290</v>
      </c>
      <c r="S36" s="629"/>
      <c r="T36" s="629"/>
      <c r="U36" s="629"/>
      <c r="V36" s="629"/>
      <c r="W36" s="629"/>
      <c r="X36" s="629"/>
      <c r="Y36" s="632"/>
      <c r="Z36" s="633">
        <v>100</v>
      </c>
      <c r="AA36" s="633"/>
      <c r="AB36" s="633"/>
      <c r="AC36" s="633"/>
      <c r="AD36" s="634">
        <v>52717324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2740000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-304144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5698753</v>
      </c>
      <c r="CS36" s="589"/>
      <c r="CT36" s="589"/>
      <c r="CU36" s="589"/>
      <c r="CV36" s="589"/>
      <c r="CW36" s="589"/>
      <c r="CX36" s="589"/>
      <c r="CY36" s="590"/>
      <c r="CZ36" s="591">
        <v>6.2</v>
      </c>
      <c r="DA36" s="609"/>
      <c r="DB36" s="609"/>
      <c r="DC36" s="610"/>
      <c r="DD36" s="594">
        <v>4917314</v>
      </c>
      <c r="DE36" s="589"/>
      <c r="DF36" s="589"/>
      <c r="DG36" s="589"/>
      <c r="DH36" s="589"/>
      <c r="DI36" s="589"/>
      <c r="DJ36" s="589"/>
      <c r="DK36" s="590"/>
      <c r="DL36" s="594">
        <v>3808241</v>
      </c>
      <c r="DM36" s="589"/>
      <c r="DN36" s="589"/>
      <c r="DO36" s="589"/>
      <c r="DP36" s="589"/>
      <c r="DQ36" s="589"/>
      <c r="DR36" s="589"/>
      <c r="DS36" s="589"/>
      <c r="DT36" s="589"/>
      <c r="DU36" s="589"/>
      <c r="DV36" s="590"/>
      <c r="DW36" s="611">
        <v>6.7</v>
      </c>
      <c r="DX36" s="612"/>
      <c r="DY36" s="612"/>
      <c r="DZ36" s="612"/>
      <c r="EA36" s="612"/>
      <c r="EB36" s="612"/>
      <c r="EC36" s="613"/>
    </row>
    <row r="37" spans="2:133" ht="11.25" customHeight="1">
      <c r="AQ37" s="614" t="s">
        <v>314</v>
      </c>
      <c r="AR37" s="615"/>
      <c r="AS37" s="615"/>
      <c r="AT37" s="615"/>
      <c r="AU37" s="615"/>
      <c r="AV37" s="615"/>
      <c r="AW37" s="615"/>
      <c r="AX37" s="615"/>
      <c r="AY37" s="616"/>
      <c r="AZ37" s="588">
        <v>1100000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54234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1097781</v>
      </c>
      <c r="CS37" s="607"/>
      <c r="CT37" s="607"/>
      <c r="CU37" s="607"/>
      <c r="CV37" s="607"/>
      <c r="CW37" s="607"/>
      <c r="CX37" s="607"/>
      <c r="CY37" s="608"/>
      <c r="CZ37" s="591">
        <v>1.2</v>
      </c>
      <c r="DA37" s="609"/>
      <c r="DB37" s="609"/>
      <c r="DC37" s="610"/>
      <c r="DD37" s="594">
        <v>1097781</v>
      </c>
      <c r="DE37" s="607"/>
      <c r="DF37" s="607"/>
      <c r="DG37" s="607"/>
      <c r="DH37" s="607"/>
      <c r="DI37" s="607"/>
      <c r="DJ37" s="607"/>
      <c r="DK37" s="608"/>
      <c r="DL37" s="594">
        <v>727571</v>
      </c>
      <c r="DM37" s="607"/>
      <c r="DN37" s="607"/>
      <c r="DO37" s="607"/>
      <c r="DP37" s="607"/>
      <c r="DQ37" s="607"/>
      <c r="DR37" s="607"/>
      <c r="DS37" s="607"/>
      <c r="DT37" s="607"/>
      <c r="DU37" s="607"/>
      <c r="DV37" s="608"/>
      <c r="DW37" s="611">
        <v>1.3</v>
      </c>
      <c r="DX37" s="612"/>
      <c r="DY37" s="612"/>
      <c r="DZ37" s="612"/>
      <c r="EA37" s="612"/>
      <c r="EB37" s="612"/>
      <c r="EC37" s="613"/>
    </row>
    <row r="38" spans="2:133" ht="11.25" customHeight="1">
      <c r="AQ38" s="614" t="s">
        <v>317</v>
      </c>
      <c r="AR38" s="615"/>
      <c r="AS38" s="615"/>
      <c r="AT38" s="615"/>
      <c r="AU38" s="615"/>
      <c r="AV38" s="615"/>
      <c r="AW38" s="615"/>
      <c r="AX38" s="615"/>
      <c r="AY38" s="616"/>
      <c r="AZ38" s="588">
        <v>459902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91308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10707400</v>
      </c>
      <c r="CS38" s="589"/>
      <c r="CT38" s="589"/>
      <c r="CU38" s="589"/>
      <c r="CV38" s="589"/>
      <c r="CW38" s="589"/>
      <c r="CX38" s="589"/>
      <c r="CY38" s="590"/>
      <c r="CZ38" s="591">
        <v>11.7</v>
      </c>
      <c r="DA38" s="609"/>
      <c r="DB38" s="609"/>
      <c r="DC38" s="610"/>
      <c r="DD38" s="594">
        <v>9710626</v>
      </c>
      <c r="DE38" s="589"/>
      <c r="DF38" s="589"/>
      <c r="DG38" s="589"/>
      <c r="DH38" s="589"/>
      <c r="DI38" s="589"/>
      <c r="DJ38" s="589"/>
      <c r="DK38" s="590"/>
      <c r="DL38" s="594">
        <v>6859527</v>
      </c>
      <c r="DM38" s="589"/>
      <c r="DN38" s="589"/>
      <c r="DO38" s="589"/>
      <c r="DP38" s="589"/>
      <c r="DQ38" s="589"/>
      <c r="DR38" s="589"/>
      <c r="DS38" s="589"/>
      <c r="DT38" s="589"/>
      <c r="DU38" s="589"/>
      <c r="DV38" s="590"/>
      <c r="DW38" s="611">
        <v>12</v>
      </c>
      <c r="DX38" s="612"/>
      <c r="DY38" s="612"/>
      <c r="DZ38" s="612"/>
      <c r="EA38" s="612"/>
      <c r="EB38" s="612"/>
      <c r="EC38" s="613"/>
    </row>
    <row r="39" spans="2:133" ht="11.25" customHeight="1">
      <c r="AQ39" s="614" t="s">
        <v>320</v>
      </c>
      <c r="AR39" s="615"/>
      <c r="AS39" s="615"/>
      <c r="AT39" s="615"/>
      <c r="AU39" s="615"/>
      <c r="AV39" s="615"/>
      <c r="AW39" s="615"/>
      <c r="AX39" s="615"/>
      <c r="AY39" s="616"/>
      <c r="AZ39" s="588">
        <v>12245</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1905448</v>
      </c>
      <c r="CS39" s="607"/>
      <c r="CT39" s="607"/>
      <c r="CU39" s="607"/>
      <c r="CV39" s="607"/>
      <c r="CW39" s="607"/>
      <c r="CX39" s="607"/>
      <c r="CY39" s="608"/>
      <c r="CZ39" s="591">
        <v>2.1</v>
      </c>
      <c r="DA39" s="609"/>
      <c r="DB39" s="609"/>
      <c r="DC39" s="610"/>
      <c r="DD39" s="594">
        <v>1899869</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2836264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82</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381018</v>
      </c>
      <c r="CS40" s="589"/>
      <c r="CT40" s="589"/>
      <c r="CU40" s="589"/>
      <c r="CV40" s="589"/>
      <c r="CW40" s="589"/>
      <c r="CX40" s="589"/>
      <c r="CY40" s="590"/>
      <c r="CZ40" s="591">
        <v>0.4</v>
      </c>
      <c r="DA40" s="609"/>
      <c r="DB40" s="609"/>
      <c r="DC40" s="610"/>
      <c r="DD40" s="594">
        <v>47688</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4671234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11485359</v>
      </c>
      <c r="CS42" s="589"/>
      <c r="CT42" s="589"/>
      <c r="CU42" s="589"/>
      <c r="CV42" s="589"/>
      <c r="CW42" s="589"/>
      <c r="CX42" s="589"/>
      <c r="CY42" s="590"/>
      <c r="CZ42" s="591">
        <v>12.5</v>
      </c>
      <c r="DA42" s="592"/>
      <c r="DB42" s="592"/>
      <c r="DC42" s="593"/>
      <c r="DD42" s="594">
        <v>4828427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291996</v>
      </c>
      <c r="CS43" s="607"/>
      <c r="CT43" s="607"/>
      <c r="CU43" s="607"/>
      <c r="CV43" s="607"/>
      <c r="CW43" s="607"/>
      <c r="CX43" s="607"/>
      <c r="CY43" s="608"/>
      <c r="CZ43" s="591">
        <v>0.3</v>
      </c>
      <c r="DA43" s="609"/>
      <c r="DB43" s="609"/>
      <c r="DC43" s="610"/>
      <c r="DD43" s="594">
        <v>291996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11485359</v>
      </c>
      <c r="CS44" s="589"/>
      <c r="CT44" s="589"/>
      <c r="CU44" s="589"/>
      <c r="CV44" s="589"/>
      <c r="CW44" s="589"/>
      <c r="CX44" s="589"/>
      <c r="CY44" s="590"/>
      <c r="CZ44" s="591">
        <v>12.5</v>
      </c>
      <c r="DA44" s="592"/>
      <c r="DB44" s="592"/>
      <c r="DC44" s="593"/>
      <c r="DD44" s="594">
        <v>4828427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3004471</v>
      </c>
      <c r="CS45" s="607"/>
      <c r="CT45" s="607"/>
      <c r="CU45" s="607"/>
      <c r="CV45" s="607"/>
      <c r="CW45" s="607"/>
      <c r="CX45" s="607"/>
      <c r="CY45" s="608"/>
      <c r="CZ45" s="591">
        <v>3.3</v>
      </c>
      <c r="DA45" s="609"/>
      <c r="DB45" s="609"/>
      <c r="DC45" s="610"/>
      <c r="DD45" s="594">
        <v>316980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8417088</v>
      </c>
      <c r="CS46" s="589"/>
      <c r="CT46" s="589"/>
      <c r="CU46" s="589"/>
      <c r="CV46" s="589"/>
      <c r="CW46" s="589"/>
      <c r="CX46" s="589"/>
      <c r="CY46" s="590"/>
      <c r="CZ46" s="591">
        <v>9.1999999999999993</v>
      </c>
      <c r="DA46" s="592"/>
      <c r="DB46" s="592"/>
      <c r="DC46" s="593"/>
      <c r="DD46" s="594">
        <v>4484177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341</v>
      </c>
      <c r="CS47" s="607"/>
      <c r="CT47" s="607"/>
      <c r="CU47" s="607"/>
      <c r="CV47" s="607"/>
      <c r="CW47" s="607"/>
      <c r="CX47" s="607"/>
      <c r="CY47" s="608"/>
      <c r="CZ47" s="591" t="s">
        <v>341</v>
      </c>
      <c r="DA47" s="609"/>
      <c r="DB47" s="609"/>
      <c r="DC47" s="610"/>
      <c r="DD47" s="594" t="s">
        <v>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91669187</v>
      </c>
      <c r="CS49" s="573"/>
      <c r="CT49" s="573"/>
      <c r="CU49" s="573"/>
      <c r="CV49" s="573"/>
      <c r="CW49" s="573"/>
      <c r="CX49" s="573"/>
      <c r="CY49" s="574"/>
      <c r="CZ49" s="575">
        <v>100</v>
      </c>
      <c r="DA49" s="576"/>
      <c r="DB49" s="576"/>
      <c r="DC49" s="577"/>
      <c r="DD49" s="578">
        <v>63366484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CR11" sqref="CR7:CV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93687</v>
      </c>
      <c r="R7" s="1101"/>
      <c r="S7" s="1101"/>
      <c r="T7" s="1101"/>
      <c r="U7" s="1101"/>
      <c r="V7" s="1101">
        <v>90224</v>
      </c>
      <c r="W7" s="1101"/>
      <c r="X7" s="1101"/>
      <c r="Y7" s="1101"/>
      <c r="Z7" s="1101"/>
      <c r="AA7" s="1101">
        <v>3463</v>
      </c>
      <c r="AB7" s="1101"/>
      <c r="AC7" s="1101"/>
      <c r="AD7" s="1101"/>
      <c r="AE7" s="1102"/>
      <c r="AF7" s="1103">
        <v>3441</v>
      </c>
      <c r="AG7" s="1104"/>
      <c r="AH7" s="1104"/>
      <c r="AI7" s="1104"/>
      <c r="AJ7" s="1105"/>
      <c r="AK7" s="1087">
        <v>2095</v>
      </c>
      <c r="AL7" s="1088"/>
      <c r="AM7" s="1088"/>
      <c r="AN7" s="1088"/>
      <c r="AO7" s="1088"/>
      <c r="AP7" s="1088">
        <v>69043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-4</v>
      </c>
      <c r="CI7" s="1085"/>
      <c r="CJ7" s="1085"/>
      <c r="CK7" s="1085"/>
      <c r="CL7" s="1086"/>
      <c r="CM7" s="1084">
        <v>267</v>
      </c>
      <c r="CN7" s="1085"/>
      <c r="CO7" s="1085"/>
      <c r="CP7" s="1085"/>
      <c r="CQ7" s="1086"/>
      <c r="CR7" s="1084">
        <v>39</v>
      </c>
      <c r="CS7" s="1085"/>
      <c r="CT7" s="1085"/>
      <c r="CU7" s="1085"/>
      <c r="CV7" s="1086"/>
      <c r="CW7" s="1084" t="s">
        <v>548</v>
      </c>
      <c r="CX7" s="1085"/>
      <c r="CY7" s="1085"/>
      <c r="CZ7" s="1085"/>
      <c r="DA7" s="1086"/>
      <c r="DB7" s="1084" t="s">
        <v>549</v>
      </c>
      <c r="DC7" s="1085"/>
      <c r="DD7" s="1085"/>
      <c r="DE7" s="1085"/>
      <c r="DF7" s="1086"/>
      <c r="DG7" s="1084" t="s">
        <v>547</v>
      </c>
      <c r="DH7" s="1085"/>
      <c r="DI7" s="1085"/>
      <c r="DJ7" s="1085"/>
      <c r="DK7" s="1086"/>
      <c r="DL7" s="1084" t="s">
        <v>549</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463</v>
      </c>
      <c r="R8" s="1040"/>
      <c r="S8" s="1040"/>
      <c r="T8" s="1040"/>
      <c r="U8" s="1040"/>
      <c r="V8" s="1040">
        <v>463</v>
      </c>
      <c r="W8" s="1040"/>
      <c r="X8" s="1040"/>
      <c r="Y8" s="1040"/>
      <c r="Z8" s="1040"/>
      <c r="AA8" s="1040" t="s">
        <v>548</v>
      </c>
      <c r="AB8" s="1040"/>
      <c r="AC8" s="1040"/>
      <c r="AD8" s="1040"/>
      <c r="AE8" s="1041"/>
      <c r="AF8" s="1015" t="s">
        <v>111</v>
      </c>
      <c r="AG8" s="1016"/>
      <c r="AH8" s="1016"/>
      <c r="AI8" s="1016"/>
      <c r="AJ8" s="1017"/>
      <c r="AK8" s="1082">
        <v>14</v>
      </c>
      <c r="AL8" s="1083"/>
      <c r="AM8" s="1083"/>
      <c r="AN8" s="1083"/>
      <c r="AO8" s="1083"/>
      <c r="AP8" s="1083">
        <v>656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144</v>
      </c>
      <c r="CI8" s="986"/>
      <c r="CJ8" s="986"/>
      <c r="CK8" s="986"/>
      <c r="CL8" s="987"/>
      <c r="CM8" s="985">
        <v>4397</v>
      </c>
      <c r="CN8" s="986"/>
      <c r="CO8" s="986"/>
      <c r="CP8" s="986"/>
      <c r="CQ8" s="987"/>
      <c r="CR8" s="985">
        <v>41</v>
      </c>
      <c r="CS8" s="986"/>
      <c r="CT8" s="986"/>
      <c r="CU8" s="986"/>
      <c r="CV8" s="987"/>
      <c r="CW8" s="985" t="s">
        <v>549</v>
      </c>
      <c r="CX8" s="986"/>
      <c r="CY8" s="986"/>
      <c r="CZ8" s="986"/>
      <c r="DA8" s="987"/>
      <c r="DB8" s="985" t="s">
        <v>549</v>
      </c>
      <c r="DC8" s="986"/>
      <c r="DD8" s="986"/>
      <c r="DE8" s="986"/>
      <c r="DF8" s="987"/>
      <c r="DG8" s="985" t="s">
        <v>547</v>
      </c>
      <c r="DH8" s="986"/>
      <c r="DI8" s="986"/>
      <c r="DJ8" s="986"/>
      <c r="DK8" s="987"/>
      <c r="DL8" s="985" t="s">
        <v>549</v>
      </c>
      <c r="DM8" s="986"/>
      <c r="DN8" s="986"/>
      <c r="DO8" s="986"/>
      <c r="DP8" s="987"/>
      <c r="DQ8" s="985" t="s">
        <v>547</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2100</v>
      </c>
      <c r="R9" s="1040"/>
      <c r="S9" s="1040"/>
      <c r="T9" s="1040"/>
      <c r="U9" s="1040"/>
      <c r="V9" s="1040">
        <v>1971</v>
      </c>
      <c r="W9" s="1040"/>
      <c r="X9" s="1040"/>
      <c r="Y9" s="1040"/>
      <c r="Z9" s="1040"/>
      <c r="AA9" s="1040">
        <v>130</v>
      </c>
      <c r="AB9" s="1040"/>
      <c r="AC9" s="1040"/>
      <c r="AD9" s="1040"/>
      <c r="AE9" s="1041"/>
      <c r="AF9" s="1015">
        <v>102</v>
      </c>
      <c r="AG9" s="1016"/>
      <c r="AH9" s="1016"/>
      <c r="AI9" s="1016"/>
      <c r="AJ9" s="1017"/>
      <c r="AK9" s="1082">
        <v>670</v>
      </c>
      <c r="AL9" s="1083"/>
      <c r="AM9" s="1083"/>
      <c r="AN9" s="1083"/>
      <c r="AO9" s="1083"/>
      <c r="AP9" s="1083">
        <v>4514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545</v>
      </c>
      <c r="BS9" s="1010" t="s">
        <v>542</v>
      </c>
      <c r="BT9" s="1011"/>
      <c r="BU9" s="1011"/>
      <c r="BV9" s="1011"/>
      <c r="BW9" s="1011"/>
      <c r="BX9" s="1011"/>
      <c r="BY9" s="1011"/>
      <c r="BZ9" s="1011"/>
      <c r="CA9" s="1011"/>
      <c r="CB9" s="1011"/>
      <c r="CC9" s="1011"/>
      <c r="CD9" s="1011"/>
      <c r="CE9" s="1011"/>
      <c r="CF9" s="1011"/>
      <c r="CG9" s="1012"/>
      <c r="CH9" s="985">
        <v>16</v>
      </c>
      <c r="CI9" s="986"/>
      <c r="CJ9" s="986"/>
      <c r="CK9" s="986"/>
      <c r="CL9" s="987"/>
      <c r="CM9" s="985">
        <v>1116</v>
      </c>
      <c r="CN9" s="986"/>
      <c r="CO9" s="986"/>
      <c r="CP9" s="986"/>
      <c r="CQ9" s="987"/>
      <c r="CR9" s="985">
        <v>5</v>
      </c>
      <c r="CS9" s="986"/>
      <c r="CT9" s="986"/>
      <c r="CU9" s="986"/>
      <c r="CV9" s="987"/>
      <c r="CW9" s="985">
        <v>7</v>
      </c>
      <c r="CX9" s="986"/>
      <c r="CY9" s="986"/>
      <c r="CZ9" s="986"/>
      <c r="DA9" s="987"/>
      <c r="DB9" s="985" t="s">
        <v>549</v>
      </c>
      <c r="DC9" s="986"/>
      <c r="DD9" s="986"/>
      <c r="DE9" s="986"/>
      <c r="DF9" s="987"/>
      <c r="DG9" s="985">
        <v>14311</v>
      </c>
      <c r="DH9" s="986"/>
      <c r="DI9" s="986"/>
      <c r="DJ9" s="986"/>
      <c r="DK9" s="987"/>
      <c r="DL9" s="985" t="s">
        <v>550</v>
      </c>
      <c r="DM9" s="986"/>
      <c r="DN9" s="986"/>
      <c r="DO9" s="986"/>
      <c r="DP9" s="987"/>
      <c r="DQ9" s="985">
        <v>6528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546</v>
      </c>
      <c r="BS10" s="1010" t="s">
        <v>543</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183</v>
      </c>
      <c r="CN10" s="986"/>
      <c r="CO10" s="986"/>
      <c r="CP10" s="986"/>
      <c r="CQ10" s="987"/>
      <c r="CR10" s="985">
        <v>159</v>
      </c>
      <c r="CS10" s="986"/>
      <c r="CT10" s="986"/>
      <c r="CU10" s="986"/>
      <c r="CV10" s="987"/>
      <c r="CW10" s="985" t="s">
        <v>549</v>
      </c>
      <c r="CX10" s="986"/>
      <c r="CY10" s="986"/>
      <c r="CZ10" s="986"/>
      <c r="DA10" s="987"/>
      <c r="DB10" s="985" t="s">
        <v>549</v>
      </c>
      <c r="DC10" s="986"/>
      <c r="DD10" s="986"/>
      <c r="DE10" s="986"/>
      <c r="DF10" s="987"/>
      <c r="DG10" s="985" t="s">
        <v>547</v>
      </c>
      <c r="DH10" s="986"/>
      <c r="DI10" s="986"/>
      <c r="DJ10" s="986"/>
      <c r="DK10" s="987"/>
      <c r="DL10" s="985">
        <v>35</v>
      </c>
      <c r="DM10" s="986"/>
      <c r="DN10" s="986"/>
      <c r="DO10" s="986"/>
      <c r="DP10" s="987"/>
      <c r="DQ10" s="985">
        <v>3</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544</v>
      </c>
      <c r="BT11" s="1011"/>
      <c r="BU11" s="1011"/>
      <c r="BV11" s="1011"/>
      <c r="BW11" s="1011"/>
      <c r="BX11" s="1011"/>
      <c r="BY11" s="1011"/>
      <c r="BZ11" s="1011"/>
      <c r="CA11" s="1011"/>
      <c r="CB11" s="1011"/>
      <c r="CC11" s="1011"/>
      <c r="CD11" s="1011"/>
      <c r="CE11" s="1011"/>
      <c r="CF11" s="1011"/>
      <c r="CG11" s="1012"/>
      <c r="CH11" s="985">
        <v>9</v>
      </c>
      <c r="CI11" s="986"/>
      <c r="CJ11" s="986"/>
      <c r="CK11" s="986"/>
      <c r="CL11" s="987"/>
      <c r="CM11" s="985">
        <v>257</v>
      </c>
      <c r="CN11" s="986"/>
      <c r="CO11" s="986"/>
      <c r="CP11" s="986"/>
      <c r="CQ11" s="987"/>
      <c r="CR11" s="985">
        <v>10</v>
      </c>
      <c r="CS11" s="986"/>
      <c r="CT11" s="986"/>
      <c r="CU11" s="986"/>
      <c r="CV11" s="987"/>
      <c r="CW11" s="985" t="s">
        <v>549</v>
      </c>
      <c r="CX11" s="986"/>
      <c r="CY11" s="986"/>
      <c r="CZ11" s="986"/>
      <c r="DA11" s="987"/>
      <c r="DB11" s="985">
        <v>211</v>
      </c>
      <c r="DC11" s="986"/>
      <c r="DD11" s="986"/>
      <c r="DE11" s="986"/>
      <c r="DF11" s="987"/>
      <c r="DG11" s="985" t="s">
        <v>547</v>
      </c>
      <c r="DH11" s="986"/>
      <c r="DI11" s="986"/>
      <c r="DJ11" s="986"/>
      <c r="DK11" s="987"/>
      <c r="DL11" s="985" t="s">
        <v>549</v>
      </c>
      <c r="DM11" s="986"/>
      <c r="DN11" s="986"/>
      <c r="DO11" s="986"/>
      <c r="DP11" s="987"/>
      <c r="DQ11" s="985" t="s">
        <v>547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95567</v>
      </c>
      <c r="R23" s="1065"/>
      <c r="S23" s="1065"/>
      <c r="T23" s="1065"/>
      <c r="U23" s="1065"/>
      <c r="V23" s="1065">
        <v>91974</v>
      </c>
      <c r="W23" s="1065"/>
      <c r="X23" s="1065"/>
      <c r="Y23" s="1065"/>
      <c r="Z23" s="1065"/>
      <c r="AA23" s="1065">
        <v>3593</v>
      </c>
      <c r="AB23" s="1065"/>
      <c r="AC23" s="1065"/>
      <c r="AD23" s="1065"/>
      <c r="AE23" s="1066"/>
      <c r="AF23" s="1067">
        <v>3543</v>
      </c>
      <c r="AG23" s="1065"/>
      <c r="AH23" s="1065"/>
      <c r="AI23" s="1065"/>
      <c r="AJ23" s="1068"/>
      <c r="AK23" s="1069"/>
      <c r="AL23" s="1070"/>
      <c r="AM23" s="1070"/>
      <c r="AN23" s="1070"/>
      <c r="AO23" s="1070"/>
      <c r="AP23" s="1065">
        <v>74212</v>
      </c>
      <c r="AQ23" s="1065"/>
      <c r="AR23" s="1065"/>
      <c r="AS23" s="1065"/>
      <c r="AT23" s="1065"/>
      <c r="AU23" s="1071"/>
      <c r="AV23" s="1071"/>
      <c r="AW23" s="1071"/>
      <c r="AX23" s="1071"/>
      <c r="AY23" s="1072"/>
      <c r="AZ23" s="1061" t="s">
        <v>341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37317</v>
      </c>
      <c r="R28" s="1050"/>
      <c r="S28" s="1050"/>
      <c r="T28" s="1050"/>
      <c r="U28" s="1050"/>
      <c r="V28" s="1050">
        <v>36112</v>
      </c>
      <c r="W28" s="1050"/>
      <c r="X28" s="1050"/>
      <c r="Y28" s="1050"/>
      <c r="Z28" s="1050"/>
      <c r="AA28" s="1050">
        <v>1205</v>
      </c>
      <c r="AB28" s="1050"/>
      <c r="AC28" s="1050"/>
      <c r="AD28" s="1050"/>
      <c r="AE28" s="1051"/>
      <c r="AF28" s="1052">
        <v>1205</v>
      </c>
      <c r="AG28" s="1050"/>
      <c r="AH28" s="1050"/>
      <c r="AI28" s="1050"/>
      <c r="AJ28" s="1053"/>
      <c r="AK28" s="1054">
        <v>2836</v>
      </c>
      <c r="AL28" s="1042"/>
      <c r="AM28" s="1042"/>
      <c r="AN28" s="1042"/>
      <c r="AO28" s="1042"/>
      <c r="AP28" s="1042" t="s">
        <v>551</v>
      </c>
      <c r="AQ28" s="1042"/>
      <c r="AR28" s="1042"/>
      <c r="AS28" s="1042"/>
      <c r="AT28" s="1042"/>
      <c r="AU28" s="1042" t="s">
        <v>548</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2835</v>
      </c>
      <c r="R29" s="1040"/>
      <c r="S29" s="1040"/>
      <c r="T29" s="1040"/>
      <c r="U29" s="1040"/>
      <c r="V29" s="1040">
        <v>2788</v>
      </c>
      <c r="W29" s="1040"/>
      <c r="X29" s="1040"/>
      <c r="Y29" s="1040"/>
      <c r="Z29" s="1040"/>
      <c r="AA29" s="1040">
        <v>47</v>
      </c>
      <c r="AB29" s="1040"/>
      <c r="AC29" s="1040"/>
      <c r="AD29" s="1040"/>
      <c r="AE29" s="1041"/>
      <c r="AF29" s="1015">
        <v>47</v>
      </c>
      <c r="AG29" s="1016"/>
      <c r="AH29" s="1016"/>
      <c r="AI29" s="1016"/>
      <c r="AJ29" s="1017"/>
      <c r="AK29" s="976">
        <v>487</v>
      </c>
      <c r="AL29" s="967"/>
      <c r="AM29" s="967"/>
      <c r="AN29" s="967"/>
      <c r="AO29" s="967"/>
      <c r="AP29" s="967" t="s">
        <v>549</v>
      </c>
      <c r="AQ29" s="967"/>
      <c r="AR29" s="967"/>
      <c r="AS29" s="967"/>
      <c r="AT29" s="967"/>
      <c r="AU29" s="967" t="s">
        <v>550</v>
      </c>
      <c r="AV29" s="967"/>
      <c r="AW29" s="967"/>
      <c r="AX29" s="967"/>
      <c r="AY29" s="967"/>
      <c r="AZ29" s="1038" t="s">
        <v>549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15865</v>
      </c>
      <c r="R30" s="1040"/>
      <c r="S30" s="1040"/>
      <c r="T30" s="1040"/>
      <c r="U30" s="1040"/>
      <c r="V30" s="1040">
        <v>14852</v>
      </c>
      <c r="W30" s="1040"/>
      <c r="X30" s="1040"/>
      <c r="Y30" s="1040"/>
      <c r="Z30" s="1040"/>
      <c r="AA30" s="1040">
        <v>1013</v>
      </c>
      <c r="AB30" s="1040"/>
      <c r="AC30" s="1040"/>
      <c r="AD30" s="1040"/>
      <c r="AE30" s="1041"/>
      <c r="AF30" s="1015">
        <v>1013</v>
      </c>
      <c r="AG30" s="1016"/>
      <c r="AH30" s="1016"/>
      <c r="AI30" s="1016"/>
      <c r="AJ30" s="1017"/>
      <c r="AK30" s="976">
        <v>2180</v>
      </c>
      <c r="AL30" s="967"/>
      <c r="AM30" s="967"/>
      <c r="AN30" s="967"/>
      <c r="AO30" s="967"/>
      <c r="AP30" s="967" t="s">
        <v>549</v>
      </c>
      <c r="AQ30" s="967"/>
      <c r="AR30" s="967"/>
      <c r="AS30" s="967"/>
      <c r="AT30" s="967"/>
      <c r="AU30" s="967" t="s">
        <v>550</v>
      </c>
      <c r="AV30" s="967"/>
      <c r="AW30" s="967"/>
      <c r="AX30" s="967"/>
      <c r="AY30" s="967"/>
      <c r="AZ30" s="1038" t="s">
        <v>549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10525</v>
      </c>
      <c r="R31" s="1040"/>
      <c r="S31" s="1040"/>
      <c r="T31" s="1040"/>
      <c r="U31" s="1040"/>
      <c r="V31" s="1040">
        <v>10601</v>
      </c>
      <c r="W31" s="1040"/>
      <c r="X31" s="1040"/>
      <c r="Y31" s="1040"/>
      <c r="Z31" s="1040"/>
      <c r="AA31" s="1040">
        <v>-76</v>
      </c>
      <c r="AB31" s="1040"/>
      <c r="AC31" s="1040"/>
      <c r="AD31" s="1040"/>
      <c r="AE31" s="1041"/>
      <c r="AF31" s="1015">
        <v>2025</v>
      </c>
      <c r="AG31" s="1016"/>
      <c r="AH31" s="1016"/>
      <c r="AI31" s="1016"/>
      <c r="AJ31" s="1017"/>
      <c r="AK31" s="976">
        <v>1100</v>
      </c>
      <c r="AL31" s="967"/>
      <c r="AM31" s="967"/>
      <c r="AN31" s="967"/>
      <c r="AO31" s="967"/>
      <c r="AP31" s="967">
        <v>3614</v>
      </c>
      <c r="AQ31" s="967"/>
      <c r="AR31" s="967"/>
      <c r="AS31" s="967"/>
      <c r="AT31" s="967"/>
      <c r="AU31" s="967">
        <v>2504</v>
      </c>
      <c r="AV31" s="967"/>
      <c r="AW31" s="967"/>
      <c r="AX31" s="967"/>
      <c r="AY31" s="967"/>
      <c r="AZ31" s="1038" t="s">
        <v>549</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7874</v>
      </c>
      <c r="R32" s="1040"/>
      <c r="S32" s="1040"/>
      <c r="T32" s="1040"/>
      <c r="U32" s="1040"/>
      <c r="V32" s="1040">
        <v>7380</v>
      </c>
      <c r="W32" s="1040"/>
      <c r="X32" s="1040"/>
      <c r="Y32" s="1040"/>
      <c r="Z32" s="1040"/>
      <c r="AA32" s="1040">
        <v>494</v>
      </c>
      <c r="AB32" s="1040"/>
      <c r="AC32" s="1040"/>
      <c r="AD32" s="1040"/>
      <c r="AE32" s="1041"/>
      <c r="AF32" s="1015">
        <v>494</v>
      </c>
      <c r="AG32" s="1016"/>
      <c r="AH32" s="1016"/>
      <c r="AI32" s="1016"/>
      <c r="AJ32" s="1017"/>
      <c r="AK32" s="976">
        <v>2740</v>
      </c>
      <c r="AL32" s="967"/>
      <c r="AM32" s="967"/>
      <c r="AN32" s="967"/>
      <c r="AO32" s="967"/>
      <c r="AP32" s="967">
        <v>41145</v>
      </c>
      <c r="AQ32" s="967"/>
      <c r="AR32" s="967"/>
      <c r="AS32" s="967"/>
      <c r="AT32" s="967"/>
      <c r="AU32" s="967">
        <v>24728</v>
      </c>
      <c r="AV32" s="967"/>
      <c r="AW32" s="967"/>
      <c r="AX32" s="967"/>
      <c r="AY32" s="967"/>
      <c r="AZ32" s="1038" t="s">
        <v>549</v>
      </c>
      <c r="BA32" s="1038"/>
      <c r="BB32" s="1038"/>
      <c r="BC32" s="1038"/>
      <c r="BD32" s="1038"/>
      <c r="BE32" s="1028" t="s">
        <v>388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417</v>
      </c>
      <c r="R33" s="1040"/>
      <c r="S33" s="1040"/>
      <c r="T33" s="1040"/>
      <c r="U33" s="1040"/>
      <c r="V33" s="1040">
        <v>203</v>
      </c>
      <c r="W33" s="1040"/>
      <c r="X33" s="1040"/>
      <c r="Y33" s="1040"/>
      <c r="Z33" s="1040"/>
      <c r="AA33" s="1040">
        <v>213</v>
      </c>
      <c r="AB33" s="1040"/>
      <c r="AC33" s="1040"/>
      <c r="AD33" s="1040"/>
      <c r="AE33" s="1041"/>
      <c r="AF33" s="1015">
        <v>213</v>
      </c>
      <c r="AG33" s="1016"/>
      <c r="AH33" s="1016"/>
      <c r="AI33" s="1016"/>
      <c r="AJ33" s="1017"/>
      <c r="AK33" s="976">
        <v>210</v>
      </c>
      <c r="AL33" s="967"/>
      <c r="AM33" s="967"/>
      <c r="AN33" s="967"/>
      <c r="AO33" s="967"/>
      <c r="AP33" s="967">
        <v>483</v>
      </c>
      <c r="AQ33" s="967"/>
      <c r="AR33" s="967"/>
      <c r="AS33" s="967"/>
      <c r="AT33" s="967"/>
      <c r="AU33" s="967">
        <v>483</v>
      </c>
      <c r="AV33" s="967"/>
      <c r="AW33" s="967"/>
      <c r="AX33" s="967"/>
      <c r="AY33" s="967"/>
      <c r="AZ33" s="1038" t="s">
        <v>549</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351</v>
      </c>
      <c r="R34" s="1040"/>
      <c r="S34" s="1040"/>
      <c r="T34" s="1040"/>
      <c r="U34" s="1040"/>
      <c r="V34" s="1040">
        <v>225</v>
      </c>
      <c r="W34" s="1040"/>
      <c r="X34" s="1040"/>
      <c r="Y34" s="1040"/>
      <c r="Z34" s="1040"/>
      <c r="AA34" s="1040">
        <v>126</v>
      </c>
      <c r="AB34" s="1040"/>
      <c r="AC34" s="1040"/>
      <c r="AD34" s="1040"/>
      <c r="AE34" s="1041"/>
      <c r="AF34" s="1015">
        <v>126</v>
      </c>
      <c r="AG34" s="1016"/>
      <c r="AH34" s="1016"/>
      <c r="AI34" s="1016"/>
      <c r="AJ34" s="1017"/>
      <c r="AK34" s="976">
        <v>200</v>
      </c>
      <c r="AL34" s="967"/>
      <c r="AM34" s="967"/>
      <c r="AN34" s="967"/>
      <c r="AO34" s="967"/>
      <c r="AP34" s="967">
        <v>821</v>
      </c>
      <c r="AQ34" s="967"/>
      <c r="AR34" s="967"/>
      <c r="AS34" s="967"/>
      <c r="AT34" s="967"/>
      <c r="AU34" s="967">
        <v>821</v>
      </c>
      <c r="AV34" s="967"/>
      <c r="AW34" s="967"/>
      <c r="AX34" s="967"/>
      <c r="AY34" s="967"/>
      <c r="AZ34" s="1038" t="s">
        <v>549</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5123</v>
      </c>
      <c r="AG63" s="955"/>
      <c r="AH63" s="955"/>
      <c r="AI63" s="955"/>
      <c r="AJ63" s="1026"/>
      <c r="AK63" s="1027"/>
      <c r="AL63" s="959"/>
      <c r="AM63" s="959"/>
      <c r="AN63" s="959"/>
      <c r="AO63" s="959"/>
      <c r="AP63" s="955">
        <v>46063</v>
      </c>
      <c r="AQ63" s="955"/>
      <c r="AR63" s="955"/>
      <c r="AS63" s="955"/>
      <c r="AT63" s="955"/>
      <c r="AU63" s="955">
        <v>28536</v>
      </c>
      <c r="AV63" s="955"/>
      <c r="AW63" s="955"/>
      <c r="AX63" s="955"/>
      <c r="AY63" s="955"/>
      <c r="AZ63" s="1021"/>
      <c r="BA63" s="1021"/>
      <c r="BB63" s="1021"/>
      <c r="BC63" s="1021"/>
      <c r="BD63" s="1021"/>
      <c r="BE63" s="956"/>
      <c r="BF63" s="956"/>
      <c r="BG63" s="956"/>
      <c r="BH63" s="956"/>
      <c r="BI63" s="957"/>
      <c r="BJ63" s="1022" t="s">
        <v>341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552</v>
      </c>
      <c r="C68" s="982"/>
      <c r="D68" s="982"/>
      <c r="E68" s="982"/>
      <c r="F68" s="982"/>
      <c r="G68" s="982"/>
      <c r="H68" s="982"/>
      <c r="I68" s="982"/>
      <c r="J68" s="982"/>
      <c r="K68" s="982"/>
      <c r="L68" s="982"/>
      <c r="M68" s="982"/>
      <c r="N68" s="982"/>
      <c r="O68" s="982"/>
      <c r="P68" s="983"/>
      <c r="Q68" s="984">
        <v>13177</v>
      </c>
      <c r="R68" s="978"/>
      <c r="S68" s="978"/>
      <c r="T68" s="978"/>
      <c r="U68" s="978"/>
      <c r="V68" s="978">
        <v>12110</v>
      </c>
      <c r="W68" s="978"/>
      <c r="X68" s="978"/>
      <c r="Y68" s="978"/>
      <c r="Z68" s="978"/>
      <c r="AA68" s="978">
        <v>1066</v>
      </c>
      <c r="AB68" s="978"/>
      <c r="AC68" s="978"/>
      <c r="AD68" s="978"/>
      <c r="AE68" s="978"/>
      <c r="AF68" s="978">
        <v>360</v>
      </c>
      <c r="AG68" s="978"/>
      <c r="AH68" s="978"/>
      <c r="AI68" s="978"/>
      <c r="AJ68" s="978"/>
      <c r="AK68" s="978">
        <v>1716</v>
      </c>
      <c r="AL68" s="978"/>
      <c r="AM68" s="978"/>
      <c r="AN68" s="978"/>
      <c r="AO68" s="978"/>
      <c r="AP68" s="978">
        <v>5452</v>
      </c>
      <c r="AQ68" s="978"/>
      <c r="AR68" s="978"/>
      <c r="AS68" s="978"/>
      <c r="AT68" s="978"/>
      <c r="AU68" s="978">
        <v>1652</v>
      </c>
      <c r="AV68" s="978"/>
      <c r="AW68" s="978"/>
      <c r="AX68" s="978"/>
      <c r="AY68" s="978"/>
      <c r="AZ68" s="979" t="s">
        <v>558</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553</v>
      </c>
      <c r="C69" s="971"/>
      <c r="D69" s="971"/>
      <c r="E69" s="971"/>
      <c r="F69" s="971"/>
      <c r="G69" s="971"/>
      <c r="H69" s="971"/>
      <c r="I69" s="971"/>
      <c r="J69" s="971"/>
      <c r="K69" s="971"/>
      <c r="L69" s="971"/>
      <c r="M69" s="971"/>
      <c r="N69" s="971"/>
      <c r="O69" s="971"/>
      <c r="P69" s="972"/>
      <c r="Q69" s="973">
        <v>7451</v>
      </c>
      <c r="R69" s="967"/>
      <c r="S69" s="967"/>
      <c r="T69" s="967"/>
      <c r="U69" s="967"/>
      <c r="V69" s="967">
        <v>6552</v>
      </c>
      <c r="W69" s="967"/>
      <c r="X69" s="967"/>
      <c r="Y69" s="967"/>
      <c r="Z69" s="967"/>
      <c r="AA69" s="967">
        <v>899</v>
      </c>
      <c r="AB69" s="967"/>
      <c r="AC69" s="967"/>
      <c r="AD69" s="967"/>
      <c r="AE69" s="967"/>
      <c r="AF69" s="967">
        <v>6906</v>
      </c>
      <c r="AG69" s="967"/>
      <c r="AH69" s="967"/>
      <c r="AI69" s="967"/>
      <c r="AJ69" s="967"/>
      <c r="AK69" s="967">
        <v>6</v>
      </c>
      <c r="AL69" s="967"/>
      <c r="AM69" s="967"/>
      <c r="AN69" s="967"/>
      <c r="AO69" s="967"/>
      <c r="AP69" s="967">
        <v>16774</v>
      </c>
      <c r="AQ69" s="967"/>
      <c r="AR69" s="967"/>
      <c r="AS69" s="967"/>
      <c r="AT69" s="967"/>
      <c r="AU69" s="967">
        <v>17</v>
      </c>
      <c r="AV69" s="967"/>
      <c r="AW69" s="967"/>
      <c r="AX69" s="967"/>
      <c r="AY69" s="967"/>
      <c r="AZ69" s="968" t="s">
        <v>559</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554</v>
      </c>
      <c r="C70" s="971"/>
      <c r="D70" s="971"/>
      <c r="E70" s="971"/>
      <c r="F70" s="971"/>
      <c r="G70" s="971"/>
      <c r="H70" s="971"/>
      <c r="I70" s="971"/>
      <c r="J70" s="971"/>
      <c r="K70" s="971"/>
      <c r="L70" s="971"/>
      <c r="M70" s="971"/>
      <c r="N70" s="971"/>
      <c r="O70" s="971"/>
      <c r="P70" s="972"/>
      <c r="Q70" s="973">
        <v>67993</v>
      </c>
      <c r="R70" s="967"/>
      <c r="S70" s="967"/>
      <c r="T70" s="967"/>
      <c r="U70" s="967"/>
      <c r="V70" s="967">
        <v>65229</v>
      </c>
      <c r="W70" s="967"/>
      <c r="X70" s="967"/>
      <c r="Y70" s="967"/>
      <c r="Z70" s="967"/>
      <c r="AA70" s="967">
        <v>2704</v>
      </c>
      <c r="AB70" s="967"/>
      <c r="AC70" s="967"/>
      <c r="AD70" s="967"/>
      <c r="AE70" s="967"/>
      <c r="AF70" s="967">
        <v>2704</v>
      </c>
      <c r="AG70" s="967"/>
      <c r="AH70" s="967"/>
      <c r="AI70" s="967"/>
      <c r="AJ70" s="967"/>
      <c r="AK70" s="967" t="s">
        <v>548</v>
      </c>
      <c r="AL70" s="967"/>
      <c r="AM70" s="967"/>
      <c r="AN70" s="967"/>
      <c r="AO70" s="967"/>
      <c r="AP70" s="967" t="s">
        <v>548</v>
      </c>
      <c r="AQ70" s="967"/>
      <c r="AR70" s="967"/>
      <c r="AS70" s="967"/>
      <c r="AT70" s="967"/>
      <c r="AU70" s="967" t="s">
        <v>549</v>
      </c>
      <c r="AV70" s="967"/>
      <c r="AW70" s="967"/>
      <c r="AX70" s="967"/>
      <c r="AY70" s="967"/>
      <c r="AZ70" s="968" t="s">
        <v>560</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555</v>
      </c>
      <c r="C71" s="971"/>
      <c r="D71" s="971"/>
      <c r="E71" s="971"/>
      <c r="F71" s="971"/>
      <c r="G71" s="971"/>
      <c r="H71" s="971"/>
      <c r="I71" s="971"/>
      <c r="J71" s="971"/>
      <c r="K71" s="971"/>
      <c r="L71" s="971"/>
      <c r="M71" s="971"/>
      <c r="N71" s="971"/>
      <c r="O71" s="971"/>
      <c r="P71" s="972"/>
      <c r="Q71" s="973">
        <v>1408</v>
      </c>
      <c r="R71" s="967"/>
      <c r="S71" s="967"/>
      <c r="T71" s="967"/>
      <c r="U71" s="967"/>
      <c r="V71" s="967">
        <v>1385</v>
      </c>
      <c r="W71" s="967"/>
      <c r="X71" s="967"/>
      <c r="Y71" s="967"/>
      <c r="Z71" s="967"/>
      <c r="AA71" s="967">
        <v>23</v>
      </c>
      <c r="AB71" s="967"/>
      <c r="AC71" s="967"/>
      <c r="AD71" s="967"/>
      <c r="AE71" s="967"/>
      <c r="AF71" s="967">
        <v>23</v>
      </c>
      <c r="AG71" s="967"/>
      <c r="AH71" s="967"/>
      <c r="AI71" s="967"/>
      <c r="AJ71" s="967"/>
      <c r="AK71" s="967" t="s">
        <v>549</v>
      </c>
      <c r="AL71" s="967"/>
      <c r="AM71" s="967"/>
      <c r="AN71" s="967"/>
      <c r="AO71" s="967"/>
      <c r="AP71" s="967" t="s">
        <v>548</v>
      </c>
      <c r="AQ71" s="967"/>
      <c r="AR71" s="967"/>
      <c r="AS71" s="967"/>
      <c r="AT71" s="967"/>
      <c r="AU71" s="967" t="s">
        <v>549</v>
      </c>
      <c r="AV71" s="967"/>
      <c r="AW71" s="967"/>
      <c r="AX71" s="967"/>
      <c r="AY71" s="967"/>
      <c r="AZ71" s="968" t="s">
        <v>561</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555</v>
      </c>
      <c r="C72" s="971"/>
      <c r="D72" s="971"/>
      <c r="E72" s="971"/>
      <c r="F72" s="971"/>
      <c r="G72" s="971"/>
      <c r="H72" s="971"/>
      <c r="I72" s="971"/>
      <c r="J72" s="971"/>
      <c r="K72" s="971"/>
      <c r="L72" s="971"/>
      <c r="M72" s="971"/>
      <c r="N72" s="971"/>
      <c r="O72" s="971"/>
      <c r="P72" s="972"/>
      <c r="Q72" s="973">
        <v>600986</v>
      </c>
      <c r="R72" s="967"/>
      <c r="S72" s="967"/>
      <c r="T72" s="967"/>
      <c r="U72" s="967"/>
      <c r="V72" s="967">
        <v>579982</v>
      </c>
      <c r="W72" s="967"/>
      <c r="X72" s="967"/>
      <c r="Y72" s="967"/>
      <c r="Z72" s="967"/>
      <c r="AA72" s="967">
        <v>21004</v>
      </c>
      <c r="AB72" s="967"/>
      <c r="AC72" s="967"/>
      <c r="AD72" s="967"/>
      <c r="AE72" s="967"/>
      <c r="AF72" s="967">
        <v>21004</v>
      </c>
      <c r="AG72" s="967"/>
      <c r="AH72" s="967"/>
      <c r="AI72" s="967"/>
      <c r="AJ72" s="967"/>
      <c r="AK72" s="967">
        <v>6841</v>
      </c>
      <c r="AL72" s="967"/>
      <c r="AM72" s="967"/>
      <c r="AN72" s="967"/>
      <c r="AO72" s="967"/>
      <c r="AP72" s="967" t="s">
        <v>549</v>
      </c>
      <c r="AQ72" s="967"/>
      <c r="AR72" s="967"/>
      <c r="AS72" s="967"/>
      <c r="AT72" s="967"/>
      <c r="AU72" s="967" t="s">
        <v>548</v>
      </c>
      <c r="AV72" s="967"/>
      <c r="AW72" s="967"/>
      <c r="AX72" s="967"/>
      <c r="AY72" s="967"/>
      <c r="AZ72" s="968" t="s">
        <v>562</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556</v>
      </c>
      <c r="C73" s="971"/>
      <c r="D73" s="971"/>
      <c r="E73" s="971"/>
      <c r="F73" s="971"/>
      <c r="G73" s="971"/>
      <c r="H73" s="971"/>
      <c r="I73" s="971"/>
      <c r="J73" s="971"/>
      <c r="K73" s="971"/>
      <c r="L73" s="971"/>
      <c r="M73" s="971"/>
      <c r="N73" s="971"/>
      <c r="O73" s="971"/>
      <c r="P73" s="972"/>
      <c r="Q73" s="973">
        <v>34897</v>
      </c>
      <c r="R73" s="967"/>
      <c r="S73" s="967"/>
      <c r="T73" s="967"/>
      <c r="U73" s="967"/>
      <c r="V73" s="967">
        <v>34814</v>
      </c>
      <c r="W73" s="967"/>
      <c r="X73" s="967"/>
      <c r="Y73" s="967"/>
      <c r="Z73" s="967"/>
      <c r="AA73" s="967">
        <v>83</v>
      </c>
      <c r="AB73" s="967"/>
      <c r="AC73" s="967"/>
      <c r="AD73" s="967"/>
      <c r="AE73" s="967"/>
      <c r="AF73" s="967">
        <v>83</v>
      </c>
      <c r="AG73" s="967"/>
      <c r="AH73" s="967"/>
      <c r="AI73" s="967"/>
      <c r="AJ73" s="967"/>
      <c r="AK73" s="967">
        <v>2162</v>
      </c>
      <c r="AL73" s="967"/>
      <c r="AM73" s="967"/>
      <c r="AN73" s="967"/>
      <c r="AO73" s="967"/>
      <c r="AP73" s="967" t="s">
        <v>549</v>
      </c>
      <c r="AQ73" s="967"/>
      <c r="AR73" s="967"/>
      <c r="AS73" s="967"/>
      <c r="AT73" s="967"/>
      <c r="AU73" s="967" t="s">
        <v>548</v>
      </c>
      <c r="AV73" s="967"/>
      <c r="AW73" s="967"/>
      <c r="AX73" s="967"/>
      <c r="AY73" s="967"/>
      <c r="AZ73" s="968" t="s">
        <v>561</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556</v>
      </c>
      <c r="C74" s="971"/>
      <c r="D74" s="971"/>
      <c r="E74" s="971"/>
      <c r="F74" s="971"/>
      <c r="G74" s="971"/>
      <c r="H74" s="971"/>
      <c r="I74" s="971"/>
      <c r="J74" s="971"/>
      <c r="K74" s="971"/>
      <c r="L74" s="971"/>
      <c r="M74" s="971"/>
      <c r="N74" s="971"/>
      <c r="O74" s="971"/>
      <c r="P74" s="972"/>
      <c r="Q74" s="973">
        <v>328</v>
      </c>
      <c r="R74" s="967"/>
      <c r="S74" s="967"/>
      <c r="T74" s="967"/>
      <c r="U74" s="967"/>
      <c r="V74" s="967">
        <v>163</v>
      </c>
      <c r="W74" s="967"/>
      <c r="X74" s="967"/>
      <c r="Y74" s="967"/>
      <c r="Z74" s="967"/>
      <c r="AA74" s="967">
        <v>165</v>
      </c>
      <c r="AB74" s="967"/>
      <c r="AC74" s="967"/>
      <c r="AD74" s="967"/>
      <c r="AE74" s="967"/>
      <c r="AF74" s="967">
        <v>165</v>
      </c>
      <c r="AG74" s="967"/>
      <c r="AH74" s="967"/>
      <c r="AI74" s="967"/>
      <c r="AJ74" s="967"/>
      <c r="AK74" s="967" t="s">
        <v>549</v>
      </c>
      <c r="AL74" s="967"/>
      <c r="AM74" s="967"/>
      <c r="AN74" s="967"/>
      <c r="AO74" s="967"/>
      <c r="AP74" s="967" t="s">
        <v>548</v>
      </c>
      <c r="AQ74" s="967"/>
      <c r="AR74" s="967"/>
      <c r="AS74" s="967"/>
      <c r="AT74" s="967"/>
      <c r="AU74" s="967" t="s">
        <v>549</v>
      </c>
      <c r="AV74" s="967"/>
      <c r="AW74" s="967"/>
      <c r="AX74" s="967"/>
      <c r="AY74" s="967"/>
      <c r="AZ74" s="968" t="s">
        <v>563</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557</v>
      </c>
      <c r="C75" s="971"/>
      <c r="D75" s="971"/>
      <c r="E75" s="971"/>
      <c r="F75" s="971"/>
      <c r="G75" s="971"/>
      <c r="H75" s="971"/>
      <c r="I75" s="971"/>
      <c r="J75" s="971"/>
      <c r="K75" s="971"/>
      <c r="L75" s="971"/>
      <c r="M75" s="971"/>
      <c r="N75" s="971"/>
      <c r="O75" s="971"/>
      <c r="P75" s="972"/>
      <c r="Q75" s="974">
        <v>406</v>
      </c>
      <c r="R75" s="975"/>
      <c r="S75" s="975"/>
      <c r="T75" s="975"/>
      <c r="U75" s="976"/>
      <c r="V75" s="977">
        <v>393</v>
      </c>
      <c r="W75" s="975"/>
      <c r="X75" s="975"/>
      <c r="Y75" s="975"/>
      <c r="Z75" s="976"/>
      <c r="AA75" s="977">
        <v>14</v>
      </c>
      <c r="AB75" s="975"/>
      <c r="AC75" s="975"/>
      <c r="AD75" s="975"/>
      <c r="AE75" s="976"/>
      <c r="AF75" s="977">
        <v>14</v>
      </c>
      <c r="AG75" s="975"/>
      <c r="AH75" s="975"/>
      <c r="AI75" s="975"/>
      <c r="AJ75" s="976"/>
      <c r="AK75" s="977">
        <v>98</v>
      </c>
      <c r="AL75" s="975"/>
      <c r="AM75" s="975"/>
      <c r="AN75" s="975"/>
      <c r="AO75" s="976"/>
      <c r="AP75" s="977" t="s">
        <v>549</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31259</v>
      </c>
      <c r="AG88" s="955"/>
      <c r="AH88" s="955"/>
      <c r="AI88" s="955"/>
      <c r="AJ88" s="955"/>
      <c r="AK88" s="959"/>
      <c r="AL88" s="959"/>
      <c r="AM88" s="959"/>
      <c r="AN88" s="959"/>
      <c r="AO88" s="959"/>
      <c r="AP88" s="955">
        <v>22226</v>
      </c>
      <c r="AQ88" s="955"/>
      <c r="AR88" s="955"/>
      <c r="AS88" s="955"/>
      <c r="AT88" s="955"/>
      <c r="AU88" s="955">
        <v>1669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254</v>
      </c>
      <c r="CS102" s="947"/>
      <c r="CT102" s="947"/>
      <c r="CU102" s="947"/>
      <c r="CV102" s="948"/>
      <c r="CW102" s="946">
        <v>7</v>
      </c>
      <c r="CX102" s="947"/>
      <c r="CY102" s="947"/>
      <c r="CZ102" s="947"/>
      <c r="DA102" s="948"/>
      <c r="DB102" s="946">
        <v>211</v>
      </c>
      <c r="DC102" s="947"/>
      <c r="DD102" s="947"/>
      <c r="DE102" s="947"/>
      <c r="DF102" s="948"/>
      <c r="DG102" s="946">
        <v>14311</v>
      </c>
      <c r="DH102" s="947"/>
      <c r="DI102" s="947"/>
      <c r="DJ102" s="947"/>
      <c r="DK102" s="948"/>
      <c r="DL102" s="946">
        <v>35</v>
      </c>
      <c r="DM102" s="947"/>
      <c r="DN102" s="947"/>
      <c r="DO102" s="947"/>
      <c r="DP102" s="948"/>
      <c r="DQ102" s="946">
        <v>6531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8640039</v>
      </c>
      <c r="AB110" s="873"/>
      <c r="AC110" s="873"/>
      <c r="AD110" s="873"/>
      <c r="AE110" s="874"/>
      <c r="AF110" s="875">
        <v>8779972</v>
      </c>
      <c r="AG110" s="873"/>
      <c r="AH110" s="873"/>
      <c r="AI110" s="873"/>
      <c r="AJ110" s="874"/>
      <c r="AK110" s="875">
        <v>8048643</v>
      </c>
      <c r="AL110" s="873"/>
      <c r="AM110" s="873"/>
      <c r="AN110" s="873"/>
      <c r="AO110" s="874"/>
      <c r="AP110" s="876">
        <v>16.600000000000001</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72396347</v>
      </c>
      <c r="BR110" s="800"/>
      <c r="BS110" s="800"/>
      <c r="BT110" s="800"/>
      <c r="BU110" s="800"/>
      <c r="BV110" s="800">
        <v>73004952</v>
      </c>
      <c r="BW110" s="800"/>
      <c r="BX110" s="800"/>
      <c r="BY110" s="800"/>
      <c r="BZ110" s="800"/>
      <c r="CA110" s="800">
        <v>74212097</v>
      </c>
      <c r="CB110" s="800"/>
      <c r="CC110" s="800"/>
      <c r="CD110" s="800"/>
      <c r="CE110" s="800"/>
      <c r="CF110" s="861">
        <v>153.1</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3323005</v>
      </c>
      <c r="DH110" s="800"/>
      <c r="DI110" s="800"/>
      <c r="DJ110" s="800"/>
      <c r="DK110" s="800"/>
      <c r="DL110" s="800">
        <v>3146730</v>
      </c>
      <c r="DM110" s="800"/>
      <c r="DN110" s="800"/>
      <c r="DO110" s="800"/>
      <c r="DP110" s="800"/>
      <c r="DQ110" s="800">
        <v>2814086</v>
      </c>
      <c r="DR110" s="800"/>
      <c r="DS110" s="800"/>
      <c r="DT110" s="800"/>
      <c r="DU110" s="800"/>
      <c r="DV110" s="801">
        <v>5.8</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12453107</v>
      </c>
      <c r="BR111" s="771"/>
      <c r="BS111" s="771"/>
      <c r="BT111" s="771"/>
      <c r="BU111" s="771"/>
      <c r="BV111" s="771">
        <v>11346579</v>
      </c>
      <c r="BW111" s="771"/>
      <c r="BX111" s="771"/>
      <c r="BY111" s="771"/>
      <c r="BZ111" s="771"/>
      <c r="CA111" s="771">
        <v>9715813</v>
      </c>
      <c r="CB111" s="771"/>
      <c r="CC111" s="771"/>
      <c r="CD111" s="771"/>
      <c r="CE111" s="771"/>
      <c r="CF111" s="848">
        <v>20</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35106487</v>
      </c>
      <c r="BR112" s="771"/>
      <c r="BS112" s="771"/>
      <c r="BT112" s="771"/>
      <c r="BU112" s="771"/>
      <c r="BV112" s="771">
        <v>31933723</v>
      </c>
      <c r="BW112" s="771"/>
      <c r="BX112" s="771"/>
      <c r="BY112" s="771"/>
      <c r="BZ112" s="771"/>
      <c r="CA112" s="771">
        <v>28536644</v>
      </c>
      <c r="CB112" s="771"/>
      <c r="CC112" s="771"/>
      <c r="CD112" s="771"/>
      <c r="CE112" s="771"/>
      <c r="CF112" s="848">
        <v>58.9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3085399</v>
      </c>
      <c r="AB113" s="909"/>
      <c r="AC113" s="909"/>
      <c r="AD113" s="909"/>
      <c r="AE113" s="910"/>
      <c r="AF113" s="911">
        <v>2960067</v>
      </c>
      <c r="AG113" s="909"/>
      <c r="AH113" s="909"/>
      <c r="AI113" s="909"/>
      <c r="AJ113" s="910"/>
      <c r="AK113" s="911">
        <v>2808996</v>
      </c>
      <c r="AL113" s="909"/>
      <c r="AM113" s="909"/>
      <c r="AN113" s="909"/>
      <c r="AO113" s="910"/>
      <c r="AP113" s="912">
        <v>5.8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929714</v>
      </c>
      <c r="BR113" s="771"/>
      <c r="BS113" s="771"/>
      <c r="BT113" s="771"/>
      <c r="BU113" s="771"/>
      <c r="BV113" s="771">
        <v>969800</v>
      </c>
      <c r="BW113" s="771"/>
      <c r="BX113" s="771"/>
      <c r="BY113" s="771"/>
      <c r="BZ113" s="771"/>
      <c r="CA113" s="771">
        <v>1668856</v>
      </c>
      <c r="CB113" s="771"/>
      <c r="CC113" s="771"/>
      <c r="CD113" s="771"/>
      <c r="CE113" s="771"/>
      <c r="CF113" s="848">
        <v>3.4</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182762</v>
      </c>
      <c r="AB114" s="784"/>
      <c r="AC114" s="784"/>
      <c r="AD114" s="784"/>
      <c r="AE114" s="785"/>
      <c r="AF114" s="786">
        <v>169919</v>
      </c>
      <c r="AG114" s="784"/>
      <c r="AH114" s="784"/>
      <c r="AI114" s="784"/>
      <c r="AJ114" s="785"/>
      <c r="AK114" s="786">
        <v>128906</v>
      </c>
      <c r="AL114" s="784"/>
      <c r="AM114" s="784"/>
      <c r="AN114" s="784"/>
      <c r="AO114" s="785"/>
      <c r="AP114" s="754">
        <v>0.3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9802014</v>
      </c>
      <c r="BR114" s="771"/>
      <c r="BS114" s="771"/>
      <c r="BT114" s="771"/>
      <c r="BU114" s="771"/>
      <c r="BV114" s="771">
        <v>8343999</v>
      </c>
      <c r="BW114" s="771"/>
      <c r="BX114" s="771"/>
      <c r="BY114" s="771"/>
      <c r="BZ114" s="771"/>
      <c r="CA114" s="771">
        <v>6483707</v>
      </c>
      <c r="CB114" s="771"/>
      <c r="CC114" s="771"/>
      <c r="CD114" s="771"/>
      <c r="CE114" s="771"/>
      <c r="CF114" s="848">
        <v>13.4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1029918</v>
      </c>
      <c r="AB115" s="909"/>
      <c r="AC115" s="909"/>
      <c r="AD115" s="909"/>
      <c r="AE115" s="910"/>
      <c r="AF115" s="911">
        <v>1107408</v>
      </c>
      <c r="AG115" s="909"/>
      <c r="AH115" s="909"/>
      <c r="AI115" s="909"/>
      <c r="AJ115" s="910"/>
      <c r="AK115" s="911">
        <v>1481511</v>
      </c>
      <c r="AL115" s="909"/>
      <c r="AM115" s="909"/>
      <c r="AN115" s="909"/>
      <c r="AO115" s="910"/>
      <c r="AP115" s="912">
        <v>3.1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7179003</v>
      </c>
      <c r="BR115" s="771"/>
      <c r="BS115" s="771"/>
      <c r="BT115" s="771"/>
      <c r="BU115" s="771"/>
      <c r="BV115" s="771">
        <v>6837593</v>
      </c>
      <c r="BW115" s="771"/>
      <c r="BX115" s="771"/>
      <c r="BY115" s="771"/>
      <c r="BZ115" s="771"/>
      <c r="CA115" s="771">
        <v>6531013</v>
      </c>
      <c r="CB115" s="771"/>
      <c r="CC115" s="771"/>
      <c r="CD115" s="771"/>
      <c r="CE115" s="771"/>
      <c r="CF115" s="848">
        <v>13.5</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9122939</v>
      </c>
      <c r="DH115" s="784"/>
      <c r="DI115" s="784"/>
      <c r="DJ115" s="784"/>
      <c r="DK115" s="785"/>
      <c r="DL115" s="786">
        <v>8196490</v>
      </c>
      <c r="DM115" s="784"/>
      <c r="DN115" s="784"/>
      <c r="DO115" s="784"/>
      <c r="DP115" s="785"/>
      <c r="DQ115" s="786">
        <v>6897815</v>
      </c>
      <c r="DR115" s="784"/>
      <c r="DS115" s="784"/>
      <c r="DT115" s="784"/>
      <c r="DU115" s="785"/>
      <c r="DV115" s="754">
        <v>14.2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8186</v>
      </c>
      <c r="AB116" s="784"/>
      <c r="AC116" s="784"/>
      <c r="AD116" s="784"/>
      <c r="AE116" s="785"/>
      <c r="AF116" s="786">
        <v>4454</v>
      </c>
      <c r="AG116" s="784"/>
      <c r="AH116" s="784"/>
      <c r="AI116" s="784"/>
      <c r="AJ116" s="785"/>
      <c r="AK116" s="786">
        <v>3665</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12946304</v>
      </c>
      <c r="AB117" s="895"/>
      <c r="AC117" s="895"/>
      <c r="AD117" s="895"/>
      <c r="AE117" s="896"/>
      <c r="AF117" s="898">
        <v>13021820</v>
      </c>
      <c r="AG117" s="895"/>
      <c r="AH117" s="895"/>
      <c r="AI117" s="895"/>
      <c r="AJ117" s="896"/>
      <c r="AK117" s="898">
        <v>12471721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137866672</v>
      </c>
      <c r="BR118" s="858"/>
      <c r="BS118" s="858"/>
      <c r="BT118" s="858"/>
      <c r="BU118" s="858"/>
      <c r="BV118" s="858">
        <v>132436646</v>
      </c>
      <c r="BW118" s="858"/>
      <c r="BX118" s="858"/>
      <c r="BY118" s="858"/>
      <c r="BZ118" s="858"/>
      <c r="CA118" s="858">
        <v>127148130</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179466</v>
      </c>
      <c r="AB119" s="873"/>
      <c r="AC119" s="873"/>
      <c r="AD119" s="873"/>
      <c r="AE119" s="874"/>
      <c r="AF119" s="875">
        <v>179600</v>
      </c>
      <c r="AG119" s="873"/>
      <c r="AH119" s="873"/>
      <c r="AI119" s="873"/>
      <c r="AJ119" s="874"/>
      <c r="AK119" s="875">
        <v>179737</v>
      </c>
      <c r="AL119" s="873"/>
      <c r="AM119" s="873"/>
      <c r="AN119" s="873"/>
      <c r="AO119" s="874"/>
      <c r="AP119" s="876">
        <v>0.4</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6963869</v>
      </c>
      <c r="BR119" s="800"/>
      <c r="BS119" s="800"/>
      <c r="BT119" s="800"/>
      <c r="BU119" s="800"/>
      <c r="BV119" s="800">
        <v>7624082</v>
      </c>
      <c r="BW119" s="800"/>
      <c r="BX119" s="800"/>
      <c r="BY119" s="800"/>
      <c r="BZ119" s="800"/>
      <c r="CA119" s="800">
        <v>7654080</v>
      </c>
      <c r="CB119" s="800"/>
      <c r="CC119" s="800"/>
      <c r="CD119" s="800"/>
      <c r="CE119" s="800"/>
      <c r="CF119" s="861">
        <v>15.8</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7163</v>
      </c>
      <c r="DH119" s="717"/>
      <c r="DI119" s="717"/>
      <c r="DJ119" s="717"/>
      <c r="DK119" s="718"/>
      <c r="DL119" s="719">
        <v>3359</v>
      </c>
      <c r="DM119" s="717"/>
      <c r="DN119" s="717"/>
      <c r="DO119" s="717"/>
      <c r="DP119" s="718"/>
      <c r="DQ119" s="719">
        <v>3912</v>
      </c>
      <c r="DR119" s="717"/>
      <c r="DS119" s="717"/>
      <c r="DT119" s="717"/>
      <c r="DU119" s="718"/>
      <c r="DV119" s="807">
        <v>0</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15035751</v>
      </c>
      <c r="BR120" s="771"/>
      <c r="BS120" s="771"/>
      <c r="BT120" s="771"/>
      <c r="BU120" s="771"/>
      <c r="BV120" s="771">
        <v>13102757</v>
      </c>
      <c r="BW120" s="771"/>
      <c r="BX120" s="771"/>
      <c r="BY120" s="771"/>
      <c r="BZ120" s="771"/>
      <c r="CA120" s="771">
        <v>11498232</v>
      </c>
      <c r="CB120" s="771"/>
      <c r="CC120" s="771"/>
      <c r="CD120" s="771"/>
      <c r="CE120" s="771"/>
      <c r="CF120" s="848">
        <v>23.7</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30514606</v>
      </c>
      <c r="DH120" s="800"/>
      <c r="DI120" s="800"/>
      <c r="DJ120" s="800"/>
      <c r="DK120" s="800"/>
      <c r="DL120" s="800">
        <v>27722422</v>
      </c>
      <c r="DM120" s="800"/>
      <c r="DN120" s="800"/>
      <c r="DO120" s="800"/>
      <c r="DP120" s="800"/>
      <c r="DQ120" s="800">
        <v>24728313</v>
      </c>
      <c r="DR120" s="800"/>
      <c r="DS120" s="800"/>
      <c r="DT120" s="800"/>
      <c r="DU120" s="800"/>
      <c r="DV120" s="801">
        <v>51</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76243985</v>
      </c>
      <c r="BR121" s="858"/>
      <c r="BS121" s="858"/>
      <c r="BT121" s="858"/>
      <c r="BU121" s="858"/>
      <c r="BV121" s="858">
        <v>75754949</v>
      </c>
      <c r="BW121" s="858"/>
      <c r="BX121" s="858"/>
      <c r="BY121" s="858"/>
      <c r="BZ121" s="858"/>
      <c r="CA121" s="858">
        <v>76029529</v>
      </c>
      <c r="CB121" s="858"/>
      <c r="CC121" s="858"/>
      <c r="CD121" s="858"/>
      <c r="CE121" s="858"/>
      <c r="CF121" s="859">
        <v>156.9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2866197</v>
      </c>
      <c r="DH121" s="771"/>
      <c r="DI121" s="771"/>
      <c r="DJ121" s="771"/>
      <c r="DK121" s="771"/>
      <c r="DL121" s="771">
        <v>2689782</v>
      </c>
      <c r="DM121" s="771"/>
      <c r="DN121" s="771"/>
      <c r="DO121" s="771"/>
      <c r="DP121" s="771"/>
      <c r="DQ121" s="771">
        <v>2504359</v>
      </c>
      <c r="DR121" s="771"/>
      <c r="DS121" s="771"/>
      <c r="DT121" s="771"/>
      <c r="DU121" s="771"/>
      <c r="DV121" s="823">
        <v>5.2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98243605</v>
      </c>
      <c r="BR122" s="840"/>
      <c r="BS122" s="840"/>
      <c r="BT122" s="840"/>
      <c r="BU122" s="840"/>
      <c r="BV122" s="840">
        <v>96481788</v>
      </c>
      <c r="BW122" s="840"/>
      <c r="BX122" s="840"/>
      <c r="BY122" s="840"/>
      <c r="BZ122" s="840"/>
      <c r="CA122" s="840">
        <v>95181841</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1066060</v>
      </c>
      <c r="DH122" s="771"/>
      <c r="DI122" s="771"/>
      <c r="DJ122" s="771"/>
      <c r="DK122" s="771"/>
      <c r="DL122" s="771">
        <v>951481</v>
      </c>
      <c r="DM122" s="771"/>
      <c r="DN122" s="771"/>
      <c r="DO122" s="771"/>
      <c r="DP122" s="771"/>
      <c r="DQ122" s="771">
        <v>821439</v>
      </c>
      <c r="DR122" s="771"/>
      <c r="DS122" s="771"/>
      <c r="DT122" s="771"/>
      <c r="DU122" s="771"/>
      <c r="DV122" s="823">
        <v>1.7</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445</v>
      </c>
      <c r="AB123" s="784"/>
      <c r="AC123" s="784"/>
      <c r="AD123" s="784"/>
      <c r="AE123" s="785"/>
      <c r="AF123" s="786" t="s">
        <v>445</v>
      </c>
      <c r="AG123" s="784"/>
      <c r="AH123" s="784"/>
      <c r="AI123" s="784"/>
      <c r="AJ123" s="785"/>
      <c r="AK123" s="786" t="s">
        <v>445</v>
      </c>
      <c r="AL123" s="784"/>
      <c r="AM123" s="784"/>
      <c r="AN123" s="784"/>
      <c r="AO123" s="785"/>
      <c r="AP123" s="754" t="s">
        <v>445</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83.1</v>
      </c>
      <c r="BR123" s="832"/>
      <c r="BS123" s="832"/>
      <c r="BT123" s="832"/>
      <c r="BU123" s="832"/>
      <c r="BV123" s="832">
        <v>74.400000000000006</v>
      </c>
      <c r="BW123" s="832"/>
      <c r="BX123" s="832"/>
      <c r="BY123" s="832"/>
      <c r="BZ123" s="832"/>
      <c r="CA123" s="832">
        <v>65.900000000000006</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v>659624</v>
      </c>
      <c r="DH123" s="784"/>
      <c r="DI123" s="784"/>
      <c r="DJ123" s="784"/>
      <c r="DK123" s="785"/>
      <c r="DL123" s="786">
        <v>570038</v>
      </c>
      <c r="DM123" s="784"/>
      <c r="DN123" s="784"/>
      <c r="DO123" s="784"/>
      <c r="DP123" s="785"/>
      <c r="DQ123" s="786">
        <v>482533</v>
      </c>
      <c r="DR123" s="784"/>
      <c r="DS123" s="784"/>
      <c r="DT123" s="784"/>
      <c r="DU123" s="785"/>
      <c r="DV123" s="754">
        <v>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448</v>
      </c>
      <c r="AB124" s="784"/>
      <c r="AC124" s="784"/>
      <c r="AD124" s="784"/>
      <c r="AE124" s="785"/>
      <c r="AF124" s="786" t="s">
        <v>448</v>
      </c>
      <c r="AG124" s="784"/>
      <c r="AH124" s="784"/>
      <c r="AI124" s="784"/>
      <c r="AJ124" s="785"/>
      <c r="AK124" s="786" t="s">
        <v>448</v>
      </c>
      <c r="AL124" s="784"/>
      <c r="AM124" s="784"/>
      <c r="AN124" s="784"/>
      <c r="AO124" s="785"/>
      <c r="AP124" s="754" t="s">
        <v>448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448</v>
      </c>
      <c r="DH124" s="717"/>
      <c r="DI124" s="717"/>
      <c r="DJ124" s="717"/>
      <c r="DK124" s="718"/>
      <c r="DL124" s="719" t="s">
        <v>448</v>
      </c>
      <c r="DM124" s="717"/>
      <c r="DN124" s="717"/>
      <c r="DO124" s="717"/>
      <c r="DP124" s="718"/>
      <c r="DQ124" s="719" t="s">
        <v>448</v>
      </c>
      <c r="DR124" s="717"/>
      <c r="DS124" s="717"/>
      <c r="DT124" s="717"/>
      <c r="DU124" s="718"/>
      <c r="DV124" s="807" t="s">
        <v>448</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448</v>
      </c>
      <c r="AB125" s="784"/>
      <c r="AC125" s="784"/>
      <c r="AD125" s="784"/>
      <c r="AE125" s="785"/>
      <c r="AF125" s="786" t="s">
        <v>448</v>
      </c>
      <c r="AG125" s="784"/>
      <c r="AH125" s="784"/>
      <c r="AI125" s="784"/>
      <c r="AJ125" s="785"/>
      <c r="AK125" s="786" t="s">
        <v>448</v>
      </c>
      <c r="AL125" s="784"/>
      <c r="AM125" s="784"/>
      <c r="AN125" s="784"/>
      <c r="AO125" s="785"/>
      <c r="AP125" s="754" t="s">
        <v>448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448</v>
      </c>
      <c r="DH125" s="800"/>
      <c r="DI125" s="800"/>
      <c r="DJ125" s="800"/>
      <c r="DK125" s="800"/>
      <c r="DL125" s="800" t="s">
        <v>448</v>
      </c>
      <c r="DM125" s="800"/>
      <c r="DN125" s="800"/>
      <c r="DO125" s="800"/>
      <c r="DP125" s="800"/>
      <c r="DQ125" s="800" t="s">
        <v>448</v>
      </c>
      <c r="DR125" s="800"/>
      <c r="DS125" s="800"/>
      <c r="DT125" s="800"/>
      <c r="DU125" s="800"/>
      <c r="DV125" s="801" t="s">
        <v>448</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850452</v>
      </c>
      <c r="AB126" s="784"/>
      <c r="AC126" s="784"/>
      <c r="AD126" s="784"/>
      <c r="AE126" s="785"/>
      <c r="AF126" s="786">
        <v>927808</v>
      </c>
      <c r="AG126" s="784"/>
      <c r="AH126" s="784"/>
      <c r="AI126" s="784"/>
      <c r="AJ126" s="785"/>
      <c r="AK126" s="786">
        <v>1301774</v>
      </c>
      <c r="AL126" s="784"/>
      <c r="AM126" s="784"/>
      <c r="AN126" s="784"/>
      <c r="AO126" s="785"/>
      <c r="AP126" s="754">
        <v>2.7</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v>7142240</v>
      </c>
      <c r="DH126" s="771"/>
      <c r="DI126" s="771"/>
      <c r="DJ126" s="771"/>
      <c r="DK126" s="771"/>
      <c r="DL126" s="771">
        <v>6833264</v>
      </c>
      <c r="DM126" s="771"/>
      <c r="DN126" s="771"/>
      <c r="DO126" s="771"/>
      <c r="DP126" s="771"/>
      <c r="DQ126" s="771">
        <v>6527551</v>
      </c>
      <c r="DR126" s="771"/>
      <c r="DS126" s="771"/>
      <c r="DT126" s="771"/>
      <c r="DU126" s="771"/>
      <c r="DV126" s="823">
        <v>13.5</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448</v>
      </c>
      <c r="AB127" s="784"/>
      <c r="AC127" s="784"/>
      <c r="AD127" s="784"/>
      <c r="AE127" s="785"/>
      <c r="AF127" s="786" t="s">
        <v>448</v>
      </c>
      <c r="AG127" s="784"/>
      <c r="AH127" s="784"/>
      <c r="AI127" s="784"/>
      <c r="AJ127" s="785"/>
      <c r="AK127" s="786" t="s">
        <v>448</v>
      </c>
      <c r="AL127" s="784"/>
      <c r="AM127" s="784"/>
      <c r="AN127" s="784"/>
      <c r="AO127" s="785"/>
      <c r="AP127" s="754" t="s">
        <v>448</v>
      </c>
      <c r="AQ127" s="755"/>
      <c r="AR127" s="755"/>
      <c r="AS127" s="755"/>
      <c r="AT127" s="756"/>
      <c r="AU127" s="233"/>
      <c r="AV127" s="233"/>
      <c r="AW127" s="233"/>
      <c r="AX127" s="757" t="s">
        <v>458</v>
      </c>
      <c r="AY127" s="758"/>
      <c r="AZ127" s="758"/>
      <c r="BA127" s="758"/>
      <c r="BB127" s="758"/>
      <c r="BC127" s="758"/>
      <c r="BD127" s="758"/>
      <c r="BE127" s="759"/>
      <c r="BF127" s="760" t="s">
        <v>448</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36763</v>
      </c>
      <c r="DH127" s="820"/>
      <c r="DI127" s="820"/>
      <c r="DJ127" s="820"/>
      <c r="DK127" s="820"/>
      <c r="DL127" s="820">
        <v>4329</v>
      </c>
      <c r="DM127" s="820"/>
      <c r="DN127" s="820"/>
      <c r="DO127" s="820"/>
      <c r="DP127" s="820"/>
      <c r="DQ127" s="820">
        <v>3462</v>
      </c>
      <c r="DR127" s="820"/>
      <c r="DS127" s="820"/>
      <c r="DT127" s="820"/>
      <c r="DU127" s="820"/>
      <c r="DV127" s="821">
        <v>0</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1437871</v>
      </c>
      <c r="AB128" s="724"/>
      <c r="AC128" s="724"/>
      <c r="AD128" s="724"/>
      <c r="AE128" s="725"/>
      <c r="AF128" s="726">
        <v>1476726</v>
      </c>
      <c r="AG128" s="724"/>
      <c r="AH128" s="724"/>
      <c r="AI128" s="724"/>
      <c r="AJ128" s="725"/>
      <c r="AK128" s="726">
        <v>1345102</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54695145</v>
      </c>
      <c r="AB129" s="784"/>
      <c r="AC129" s="784"/>
      <c r="AD129" s="784"/>
      <c r="AE129" s="785"/>
      <c r="AF129" s="786">
        <v>55300099</v>
      </c>
      <c r="AG129" s="784"/>
      <c r="AH129" s="784"/>
      <c r="AI129" s="784"/>
      <c r="AJ129" s="785"/>
      <c r="AK129" s="786">
        <v>55582085</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7027660</v>
      </c>
      <c r="AB130" s="784"/>
      <c r="AC130" s="784"/>
      <c r="AD130" s="784"/>
      <c r="AE130" s="785"/>
      <c r="AF130" s="786">
        <v>7026792</v>
      </c>
      <c r="AG130" s="784"/>
      <c r="AH130" s="784"/>
      <c r="AI130" s="784"/>
      <c r="AJ130" s="785"/>
      <c r="AK130" s="786">
        <v>7113707</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65.900000000000006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47667485</v>
      </c>
      <c r="AB131" s="717"/>
      <c r="AC131" s="717"/>
      <c r="AD131" s="717"/>
      <c r="AE131" s="718"/>
      <c r="AF131" s="719">
        <v>48273307</v>
      </c>
      <c r="AG131" s="717"/>
      <c r="AH131" s="717"/>
      <c r="AI131" s="717"/>
      <c r="AJ131" s="718"/>
      <c r="AK131" s="719">
        <v>48468378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9.4000625329999998</v>
      </c>
      <c r="AB132" s="740"/>
      <c r="AC132" s="740"/>
      <c r="AD132" s="740"/>
      <c r="AE132" s="741"/>
      <c r="AF132" s="742">
        <v>9.3598355729999998</v>
      </c>
      <c r="AG132" s="740"/>
      <c r="AH132" s="740"/>
      <c r="AI132" s="740"/>
      <c r="AJ132" s="741"/>
      <c r="AK132" s="742">
        <v>8.2794435580000005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10.199999999999999</v>
      </c>
      <c r="AB133" s="749"/>
      <c r="AC133" s="749"/>
      <c r="AD133" s="749"/>
      <c r="AE133" s="750"/>
      <c r="AF133" s="748">
        <v>9.6999999999999993</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22" zoomScale="70" zoomScaleNormal="70" zoomScaleSheetLayoutView="55" workbookViewId="0">
      <selection activeCell="V3" sqref="V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election activeCell="K32" sqref="K3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16888240</v>
      </c>
      <c r="L9" s="264">
        <v>50604</v>
      </c>
      <c r="M9" s="265">
        <v>56720</v>
      </c>
      <c r="N9" s="266">
        <v>-10.8</v>
      </c>
    </row>
    <row r="10" spans="1:16">
      <c r="A10" s="248"/>
      <c r="B10" s="244"/>
      <c r="C10" s="244"/>
      <c r="D10" s="244"/>
      <c r="E10" s="244"/>
      <c r="F10" s="244"/>
      <c r="G10" s="1133" t="s">
        <v>481</v>
      </c>
      <c r="H10" s="1134"/>
      <c r="I10" s="1134"/>
      <c r="J10" s="1135"/>
      <c r="K10" s="267">
        <v>1106556</v>
      </c>
      <c r="L10" s="268">
        <v>3316</v>
      </c>
      <c r="M10" s="269">
        <v>3493</v>
      </c>
      <c r="N10" s="270">
        <v>-5.0999999999999996</v>
      </c>
    </row>
    <row r="11" spans="1:16" ht="13.5" customHeight="1">
      <c r="A11" s="248"/>
      <c r="B11" s="244"/>
      <c r="C11" s="244"/>
      <c r="D11" s="244"/>
      <c r="E11" s="244"/>
      <c r="F11" s="244"/>
      <c r="G11" s="1133" t="s">
        <v>482</v>
      </c>
      <c r="H11" s="1134"/>
      <c r="I11" s="1134"/>
      <c r="J11" s="1135"/>
      <c r="K11" s="267">
        <v>88356</v>
      </c>
      <c r="L11" s="268">
        <v>265</v>
      </c>
      <c r="M11" s="269">
        <v>1791</v>
      </c>
      <c r="N11" s="270">
        <v>-85.2</v>
      </c>
    </row>
    <row r="12" spans="1:16" ht="13.5" customHeight="1">
      <c r="A12" s="248"/>
      <c r="B12" s="244"/>
      <c r="C12" s="244"/>
      <c r="D12" s="244"/>
      <c r="E12" s="244"/>
      <c r="F12" s="244"/>
      <c r="G12" s="1133" t="s">
        <v>483</v>
      </c>
      <c r="H12" s="1134"/>
      <c r="I12" s="1134"/>
      <c r="J12" s="1135"/>
      <c r="K12" s="267" t="s">
        <v>484</v>
      </c>
      <c r="L12" s="268" t="s">
        <v>484</v>
      </c>
      <c r="M12" s="269">
        <v>1224</v>
      </c>
      <c r="N12" s="270" t="s">
        <v>484</v>
      </c>
    </row>
    <row r="13" spans="1:16" ht="13.5" customHeight="1">
      <c r="A13" s="248"/>
      <c r="B13" s="244"/>
      <c r="C13" s="244"/>
      <c r="D13" s="244"/>
      <c r="E13" s="244"/>
      <c r="F13" s="244"/>
      <c r="G13" s="1133" t="s">
        <v>485</v>
      </c>
      <c r="H13" s="1134"/>
      <c r="I13" s="1134"/>
      <c r="J13" s="1135"/>
      <c r="K13" s="267" t="s">
        <v>484</v>
      </c>
      <c r="L13" s="268" t="s">
        <v>484</v>
      </c>
      <c r="M13" s="269">
        <v>28</v>
      </c>
      <c r="N13" s="270" t="s">
        <v>484</v>
      </c>
    </row>
    <row r="14" spans="1:16" ht="13.5" customHeight="1">
      <c r="A14" s="248"/>
      <c r="B14" s="244"/>
      <c r="C14" s="244"/>
      <c r="D14" s="244"/>
      <c r="E14" s="244"/>
      <c r="F14" s="244"/>
      <c r="G14" s="1133" t="s">
        <v>486</v>
      </c>
      <c r="H14" s="1134"/>
      <c r="I14" s="1134"/>
      <c r="J14" s="1135"/>
      <c r="K14" s="267">
        <v>593288</v>
      </c>
      <c r="L14" s="268">
        <v>1778</v>
      </c>
      <c r="M14" s="269">
        <v>1936</v>
      </c>
      <c r="N14" s="270">
        <v>-8.1999999999999993</v>
      </c>
    </row>
    <row r="15" spans="1:16" ht="13.5" customHeight="1">
      <c r="A15" s="248"/>
      <c r="B15" s="244"/>
      <c r="C15" s="244"/>
      <c r="D15" s="244"/>
      <c r="E15" s="244"/>
      <c r="F15" s="244"/>
      <c r="G15" s="1133" t="s">
        <v>487</v>
      </c>
      <c r="H15" s="1134"/>
      <c r="I15" s="1134"/>
      <c r="J15" s="1135"/>
      <c r="K15" s="267">
        <v>291996</v>
      </c>
      <c r="L15" s="268">
        <v>875</v>
      </c>
      <c r="M15" s="269">
        <v>1163</v>
      </c>
      <c r="N15" s="270">
        <v>-24.8</v>
      </c>
    </row>
    <row r="16" spans="1:16">
      <c r="A16" s="248"/>
      <c r="B16" s="244"/>
      <c r="C16" s="244"/>
      <c r="D16" s="244"/>
      <c r="E16" s="244"/>
      <c r="F16" s="244"/>
      <c r="G16" s="1136" t="s">
        <v>488</v>
      </c>
      <c r="H16" s="1137"/>
      <c r="I16" s="1137"/>
      <c r="J16" s="1138"/>
      <c r="K16" s="268">
        <v>-1843542</v>
      </c>
      <c r="L16" s="268">
        <v>-5524</v>
      </c>
      <c r="M16" s="269">
        <v>-5317</v>
      </c>
      <c r="N16" s="270">
        <v>3.9</v>
      </c>
    </row>
    <row r="17" spans="1:16">
      <c r="A17" s="248"/>
      <c r="B17" s="244"/>
      <c r="C17" s="244"/>
      <c r="D17" s="244"/>
      <c r="E17" s="244"/>
      <c r="F17" s="244"/>
      <c r="G17" s="1136" t="s">
        <v>170</v>
      </c>
      <c r="H17" s="1137"/>
      <c r="I17" s="1137"/>
      <c r="J17" s="1138"/>
      <c r="K17" s="268">
        <v>17124894</v>
      </c>
      <c r="L17" s="268">
        <v>51313</v>
      </c>
      <c r="M17" s="269">
        <v>61038</v>
      </c>
      <c r="N17" s="270">
        <v>-15.9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6.11</v>
      </c>
      <c r="L21" s="281">
        <v>6.16</v>
      </c>
      <c r="M21" s="282">
        <v>-0.05</v>
      </c>
      <c r="N21" s="249"/>
      <c r="O21" s="283"/>
      <c r="P21" s="279"/>
    </row>
    <row r="22" spans="1:16" s="284" customFormat="1">
      <c r="A22" s="279"/>
      <c r="B22" s="249"/>
      <c r="C22" s="249"/>
      <c r="D22" s="249"/>
      <c r="E22" s="249"/>
      <c r="F22" s="249"/>
      <c r="G22" s="1130" t="s">
        <v>494</v>
      </c>
      <c r="H22" s="1131"/>
      <c r="I22" s="1131"/>
      <c r="J22" s="1132"/>
      <c r="K22" s="285">
        <v>103</v>
      </c>
      <c r="L22" s="286">
        <v>100.2</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8048643</v>
      </c>
      <c r="L32" s="294">
        <v>24117</v>
      </c>
      <c r="M32" s="295">
        <v>34470</v>
      </c>
      <c r="N32" s="296">
        <v>-30</v>
      </c>
    </row>
    <row r="33" spans="1:16" ht="13.5" customHeight="1">
      <c r="A33" s="248"/>
      <c r="B33" s="244"/>
      <c r="C33" s="244"/>
      <c r="D33" s="244"/>
      <c r="E33" s="244"/>
      <c r="F33" s="244"/>
      <c r="G33" s="1121" t="s">
        <v>498</v>
      </c>
      <c r="H33" s="1122"/>
      <c r="I33" s="1122"/>
      <c r="J33" s="1123"/>
      <c r="K33" s="294" t="s">
        <v>484</v>
      </c>
      <c r="L33" s="294" t="s">
        <v>484</v>
      </c>
      <c r="M33" s="295">
        <v>5</v>
      </c>
      <c r="N33" s="296" t="s">
        <v>484</v>
      </c>
    </row>
    <row r="34" spans="1:16" ht="27" customHeight="1">
      <c r="A34" s="248"/>
      <c r="B34" s="244"/>
      <c r="C34" s="244"/>
      <c r="D34" s="244"/>
      <c r="E34" s="244"/>
      <c r="F34" s="244"/>
      <c r="G34" s="1121" t="s">
        <v>499</v>
      </c>
      <c r="H34" s="1122"/>
      <c r="I34" s="1122"/>
      <c r="J34" s="1123"/>
      <c r="K34" s="294" t="s">
        <v>484</v>
      </c>
      <c r="L34" s="294" t="s">
        <v>484</v>
      </c>
      <c r="M34" s="295">
        <v>70</v>
      </c>
      <c r="N34" s="296" t="s">
        <v>484</v>
      </c>
    </row>
    <row r="35" spans="1:16" ht="27" customHeight="1">
      <c r="A35" s="248"/>
      <c r="B35" s="244"/>
      <c r="C35" s="244"/>
      <c r="D35" s="244"/>
      <c r="E35" s="244"/>
      <c r="F35" s="244"/>
      <c r="G35" s="1121" t="s">
        <v>500</v>
      </c>
      <c r="H35" s="1122"/>
      <c r="I35" s="1122"/>
      <c r="J35" s="1123"/>
      <c r="K35" s="294">
        <v>2808996</v>
      </c>
      <c r="L35" s="294">
        <v>8417</v>
      </c>
      <c r="M35" s="295">
        <v>11503</v>
      </c>
      <c r="N35" s="296">
        <v>-26.8</v>
      </c>
    </row>
    <row r="36" spans="1:16" ht="27" customHeight="1">
      <c r="A36" s="248"/>
      <c r="B36" s="244"/>
      <c r="C36" s="244"/>
      <c r="D36" s="244"/>
      <c r="E36" s="244"/>
      <c r="F36" s="244"/>
      <c r="G36" s="1121" t="s">
        <v>501</v>
      </c>
      <c r="H36" s="1122"/>
      <c r="I36" s="1122"/>
      <c r="J36" s="1123"/>
      <c r="K36" s="294">
        <v>128906</v>
      </c>
      <c r="L36" s="294">
        <v>386</v>
      </c>
      <c r="M36" s="295">
        <v>452</v>
      </c>
      <c r="N36" s="296">
        <v>-14.6</v>
      </c>
    </row>
    <row r="37" spans="1:16" ht="13.5" customHeight="1">
      <c r="A37" s="248"/>
      <c r="B37" s="244"/>
      <c r="C37" s="244"/>
      <c r="D37" s="244"/>
      <c r="E37" s="244"/>
      <c r="F37" s="244"/>
      <c r="G37" s="1121" t="s">
        <v>502</v>
      </c>
      <c r="H37" s="1122"/>
      <c r="I37" s="1122"/>
      <c r="J37" s="1123"/>
      <c r="K37" s="294">
        <v>1481511</v>
      </c>
      <c r="L37" s="294">
        <v>4439</v>
      </c>
      <c r="M37" s="295">
        <v>1422</v>
      </c>
      <c r="N37" s="296">
        <v>212.2</v>
      </c>
    </row>
    <row r="38" spans="1:16" ht="27" customHeight="1">
      <c r="A38" s="248"/>
      <c r="B38" s="244"/>
      <c r="C38" s="244"/>
      <c r="D38" s="244"/>
      <c r="E38" s="244"/>
      <c r="F38" s="244"/>
      <c r="G38" s="1124" t="s">
        <v>503</v>
      </c>
      <c r="H38" s="1125"/>
      <c r="I38" s="1125"/>
      <c r="J38" s="1126"/>
      <c r="K38" s="297">
        <v>3665</v>
      </c>
      <c r="L38" s="297">
        <v>11</v>
      </c>
      <c r="M38" s="298">
        <v>4</v>
      </c>
      <c r="N38" s="299">
        <v>175</v>
      </c>
      <c r="O38" s="293"/>
    </row>
    <row r="39" spans="1:16">
      <c r="A39" s="248"/>
      <c r="B39" s="244"/>
      <c r="C39" s="244"/>
      <c r="D39" s="244"/>
      <c r="E39" s="244"/>
      <c r="F39" s="244"/>
      <c r="G39" s="1124" t="s">
        <v>504</v>
      </c>
      <c r="H39" s="1125"/>
      <c r="I39" s="1125"/>
      <c r="J39" s="1126"/>
      <c r="K39" s="300">
        <v>-1345102</v>
      </c>
      <c r="L39" s="300">
        <v>-4030</v>
      </c>
      <c r="M39" s="301">
        <v>-8079</v>
      </c>
      <c r="N39" s="302">
        <v>-50.1</v>
      </c>
      <c r="O39" s="293"/>
    </row>
    <row r="40" spans="1:16" ht="27" customHeight="1">
      <c r="A40" s="248"/>
      <c r="B40" s="244"/>
      <c r="C40" s="244"/>
      <c r="D40" s="244"/>
      <c r="E40" s="244"/>
      <c r="F40" s="244"/>
      <c r="G40" s="1121" t="s">
        <v>505</v>
      </c>
      <c r="H40" s="1122"/>
      <c r="I40" s="1122"/>
      <c r="J40" s="1123"/>
      <c r="K40" s="300">
        <v>-7113707</v>
      </c>
      <c r="L40" s="300">
        <v>-21315</v>
      </c>
      <c r="M40" s="301">
        <v>-29589</v>
      </c>
      <c r="N40" s="302">
        <v>-28</v>
      </c>
      <c r="O40" s="293"/>
    </row>
    <row r="41" spans="1:16">
      <c r="A41" s="248"/>
      <c r="B41" s="244"/>
      <c r="C41" s="244"/>
      <c r="D41" s="244"/>
      <c r="E41" s="244"/>
      <c r="F41" s="244"/>
      <c r="G41" s="1127" t="s">
        <v>280</v>
      </c>
      <c r="H41" s="1128"/>
      <c r="I41" s="1128"/>
      <c r="J41" s="1129"/>
      <c r="K41" s="294">
        <v>4012912</v>
      </c>
      <c r="L41" s="300">
        <v>12024</v>
      </c>
      <c r="M41" s="301">
        <v>10257</v>
      </c>
      <c r="N41" s="302">
        <v>17.2</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11055419</v>
      </c>
      <c r="J51" s="320">
        <v>34145</v>
      </c>
      <c r="K51" s="321">
        <v>20.3</v>
      </c>
      <c r="L51" s="322">
        <v>41739</v>
      </c>
      <c r="M51" s="323">
        <v>-1.2</v>
      </c>
      <c r="N51" s="324">
        <v>21.5</v>
      </c>
    </row>
    <row r="52" spans="1:14">
      <c r="A52" s="248"/>
      <c r="B52" s="244"/>
      <c r="C52" s="244"/>
      <c r="D52" s="244"/>
      <c r="E52" s="244"/>
      <c r="F52" s="244"/>
      <c r="G52" s="325"/>
      <c r="H52" s="326" t="s">
        <v>516</v>
      </c>
      <c r="I52" s="327">
        <v>5496715</v>
      </c>
      <c r="J52" s="328">
        <v>16977</v>
      </c>
      <c r="K52" s="329">
        <v>-0.3</v>
      </c>
      <c r="L52" s="330">
        <v>24625</v>
      </c>
      <c r="M52" s="331">
        <v>-3.4</v>
      </c>
      <c r="N52" s="332">
        <v>3.1</v>
      </c>
    </row>
    <row r="53" spans="1:14">
      <c r="A53" s="248"/>
      <c r="B53" s="244"/>
      <c r="C53" s="244"/>
      <c r="D53" s="244"/>
      <c r="E53" s="244"/>
      <c r="F53" s="244"/>
      <c r="G53" s="310" t="s">
        <v>517</v>
      </c>
      <c r="H53" s="311"/>
      <c r="I53" s="319">
        <v>13003795</v>
      </c>
      <c r="J53" s="320">
        <v>40023</v>
      </c>
      <c r="K53" s="321">
        <v>17.2</v>
      </c>
      <c r="L53" s="322">
        <v>36765</v>
      </c>
      <c r="M53" s="323">
        <v>-11.9</v>
      </c>
      <c r="N53" s="324">
        <v>29.1</v>
      </c>
    </row>
    <row r="54" spans="1:14">
      <c r="A54" s="248"/>
      <c r="B54" s="244"/>
      <c r="C54" s="244"/>
      <c r="D54" s="244"/>
      <c r="E54" s="244"/>
      <c r="F54" s="244"/>
      <c r="G54" s="325"/>
      <c r="H54" s="326" t="s">
        <v>516</v>
      </c>
      <c r="I54" s="327">
        <v>6888939</v>
      </c>
      <c r="J54" s="328">
        <v>21203</v>
      </c>
      <c r="K54" s="329">
        <v>24.9</v>
      </c>
      <c r="L54" s="330">
        <v>20975</v>
      </c>
      <c r="M54" s="331">
        <v>-14.8</v>
      </c>
      <c r="N54" s="332">
        <v>39.700000000000003</v>
      </c>
    </row>
    <row r="55" spans="1:14">
      <c r="A55" s="248"/>
      <c r="B55" s="244"/>
      <c r="C55" s="244"/>
      <c r="D55" s="244"/>
      <c r="E55" s="244"/>
      <c r="F55" s="244"/>
      <c r="G55" s="310" t="s">
        <v>518</v>
      </c>
      <c r="H55" s="311"/>
      <c r="I55" s="319">
        <v>10705296</v>
      </c>
      <c r="J55" s="320">
        <v>32398</v>
      </c>
      <c r="K55" s="321">
        <v>-19.100000000000001</v>
      </c>
      <c r="L55" s="322">
        <v>39052</v>
      </c>
      <c r="M55" s="323">
        <v>6.2</v>
      </c>
      <c r="N55" s="324">
        <v>-25.3</v>
      </c>
    </row>
    <row r="56" spans="1:14">
      <c r="A56" s="248"/>
      <c r="B56" s="244"/>
      <c r="C56" s="244"/>
      <c r="D56" s="244"/>
      <c r="E56" s="244"/>
      <c r="F56" s="244"/>
      <c r="G56" s="325"/>
      <c r="H56" s="326" t="s">
        <v>516</v>
      </c>
      <c r="I56" s="327">
        <v>6047190</v>
      </c>
      <c r="J56" s="328">
        <v>18301</v>
      </c>
      <c r="K56" s="329">
        <v>-13.7</v>
      </c>
      <c r="L56" s="330">
        <v>21186</v>
      </c>
      <c r="M56" s="331">
        <v>1</v>
      </c>
      <c r="N56" s="332">
        <v>-14.7</v>
      </c>
    </row>
    <row r="57" spans="1:14">
      <c r="A57" s="248"/>
      <c r="B57" s="244"/>
      <c r="C57" s="244"/>
      <c r="D57" s="244"/>
      <c r="E57" s="244"/>
      <c r="F57" s="244"/>
      <c r="G57" s="310" t="s">
        <v>519</v>
      </c>
      <c r="H57" s="311"/>
      <c r="I57" s="319">
        <v>10632574</v>
      </c>
      <c r="J57" s="320">
        <v>32068</v>
      </c>
      <c r="K57" s="321">
        <v>-1</v>
      </c>
      <c r="L57" s="322">
        <v>41235</v>
      </c>
      <c r="M57" s="323">
        <v>5.6</v>
      </c>
      <c r="N57" s="324">
        <v>-6.6</v>
      </c>
    </row>
    <row r="58" spans="1:14">
      <c r="A58" s="248"/>
      <c r="B58" s="244"/>
      <c r="C58" s="244"/>
      <c r="D58" s="244"/>
      <c r="E58" s="244"/>
      <c r="F58" s="244"/>
      <c r="G58" s="325"/>
      <c r="H58" s="326" t="s">
        <v>516</v>
      </c>
      <c r="I58" s="327">
        <v>5874038</v>
      </c>
      <c r="J58" s="328">
        <v>17716</v>
      </c>
      <c r="K58" s="329">
        <v>-3.2</v>
      </c>
      <c r="L58" s="330">
        <v>22086</v>
      </c>
      <c r="M58" s="331">
        <v>4.2</v>
      </c>
      <c r="N58" s="332">
        <v>-7.4</v>
      </c>
    </row>
    <row r="59" spans="1:14">
      <c r="A59" s="248"/>
      <c r="B59" s="244"/>
      <c r="C59" s="244"/>
      <c r="D59" s="244"/>
      <c r="E59" s="244"/>
      <c r="F59" s="244"/>
      <c r="G59" s="310" t="s">
        <v>520</v>
      </c>
      <c r="H59" s="311"/>
      <c r="I59" s="319">
        <v>11485359</v>
      </c>
      <c r="J59" s="320">
        <v>34415</v>
      </c>
      <c r="K59" s="321">
        <v>7.3</v>
      </c>
      <c r="L59" s="322">
        <v>41862</v>
      </c>
      <c r="M59" s="323">
        <v>1.5</v>
      </c>
      <c r="N59" s="324">
        <v>5.8</v>
      </c>
    </row>
    <row r="60" spans="1:14">
      <c r="A60" s="248"/>
      <c r="B60" s="244"/>
      <c r="C60" s="244"/>
      <c r="D60" s="244"/>
      <c r="E60" s="244"/>
      <c r="F60" s="244"/>
      <c r="G60" s="325"/>
      <c r="H60" s="326" t="s">
        <v>516</v>
      </c>
      <c r="I60" s="333">
        <v>8417088</v>
      </c>
      <c r="J60" s="328">
        <v>25221</v>
      </c>
      <c r="K60" s="329">
        <v>42.4</v>
      </c>
      <c r="L60" s="330">
        <v>23710</v>
      </c>
      <c r="M60" s="331">
        <v>7.4</v>
      </c>
      <c r="N60" s="332">
        <v>35</v>
      </c>
    </row>
    <row r="61" spans="1:14">
      <c r="A61" s="248"/>
      <c r="B61" s="244"/>
      <c r="C61" s="244"/>
      <c r="D61" s="244"/>
      <c r="E61" s="244"/>
      <c r="F61" s="244"/>
      <c r="G61" s="310" t="s">
        <v>521</v>
      </c>
      <c r="H61" s="334"/>
      <c r="I61" s="335">
        <v>11376489</v>
      </c>
      <c r="J61" s="336">
        <v>34610</v>
      </c>
      <c r="K61" s="337">
        <v>4.9000000000000004</v>
      </c>
      <c r="L61" s="338">
        <v>40131</v>
      </c>
      <c r="M61" s="339">
        <v>0</v>
      </c>
      <c r="N61" s="324">
        <v>4.9000000000000004</v>
      </c>
    </row>
    <row r="62" spans="1:14">
      <c r="A62" s="248"/>
      <c r="B62" s="244"/>
      <c r="C62" s="244"/>
      <c r="D62" s="244"/>
      <c r="E62" s="244"/>
      <c r="F62" s="244"/>
      <c r="G62" s="325"/>
      <c r="H62" s="326" t="s">
        <v>516</v>
      </c>
      <c r="I62" s="327">
        <v>6544794</v>
      </c>
      <c r="J62" s="328">
        <v>19884</v>
      </c>
      <c r="K62" s="329">
        <v>10</v>
      </c>
      <c r="L62" s="330">
        <v>22516</v>
      </c>
      <c r="M62" s="331">
        <v>-1.1000000000000001</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5.53</v>
      </c>
      <c r="G47" s="12">
        <v>6.54</v>
      </c>
      <c r="H47" s="12">
        <v>6.93</v>
      </c>
      <c r="I47" s="12">
        <v>6.71</v>
      </c>
      <c r="J47" s="13">
        <v>5.66</v>
      </c>
    </row>
    <row r="48" spans="2:10" ht="57.75" customHeight="1">
      <c r="B48" s="14"/>
      <c r="C48" s="1141" t="s">
        <v>4</v>
      </c>
      <c r="D48" s="1141"/>
      <c r="E48" s="1142"/>
      <c r="F48" s="15">
        <v>7.18</v>
      </c>
      <c r="G48" s="16">
        <v>6.88</v>
      </c>
      <c r="H48" s="16">
        <v>8.2799999999999994</v>
      </c>
      <c r="I48" s="16">
        <v>7.78</v>
      </c>
      <c r="J48" s="17">
        <v>6.19</v>
      </c>
    </row>
    <row r="49" spans="2:10" ht="57.75" customHeight="1" thickBot="1">
      <c r="B49" s="18"/>
      <c r="C49" s="1143" t="s">
        <v>5</v>
      </c>
      <c r="D49" s="1143"/>
      <c r="E49" s="1144"/>
      <c r="F49" s="19">
        <v>3.06</v>
      </c>
      <c r="G49" s="20">
        <v>0.93</v>
      </c>
      <c r="H49" s="20">
        <v>1.89</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530</v>
      </c>
      <c r="D34" s="1151"/>
      <c r="E34" s="1152"/>
      <c r="F34" s="32">
        <v>7.18</v>
      </c>
      <c r="G34" s="33">
        <v>6.88</v>
      </c>
      <c r="H34" s="33">
        <v>8.2799999999999994</v>
      </c>
      <c r="I34" s="33">
        <v>7.78</v>
      </c>
      <c r="J34" s="34">
        <v>6.19</v>
      </c>
      <c r="K34" s="22"/>
      <c r="L34" s="22"/>
      <c r="M34" s="22"/>
      <c r="N34" s="22"/>
      <c r="O34" s="22"/>
      <c r="P34" s="22"/>
    </row>
    <row r="35" spans="1:16" ht="39" customHeight="1">
      <c r="A35" s="22"/>
      <c r="B35" s="35"/>
      <c r="C35" s="1145" t="s">
        <v>531</v>
      </c>
      <c r="D35" s="1146"/>
      <c r="E35" s="1147"/>
      <c r="F35" s="36">
        <v>5.27</v>
      </c>
      <c r="G35" s="37">
        <v>5.32</v>
      </c>
      <c r="H35" s="37">
        <v>5.69</v>
      </c>
      <c r="I35" s="37">
        <v>4.96</v>
      </c>
      <c r="J35" s="38">
        <v>3.64</v>
      </c>
      <c r="K35" s="22"/>
      <c r="L35" s="22"/>
      <c r="M35" s="22"/>
      <c r="N35" s="22"/>
      <c r="O35" s="22"/>
      <c r="P35" s="22"/>
    </row>
    <row r="36" spans="1:16" ht="39" customHeight="1">
      <c r="A36" s="22"/>
      <c r="B36" s="35"/>
      <c r="C36" s="1145" t="s">
        <v>532</v>
      </c>
      <c r="D36" s="1146"/>
      <c r="E36" s="1147"/>
      <c r="F36" s="36">
        <v>2.5</v>
      </c>
      <c r="G36" s="37">
        <v>3.56</v>
      </c>
      <c r="H36" s="37">
        <v>2.58</v>
      </c>
      <c r="I36" s="37">
        <v>1.55</v>
      </c>
      <c r="J36" s="38">
        <v>2.16</v>
      </c>
      <c r="K36" s="22"/>
      <c r="L36" s="22"/>
      <c r="M36" s="22"/>
      <c r="N36" s="22"/>
      <c r="O36" s="22"/>
      <c r="P36" s="22"/>
    </row>
    <row r="37" spans="1:16" ht="39" customHeight="1">
      <c r="A37" s="22"/>
      <c r="B37" s="35"/>
      <c r="C37" s="1145" t="s">
        <v>533</v>
      </c>
      <c r="D37" s="1146"/>
      <c r="E37" s="1147"/>
      <c r="F37" s="36">
        <v>0.86</v>
      </c>
      <c r="G37" s="37">
        <v>0.78</v>
      </c>
      <c r="H37" s="37">
        <v>1.67</v>
      </c>
      <c r="I37" s="37">
        <v>2.02</v>
      </c>
      <c r="J37" s="38">
        <v>1.82</v>
      </c>
      <c r="K37" s="22"/>
      <c r="L37" s="22"/>
      <c r="M37" s="22"/>
      <c r="N37" s="22"/>
      <c r="O37" s="22"/>
      <c r="P37" s="22"/>
    </row>
    <row r="38" spans="1:16" ht="39" customHeight="1">
      <c r="A38" s="22"/>
      <c r="B38" s="35"/>
      <c r="C38" s="1145" t="s">
        <v>534</v>
      </c>
      <c r="D38" s="1146"/>
      <c r="E38" s="1147"/>
      <c r="F38" s="36">
        <v>0.13</v>
      </c>
      <c r="G38" s="37">
        <v>0.43</v>
      </c>
      <c r="H38" s="37">
        <v>0.84</v>
      </c>
      <c r="I38" s="37">
        <v>1.08</v>
      </c>
      <c r="J38" s="38">
        <v>0.88</v>
      </c>
      <c r="K38" s="22"/>
      <c r="L38" s="22"/>
      <c r="M38" s="22"/>
      <c r="N38" s="22"/>
      <c r="O38" s="22"/>
      <c r="P38" s="22"/>
    </row>
    <row r="39" spans="1:16" ht="39" customHeight="1">
      <c r="A39" s="22"/>
      <c r="B39" s="35"/>
      <c r="C39" s="1145" t="s">
        <v>535</v>
      </c>
      <c r="D39" s="1146"/>
      <c r="E39" s="1147"/>
      <c r="F39" s="36">
        <v>0.2</v>
      </c>
      <c r="G39" s="37">
        <v>0.19</v>
      </c>
      <c r="H39" s="37">
        <v>0.21</v>
      </c>
      <c r="I39" s="37">
        <v>0.36</v>
      </c>
      <c r="J39" s="38">
        <v>0.38</v>
      </c>
      <c r="K39" s="22"/>
      <c r="L39" s="22"/>
      <c r="M39" s="22"/>
      <c r="N39" s="22"/>
      <c r="O39" s="22"/>
      <c r="P39" s="22"/>
    </row>
    <row r="40" spans="1:16" ht="39" customHeight="1">
      <c r="A40" s="22"/>
      <c r="B40" s="35"/>
      <c r="C40" s="1145" t="s">
        <v>536</v>
      </c>
      <c r="D40" s="1146"/>
      <c r="E40" s="1147"/>
      <c r="F40" s="36">
        <v>0.11</v>
      </c>
      <c r="G40" s="37">
        <v>0.13</v>
      </c>
      <c r="H40" s="37">
        <v>0.2</v>
      </c>
      <c r="I40" s="37">
        <v>0.16</v>
      </c>
      <c r="J40" s="38">
        <v>0.22</v>
      </c>
      <c r="K40" s="22"/>
      <c r="L40" s="22"/>
      <c r="M40" s="22"/>
      <c r="N40" s="22"/>
      <c r="O40" s="22"/>
      <c r="P40" s="22"/>
    </row>
    <row r="41" spans="1:16" ht="39" customHeight="1">
      <c r="A41" s="22"/>
      <c r="B41" s="35"/>
      <c r="C41" s="1145" t="s">
        <v>537</v>
      </c>
      <c r="D41" s="1146"/>
      <c r="E41" s="1147"/>
      <c r="F41" s="36">
        <v>0.19</v>
      </c>
      <c r="G41" s="37">
        <v>0.11</v>
      </c>
      <c r="H41" s="37">
        <v>0.15</v>
      </c>
      <c r="I41" s="37">
        <v>0.23</v>
      </c>
      <c r="J41" s="38">
        <v>0.18</v>
      </c>
      <c r="K41" s="22"/>
      <c r="L41" s="22"/>
      <c r="M41" s="22"/>
      <c r="N41" s="22"/>
      <c r="O41" s="22"/>
      <c r="P41" s="22"/>
    </row>
    <row r="42" spans="1:16" ht="39" customHeight="1">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539</v>
      </c>
      <c r="D43" s="1149"/>
      <c r="E43" s="1150"/>
      <c r="F43" s="41">
        <v>0.18</v>
      </c>
      <c r="G43" s="42">
        <v>0.1</v>
      </c>
      <c r="H43" s="42">
        <v>0.09</v>
      </c>
      <c r="I43" s="42">
        <v>7.0000000000000007E-2</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9012</v>
      </c>
      <c r="L45" s="60">
        <v>8637</v>
      </c>
      <c r="M45" s="60">
        <v>8640</v>
      </c>
      <c r="N45" s="60">
        <v>8780</v>
      </c>
      <c r="O45" s="61">
        <v>8049</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3244</v>
      </c>
      <c r="L48" s="64">
        <v>3231</v>
      </c>
      <c r="M48" s="64">
        <v>3085</v>
      </c>
      <c r="N48" s="64">
        <v>2960</v>
      </c>
      <c r="O48" s="65">
        <v>2809</v>
      </c>
      <c r="P48" s="48"/>
      <c r="Q48" s="48"/>
      <c r="R48" s="48"/>
      <c r="S48" s="48"/>
      <c r="T48" s="48"/>
      <c r="U48" s="48"/>
    </row>
    <row r="49" spans="1:21" ht="30.75" customHeight="1">
      <c r="A49" s="48"/>
      <c r="B49" s="1163"/>
      <c r="C49" s="1164"/>
      <c r="D49" s="62"/>
      <c r="E49" s="1155" t="s">
        <v>16</v>
      </c>
      <c r="F49" s="1155"/>
      <c r="G49" s="1155"/>
      <c r="H49" s="1155"/>
      <c r="I49" s="1155"/>
      <c r="J49" s="1156"/>
      <c r="K49" s="63">
        <v>183</v>
      </c>
      <c r="L49" s="64">
        <v>154</v>
      </c>
      <c r="M49" s="64">
        <v>183</v>
      </c>
      <c r="N49" s="64">
        <v>170</v>
      </c>
      <c r="O49" s="65">
        <v>129</v>
      </c>
      <c r="P49" s="48"/>
      <c r="Q49" s="48"/>
      <c r="R49" s="48"/>
      <c r="S49" s="48"/>
      <c r="T49" s="48"/>
      <c r="U49" s="48"/>
    </row>
    <row r="50" spans="1:21" ht="30.75" customHeight="1">
      <c r="A50" s="48"/>
      <c r="B50" s="1163"/>
      <c r="C50" s="1164"/>
      <c r="D50" s="62"/>
      <c r="E50" s="1155" t="s">
        <v>17</v>
      </c>
      <c r="F50" s="1155"/>
      <c r="G50" s="1155"/>
      <c r="H50" s="1155"/>
      <c r="I50" s="1155"/>
      <c r="J50" s="1156"/>
      <c r="K50" s="63">
        <v>1461</v>
      </c>
      <c r="L50" s="64">
        <v>1563</v>
      </c>
      <c r="M50" s="64">
        <v>1030</v>
      </c>
      <c r="N50" s="64">
        <v>1107</v>
      </c>
      <c r="O50" s="65">
        <v>1482</v>
      </c>
      <c r="P50" s="48"/>
      <c r="Q50" s="48"/>
      <c r="R50" s="48"/>
      <c r="S50" s="48"/>
      <c r="T50" s="48"/>
      <c r="U50" s="48"/>
    </row>
    <row r="51" spans="1:21" ht="30.75" customHeight="1">
      <c r="A51" s="48"/>
      <c r="B51" s="1165"/>
      <c r="C51" s="1166"/>
      <c r="D51" s="66"/>
      <c r="E51" s="1155" t="s">
        <v>18</v>
      </c>
      <c r="F51" s="1155"/>
      <c r="G51" s="1155"/>
      <c r="H51" s="1155"/>
      <c r="I51" s="1155"/>
      <c r="J51" s="1156"/>
      <c r="K51" s="63">
        <v>10</v>
      </c>
      <c r="L51" s="64">
        <v>6</v>
      </c>
      <c r="M51" s="64">
        <v>8</v>
      </c>
      <c r="N51" s="64">
        <v>4</v>
      </c>
      <c r="O51" s="65">
        <v>4</v>
      </c>
      <c r="P51" s="48"/>
      <c r="Q51" s="48"/>
      <c r="R51" s="48"/>
      <c r="S51" s="48"/>
      <c r="T51" s="48"/>
      <c r="U51" s="48"/>
    </row>
    <row r="52" spans="1:21" ht="30.75" customHeight="1">
      <c r="A52" s="48"/>
      <c r="B52" s="1153" t="s">
        <v>19</v>
      </c>
      <c r="C52" s="1154"/>
      <c r="D52" s="66"/>
      <c r="E52" s="1155" t="s">
        <v>20</v>
      </c>
      <c r="F52" s="1155"/>
      <c r="G52" s="1155"/>
      <c r="H52" s="1155"/>
      <c r="I52" s="1155"/>
      <c r="J52" s="1156"/>
      <c r="K52" s="63">
        <v>8780</v>
      </c>
      <c r="L52" s="64">
        <v>8646</v>
      </c>
      <c r="M52" s="64">
        <v>8465</v>
      </c>
      <c r="N52" s="64">
        <v>8504</v>
      </c>
      <c r="O52" s="65">
        <v>8459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5130</v>
      </c>
      <c r="L53" s="69">
        <v>4945</v>
      </c>
      <c r="M53" s="69">
        <v>4481</v>
      </c>
      <c r="N53" s="69">
        <v>4517</v>
      </c>
      <c r="O53" s="70">
        <v>4014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2016-04-18T06:40:57Z</cp:lastPrinted>
  <dcterms:created xsi:type="dcterms:W3CDTF">2016-02-15T00:58:09Z</dcterms:created>
  <dcterms:modified xsi:type="dcterms:W3CDTF">2016-04-25T06:11:06Z</dcterms:modified>
  <cp:category/>
</cp:coreProperties>
</file>