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800" windowHeight="6180" activeTab="0"/>
  </bookViews>
  <sheets>
    <sheet name="軽油の引取数量" sheetId="1" r:id="rId1"/>
    <sheet name="課税対象とならない軽油" sheetId="2" r:id="rId2"/>
  </sheets>
  <definedNames>
    <definedName name="_xlnm.Print_Area" localSheetId="1">'課税対象とならない軽油'!$A$1:$K$57</definedName>
    <definedName name="_xlnm.Print_Area" localSheetId="0">'軽油の引取数量'!$A$1:$AJ$38</definedName>
  </definedNames>
  <calcPr fullCalcOnLoad="1"/>
</workbook>
</file>

<file path=xl/sharedStrings.xml><?xml version="1.0" encoding="utf-8"?>
<sst xmlns="http://schemas.openxmlformats.org/spreadsheetml/2006/main" count="488" uniqueCount="116">
  <si>
    <t>区　　　　　　分</t>
  </si>
  <si>
    <t>kl</t>
  </si>
  <si>
    <t>欠</t>
  </si>
  <si>
    <t>減</t>
  </si>
  <si>
    <t>量</t>
  </si>
  <si>
    <t>　</t>
  </si>
  <si>
    <t>総務省統計</t>
  </si>
  <si>
    <t>　　平 　　成  　１３  　年 　　度</t>
  </si>
  <si>
    <t>　　平 　　成  　１４  　年 　　度</t>
  </si>
  <si>
    <t>輸出</t>
  </si>
  <si>
    <t>小計Ａ</t>
  </si>
  <si>
    <t>船舶</t>
  </si>
  <si>
    <t>航路標識等</t>
  </si>
  <si>
    <t>鉄道用車両又は軌道用車両</t>
  </si>
  <si>
    <t>農業等</t>
  </si>
  <si>
    <t>林業等</t>
  </si>
  <si>
    <t>陶磁器製造業</t>
  </si>
  <si>
    <t>セメント製品製造業</t>
  </si>
  <si>
    <t>生コンクリート製造業</t>
  </si>
  <si>
    <t>電気供給業</t>
  </si>
  <si>
    <t>地熱資源開発事業</t>
  </si>
  <si>
    <t>鉱物の掘採事業</t>
  </si>
  <si>
    <t>とび・土工工事業</t>
  </si>
  <si>
    <t>鉱さいバラス製造業</t>
  </si>
  <si>
    <t>化学工業</t>
  </si>
  <si>
    <t>石油製品製造業</t>
  </si>
  <si>
    <t>港湾運送業</t>
  </si>
  <si>
    <t>倉庫業</t>
  </si>
  <si>
    <t>航空運送サービス業</t>
  </si>
  <si>
    <t>廃棄物処理事業</t>
  </si>
  <si>
    <t>木材加工業</t>
  </si>
  <si>
    <t>木材市場業</t>
  </si>
  <si>
    <t>たい肥製造業</t>
  </si>
  <si>
    <t>索道事業</t>
  </si>
  <si>
    <t xml:space="preserve"> </t>
  </si>
  <si>
    <t>平成１２年度</t>
  </si>
  <si>
    <t>平成１３年度</t>
  </si>
  <si>
    <t>平成１４年度</t>
  </si>
  <si>
    <t>平成１５年度</t>
  </si>
  <si>
    <t>貨物利用運送事業等</t>
  </si>
  <si>
    <t>平成１６年度</t>
  </si>
  <si>
    <t>　　平 　　成  　１５  　年 　　度</t>
  </si>
  <si>
    <t>平成１７年度</t>
  </si>
  <si>
    <t>課税済</t>
  </si>
  <si>
    <t>平成１８年度</t>
  </si>
  <si>
    <t>免税軽油使用者数等</t>
  </si>
  <si>
    <t>数量(キロリットル)</t>
  </si>
  <si>
    <t>平成１９年度</t>
  </si>
  <si>
    <t>平成２０年度</t>
  </si>
  <si>
    <t>平成２１年度</t>
  </si>
  <si>
    <t>①</t>
  </si>
  <si>
    <t>②</t>
  </si>
  <si>
    <t>③</t>
  </si>
  <si>
    <t>④</t>
  </si>
  <si>
    <t>⑤</t>
  </si>
  <si>
    <t>⑥</t>
  </si>
  <si>
    <t>⑦</t>
  </si>
  <si>
    <t>⑧</t>
  </si>
  <si>
    <t xml:space="preserve">引取数量 </t>
  </si>
  <si>
    <t>課税対象とならない数量</t>
  </si>
  <si>
    <t>差引（①－②）</t>
  </si>
  <si>
    <t>特 約 業 者 分　　1／100</t>
  </si>
  <si>
    <t>元 売 業 者 分　0.3／100</t>
  </si>
  <si>
    <t>計</t>
  </si>
  <si>
    <t>課税標準量（③－④)</t>
  </si>
  <si>
    <t>小計</t>
  </si>
  <si>
    <t>の販売量</t>
  </si>
  <si>
    <t>その他</t>
  </si>
  <si>
    <t>課税標準量（⑥－⑦）</t>
  </si>
  <si>
    <t>特約業者</t>
  </si>
  <si>
    <t>仮特約業者</t>
  </si>
  <si>
    <t>元売業者</t>
  </si>
  <si>
    <t>特別徴収義務者数等</t>
  </si>
  <si>
    <t>その他（申告納付等）の分</t>
  </si>
  <si>
    <t>小　　　　　　　　　計</t>
  </si>
  <si>
    <t>本店の数</t>
  </si>
  <si>
    <t>登録数</t>
  </si>
  <si>
    <t>事務所等の数</t>
  </si>
  <si>
    <t>課税対象と</t>
  </si>
  <si>
    <t>ならない数量</t>
  </si>
  <si>
    <t>平成１７年度</t>
  </si>
  <si>
    <t>平成１９年度</t>
  </si>
  <si>
    <t>区分</t>
  </si>
  <si>
    <t>法第144条の2第3項の販売量</t>
  </si>
  <si>
    <t>法第144条の2第3項</t>
  </si>
  <si>
    <t>法第144条の2第4項の販売量</t>
  </si>
  <si>
    <t>法第144条の2第5項の消費量</t>
  </si>
  <si>
    <t>法第144条の2第4項</t>
  </si>
  <si>
    <t>法第144条の2第5項</t>
  </si>
  <si>
    <t>法第百四十四条の六</t>
  </si>
  <si>
    <t>小計Ｂ</t>
  </si>
  <si>
    <t>小計Ｃ</t>
  </si>
  <si>
    <t>アメリカ合衆国軍隊関係Ｄ</t>
  </si>
  <si>
    <t>外国公館等の暖房用ボイラー関係 Ｅ</t>
  </si>
  <si>
    <t>合　　　　計　　（Ａ＋Ｂ＋Ｃ＋Ｄ＋Ｅ）</t>
  </si>
  <si>
    <t>法附則第十二条の二の四第一項</t>
  </si>
  <si>
    <t>法第百四十四条の五</t>
  </si>
  <si>
    <t>平成２２年度</t>
  </si>
  <si>
    <t>合    計（⑤ ＋ ⑧）</t>
  </si>
  <si>
    <t>平成２３年度</t>
  </si>
  <si>
    <t>平成２４年度</t>
  </si>
  <si>
    <t>の消費量</t>
  </si>
  <si>
    <t>みなす課税(法144の3①Ⅴ)
その他</t>
  </si>
  <si>
    <r>
      <t>みなす課税</t>
    </r>
    <r>
      <rPr>
        <sz val="9"/>
        <rFont val="ＭＳ ゴシック"/>
        <family val="3"/>
      </rPr>
      <t>(法144の3①Ⅴ)</t>
    </r>
  </si>
  <si>
    <t>平成２５年度</t>
  </si>
  <si>
    <t>平成２１年度</t>
  </si>
  <si>
    <t>平成２２年度</t>
  </si>
  <si>
    <t>平成２３年度</t>
  </si>
  <si>
    <t>平成２４年度</t>
  </si>
  <si>
    <t>（１）軽油の引取数量</t>
  </si>
  <si>
    <t>３０　軽油引取税</t>
  </si>
  <si>
    <t>平成２６年度</t>
  </si>
  <si>
    <t>平成２５年度</t>
  </si>
  <si>
    <t>平成２６年度</t>
  </si>
  <si>
    <t>（平成２６年度の内訳）</t>
  </si>
  <si>
    <t>（２）課税対象とならない軽油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</si>
</sst>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vertical="top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horizontal="right" vertical="center"/>
      <protection/>
    </xf>
    <xf numFmtId="37" fontId="3" fillId="0" borderId="22" xfId="0" applyNumberFormat="1" applyFont="1" applyBorder="1" applyAlignment="1" applyProtection="1">
      <alignment horizontal="center" vertical="center"/>
      <protection/>
    </xf>
    <xf numFmtId="37" fontId="3" fillId="0" borderId="23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right" vertical="center"/>
      <protection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0" fontId="3" fillId="0" borderId="14" xfId="0" applyFont="1" applyBorder="1" applyAlignment="1" applyProtection="1">
      <alignment horizontal="distributed" vertical="center"/>
      <protection/>
    </xf>
    <xf numFmtId="37" fontId="8" fillId="0" borderId="15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/>
    </xf>
    <xf numFmtId="37" fontId="8" fillId="0" borderId="18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distributed" vertical="top"/>
      <protection/>
    </xf>
    <xf numFmtId="0" fontId="3" fillId="0" borderId="22" xfId="0" applyFont="1" applyBorder="1" applyAlignment="1" applyProtection="1">
      <alignment vertical="top"/>
      <protection/>
    </xf>
    <xf numFmtId="37" fontId="8" fillId="0" borderId="17" xfId="0" applyNumberFormat="1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  <xf numFmtId="37" fontId="8" fillId="0" borderId="1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distributed" vertical="top"/>
      <protection/>
    </xf>
    <xf numFmtId="0" fontId="3" fillId="0" borderId="16" xfId="0" applyFont="1" applyBorder="1" applyAlignment="1" applyProtection="1">
      <alignment vertical="top"/>
      <protection/>
    </xf>
    <xf numFmtId="37" fontId="8" fillId="0" borderId="15" xfId="0" applyNumberFormat="1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horizontal="distributed" vertical="top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4" xfId="0" applyNumberFormat="1" applyFont="1" applyBorder="1" applyAlignment="1" applyProtection="1">
      <alignment horizontal="right" vertical="center"/>
      <protection/>
    </xf>
    <xf numFmtId="37" fontId="3" fillId="0" borderId="27" xfId="0" applyNumberFormat="1" applyFont="1" applyBorder="1" applyAlignment="1" applyProtection="1">
      <alignment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37" fontId="3" fillId="0" borderId="31" xfId="0" applyNumberFormat="1" applyFont="1" applyBorder="1" applyAlignment="1" applyProtection="1">
      <alignment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37" fontId="3" fillId="0" borderId="33" xfId="0" applyNumberFormat="1" applyFont="1" applyBorder="1" applyAlignment="1" applyProtection="1">
      <alignment vertical="center"/>
      <protection/>
    </xf>
    <xf numFmtId="37" fontId="3" fillId="0" borderId="34" xfId="0" applyNumberFormat="1" applyFont="1" applyBorder="1" applyAlignment="1" applyProtection="1">
      <alignment horizontal="center" vertical="center"/>
      <protection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right" vertical="center"/>
      <protection/>
    </xf>
    <xf numFmtId="37" fontId="3" fillId="0" borderId="36" xfId="0" applyNumberFormat="1" applyFont="1" applyBorder="1" applyAlignment="1" applyProtection="1">
      <alignment vertical="center"/>
      <protection/>
    </xf>
    <xf numFmtId="37" fontId="3" fillId="0" borderId="37" xfId="0" applyNumberFormat="1" applyFont="1" applyBorder="1" applyAlignment="1" applyProtection="1">
      <alignment horizontal="center" vertical="center"/>
      <protection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6" xfId="0" applyNumberFormat="1" applyFont="1" applyBorder="1" applyAlignment="1" applyProtection="1">
      <alignment horizontal="right" vertical="center"/>
      <protection/>
    </xf>
    <xf numFmtId="0" fontId="7" fillId="0" borderId="39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37" fontId="3" fillId="0" borderId="25" xfId="0" applyNumberFormat="1" applyFont="1" applyBorder="1" applyAlignment="1" applyProtection="1">
      <alignment vertical="center"/>
      <protection/>
    </xf>
    <xf numFmtId="37" fontId="3" fillId="0" borderId="26" xfId="0" applyNumberFormat="1" applyFont="1" applyBorder="1" applyAlignment="1" applyProtection="1">
      <alignment vertical="center"/>
      <protection/>
    </xf>
    <xf numFmtId="37" fontId="3" fillId="0" borderId="32" xfId="0" applyNumberFormat="1" applyFont="1" applyBorder="1" applyAlignment="1" applyProtection="1">
      <alignment vertical="center"/>
      <protection/>
    </xf>
    <xf numFmtId="37" fontId="3" fillId="0" borderId="30" xfId="0" applyNumberFormat="1" applyFont="1" applyBorder="1" applyAlignment="1" applyProtection="1">
      <alignment vertical="center"/>
      <protection/>
    </xf>
    <xf numFmtId="37" fontId="3" fillId="0" borderId="28" xfId="0" applyNumberFormat="1" applyFont="1" applyBorder="1" applyAlignment="1" applyProtection="1">
      <alignment vertical="center"/>
      <protection/>
    </xf>
    <xf numFmtId="37" fontId="3" fillId="0" borderId="29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top"/>
      <protection/>
    </xf>
    <xf numFmtId="0" fontId="3" fillId="0" borderId="35" xfId="0" applyFont="1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/>
    </xf>
    <xf numFmtId="37" fontId="8" fillId="0" borderId="33" xfId="0" applyNumberFormat="1" applyFont="1" applyBorder="1" applyAlignment="1" applyProtection="1">
      <alignment vertical="top"/>
      <protection/>
    </xf>
    <xf numFmtId="0" fontId="3" fillId="0" borderId="35" xfId="0" applyFont="1" applyBorder="1" applyAlignment="1" applyProtection="1">
      <alignment horizontal="distributed"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vertical="top"/>
      <protection/>
    </xf>
    <xf numFmtId="37" fontId="8" fillId="0" borderId="31" xfId="0" applyNumberFormat="1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37" fontId="8" fillId="0" borderId="32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37" fontId="8" fillId="0" borderId="27" xfId="0" applyNumberFormat="1" applyFont="1" applyBorder="1" applyAlignment="1" applyProtection="1">
      <alignment vertical="center"/>
      <protection/>
    </xf>
    <xf numFmtId="37" fontId="8" fillId="0" borderId="28" xfId="0" applyNumberFormat="1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distributed" vertical="center" indent="1"/>
      <protection/>
    </xf>
    <xf numFmtId="0" fontId="3" fillId="0" borderId="18" xfId="0" applyFont="1" applyBorder="1" applyAlignment="1" applyProtection="1">
      <alignment horizontal="distributed" vertical="center" indent="1"/>
      <protection/>
    </xf>
    <xf numFmtId="0" fontId="3" fillId="0" borderId="13" xfId="0" applyFont="1" applyBorder="1" applyAlignment="1" applyProtection="1">
      <alignment horizontal="distributed" vertical="center" indent="1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45" xfId="0" applyFont="1" applyBorder="1" applyAlignment="1" applyProtection="1">
      <alignment horizontal="center" vertical="distributed" textRotation="255" indent="1"/>
      <protection/>
    </xf>
    <xf numFmtId="0" fontId="3" fillId="0" borderId="46" xfId="0" applyFont="1" applyBorder="1" applyAlignment="1" applyProtection="1">
      <alignment horizontal="center" vertical="distributed" textRotation="255" indent="1"/>
      <protection/>
    </xf>
    <xf numFmtId="0" fontId="3" fillId="0" borderId="47" xfId="0" applyFont="1" applyBorder="1" applyAlignment="1" applyProtection="1">
      <alignment horizontal="center" vertical="distributed" textRotation="255" indent="1"/>
      <protection/>
    </xf>
    <xf numFmtId="0" fontId="3" fillId="0" borderId="10" xfId="0" applyFont="1" applyBorder="1" applyAlignment="1" applyProtection="1">
      <alignment horizontal="center" vertical="distributed" textRotation="255" indent="1"/>
      <protection/>
    </xf>
    <xf numFmtId="0" fontId="3" fillId="0" borderId="15" xfId="0" applyFont="1" applyBorder="1" applyAlignment="1" applyProtection="1">
      <alignment horizontal="center" vertical="distributed" textRotation="255" indent="1"/>
      <protection/>
    </xf>
    <xf numFmtId="0" fontId="3" fillId="0" borderId="17" xfId="0" applyFont="1" applyBorder="1" applyAlignment="1" applyProtection="1">
      <alignment horizontal="center" vertical="distributed" textRotation="255" indent="1"/>
      <protection/>
    </xf>
    <xf numFmtId="0" fontId="3" fillId="0" borderId="48" xfId="0" applyFont="1" applyBorder="1" applyAlignment="1" applyProtection="1">
      <alignment horizontal="distributed"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3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49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50" xfId="0" applyFont="1" applyBorder="1" applyAlignment="1" applyProtection="1">
      <alignment horizontal="distributed" vertical="center"/>
      <protection/>
    </xf>
    <xf numFmtId="0" fontId="3" fillId="0" borderId="51" xfId="0" applyFont="1" applyBorder="1" applyAlignment="1" applyProtection="1">
      <alignment horizontal="distributed" vertical="center"/>
      <protection/>
    </xf>
    <xf numFmtId="0" fontId="3" fillId="0" borderId="52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distributed" textRotation="255" indent="1"/>
      <protection/>
    </xf>
    <xf numFmtId="0" fontId="3" fillId="0" borderId="20" xfId="0" applyFont="1" applyBorder="1" applyAlignment="1" applyProtection="1">
      <alignment horizontal="center" vertical="distributed" textRotation="255" indent="1"/>
      <protection/>
    </xf>
    <xf numFmtId="0" fontId="3" fillId="0" borderId="21" xfId="0" applyFont="1" applyBorder="1" applyAlignment="1" applyProtection="1">
      <alignment horizontal="center" vertical="distributed" textRotation="255" inden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distributed" vertical="center"/>
      <protection/>
    </xf>
    <xf numFmtId="0" fontId="3" fillId="0" borderId="35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 indent="2"/>
      <protection/>
    </xf>
    <xf numFmtId="0" fontId="3" fillId="0" borderId="18" xfId="0" applyFont="1" applyBorder="1" applyAlignment="1" applyProtection="1">
      <alignment horizontal="distributed" vertical="center" indent="2"/>
      <protection/>
    </xf>
    <xf numFmtId="0" fontId="3" fillId="0" borderId="13" xfId="0" applyFont="1" applyBorder="1" applyAlignment="1" applyProtection="1">
      <alignment horizontal="distributed" vertical="center" indent="2"/>
      <protection/>
    </xf>
    <xf numFmtId="0" fontId="3" fillId="0" borderId="15" xfId="0" applyFont="1" applyBorder="1" applyAlignment="1" applyProtection="1">
      <alignment horizontal="distributed" vertical="center" indent="2"/>
      <protection/>
    </xf>
    <xf numFmtId="0" fontId="3" fillId="0" borderId="0" xfId="0" applyFont="1" applyAlignment="1" applyProtection="1">
      <alignment horizontal="distributed" vertical="center" indent="2"/>
      <protection/>
    </xf>
    <xf numFmtId="0" fontId="3" fillId="0" borderId="16" xfId="0" applyFont="1" applyBorder="1" applyAlignment="1" applyProtection="1">
      <alignment horizontal="distributed" vertical="center" indent="2"/>
      <protection/>
    </xf>
    <xf numFmtId="0" fontId="3" fillId="0" borderId="10" xfId="0" applyFont="1" applyBorder="1" applyAlignment="1" applyProtection="1">
      <alignment horizontal="center" vertical="distributed" textRotation="255" indent="2"/>
      <protection/>
    </xf>
    <xf numFmtId="0" fontId="3" fillId="0" borderId="11" xfId="0" applyFont="1" applyBorder="1" applyAlignment="1" applyProtection="1">
      <alignment horizontal="center" vertical="distributed" textRotation="255" indent="2"/>
      <protection/>
    </xf>
    <xf numFmtId="0" fontId="3" fillId="0" borderId="15" xfId="0" applyFont="1" applyBorder="1" applyAlignment="1" applyProtection="1">
      <alignment horizontal="center" vertical="distributed" textRotation="255" indent="2"/>
      <protection/>
    </xf>
    <xf numFmtId="0" fontId="3" fillId="0" borderId="16" xfId="0" applyFont="1" applyBorder="1" applyAlignment="1" applyProtection="1">
      <alignment horizontal="center" vertical="distributed" textRotation="255" indent="2"/>
      <protection/>
    </xf>
    <xf numFmtId="0" fontId="3" fillId="0" borderId="17" xfId="0" applyFont="1" applyBorder="1" applyAlignment="1" applyProtection="1">
      <alignment horizontal="center" vertical="distributed" textRotation="255" indent="2"/>
      <protection/>
    </xf>
    <xf numFmtId="0" fontId="3" fillId="0" borderId="22" xfId="0" applyFont="1" applyBorder="1" applyAlignment="1" applyProtection="1">
      <alignment horizontal="center" vertical="distributed" textRotation="255" indent="2"/>
      <protection/>
    </xf>
    <xf numFmtId="0" fontId="3" fillId="0" borderId="10" xfId="0" applyFont="1" applyBorder="1" applyAlignment="1" applyProtection="1">
      <alignment horizontal="center" vertical="center" textRotation="255" shrinkToFit="1"/>
      <protection/>
    </xf>
    <xf numFmtId="0" fontId="3" fillId="0" borderId="11" xfId="0" applyFont="1" applyBorder="1" applyAlignment="1" applyProtection="1">
      <alignment horizontal="center" vertical="center" textRotation="255" shrinkToFit="1"/>
      <protection/>
    </xf>
    <xf numFmtId="0" fontId="3" fillId="0" borderId="15" xfId="0" applyFont="1" applyBorder="1" applyAlignment="1" applyProtection="1">
      <alignment horizontal="center" vertical="center" textRotation="255" shrinkToFit="1"/>
      <protection/>
    </xf>
    <xf numFmtId="0" fontId="3" fillId="0" borderId="16" xfId="0" applyFont="1" applyBorder="1" applyAlignment="1" applyProtection="1">
      <alignment horizontal="center" vertical="center" textRotation="255" shrinkToFit="1"/>
      <protection/>
    </xf>
    <xf numFmtId="0" fontId="3" fillId="0" borderId="17" xfId="0" applyFont="1" applyBorder="1" applyAlignment="1" applyProtection="1">
      <alignment horizontal="center" vertical="center" textRotation="255" shrinkToFit="1"/>
      <protection/>
    </xf>
    <xf numFmtId="0" fontId="3" fillId="0" borderId="22" xfId="0" applyFont="1" applyBorder="1" applyAlignment="1" applyProtection="1">
      <alignment horizontal="center" vertical="center" textRotation="255" shrinkToFit="1"/>
      <protection/>
    </xf>
    <xf numFmtId="37" fontId="8" fillId="0" borderId="14" xfId="0" applyNumberFormat="1" applyFont="1" applyBorder="1" applyAlignment="1" applyProtection="1">
      <alignment vertical="center"/>
      <protection/>
    </xf>
    <xf numFmtId="37" fontId="8" fillId="0" borderId="11" xfId="0" applyNumberFormat="1" applyFont="1" applyBorder="1" applyAlignment="1" applyProtection="1">
      <alignment vertical="center"/>
      <protection/>
    </xf>
    <xf numFmtId="37" fontId="8" fillId="0" borderId="0" xfId="0" applyNumberFormat="1" applyFont="1" applyBorder="1" applyAlignment="1" applyProtection="1">
      <alignment horizontal="right" vertical="top"/>
      <protection/>
    </xf>
    <xf numFmtId="37" fontId="8" fillId="0" borderId="16" xfId="0" applyNumberFormat="1" applyFont="1" applyBorder="1" applyAlignment="1" applyProtection="1">
      <alignment horizontal="right" vertical="top"/>
      <protection/>
    </xf>
    <xf numFmtId="37" fontId="8" fillId="0" borderId="15" xfId="0" applyNumberFormat="1" applyFont="1" applyBorder="1" applyAlignment="1" applyProtection="1">
      <alignment horizontal="right" vertical="top"/>
      <protection/>
    </xf>
    <xf numFmtId="37" fontId="3" fillId="0" borderId="16" xfId="0" applyNumberFormat="1" applyFont="1" applyBorder="1" applyAlignment="1" applyProtection="1">
      <alignment horizontal="right" vertical="top"/>
      <protection/>
    </xf>
    <xf numFmtId="37" fontId="8" fillId="0" borderId="35" xfId="0" applyNumberFormat="1" applyFont="1" applyBorder="1" applyAlignment="1" applyProtection="1">
      <alignment vertical="top"/>
      <protection/>
    </xf>
    <xf numFmtId="37" fontId="8" fillId="0" borderId="34" xfId="0" applyNumberFormat="1" applyFont="1" applyBorder="1" applyAlignment="1" applyProtection="1">
      <alignment vertical="top"/>
      <protection/>
    </xf>
    <xf numFmtId="37" fontId="3" fillId="0" borderId="34" xfId="0" applyNumberFormat="1" applyFont="1" applyBorder="1" applyAlignment="1" applyProtection="1">
      <alignment vertical="top"/>
      <protection/>
    </xf>
    <xf numFmtId="37" fontId="8" fillId="0" borderId="0" xfId="0" applyNumberFormat="1" applyFont="1" applyBorder="1" applyAlignment="1" applyProtection="1">
      <alignment vertical="top"/>
      <protection/>
    </xf>
    <xf numFmtId="37" fontId="8" fillId="0" borderId="16" xfId="0" applyNumberFormat="1" applyFont="1" applyBorder="1" applyAlignment="1" applyProtection="1">
      <alignment vertical="top"/>
      <protection/>
    </xf>
    <xf numFmtId="37" fontId="3" fillId="0" borderId="16" xfId="0" applyNumberFormat="1" applyFont="1" applyBorder="1" applyAlignment="1" applyProtection="1">
      <alignment vertical="top"/>
      <protection/>
    </xf>
    <xf numFmtId="37" fontId="8" fillId="0" borderId="14" xfId="0" applyNumberFormat="1" applyFont="1" applyBorder="1" applyAlignment="1" applyProtection="1">
      <alignment vertical="top"/>
      <protection/>
    </xf>
    <xf numFmtId="37" fontId="8" fillId="0" borderId="11" xfId="0" applyNumberFormat="1" applyFont="1" applyBorder="1" applyAlignment="1" applyProtection="1">
      <alignment vertical="top"/>
      <protection/>
    </xf>
    <xf numFmtId="37" fontId="3" fillId="0" borderId="11" xfId="0" applyNumberFormat="1" applyFont="1" applyBorder="1" applyAlignment="1" applyProtection="1">
      <alignment vertical="top"/>
      <protection/>
    </xf>
    <xf numFmtId="37" fontId="8" fillId="0" borderId="23" xfId="0" applyNumberFormat="1" applyFont="1" applyBorder="1" applyAlignment="1" applyProtection="1">
      <alignment vertical="top"/>
      <protection/>
    </xf>
    <xf numFmtId="37" fontId="8" fillId="0" borderId="22" xfId="0" applyNumberFormat="1" applyFont="1" applyBorder="1" applyAlignment="1" applyProtection="1">
      <alignment vertical="top"/>
      <protection/>
    </xf>
    <xf numFmtId="37" fontId="3" fillId="0" borderId="22" xfId="0" applyNumberFormat="1" applyFont="1" applyBorder="1" applyAlignment="1" applyProtection="1">
      <alignment vertical="top"/>
      <protection/>
    </xf>
    <xf numFmtId="37" fontId="8" fillId="0" borderId="30" xfId="0" applyNumberFormat="1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/>
      <protection/>
    </xf>
    <xf numFmtId="37" fontId="8" fillId="0" borderId="29" xfId="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39"/>
  <sheetViews>
    <sheetView showGridLines="0" tabSelected="1" defaultGridColor="0" zoomScale="87" zoomScaleNormal="87" zoomScaleSheetLayoutView="85" zoomScalePageLayoutView="0" colorId="22" workbookViewId="0" topLeftCell="A1">
      <selection activeCell="AL9" sqref="AL9"/>
    </sheetView>
  </sheetViews>
  <sheetFormatPr defaultColWidth="10.796875" defaultRowHeight="15"/>
  <cols>
    <col min="1" max="1" width="3.69921875" style="2" customWidth="1"/>
    <col min="2" max="3" width="2.69921875" style="2" customWidth="1"/>
    <col min="4" max="4" width="7.69921875" style="2" customWidth="1"/>
    <col min="5" max="5" width="11.69921875" style="2" customWidth="1"/>
    <col min="6" max="6" width="3.59765625" style="2" customWidth="1"/>
    <col min="7" max="7" width="10.8984375" style="2" hidden="1" customWidth="1"/>
    <col min="8" max="8" width="2.69921875" style="2" hidden="1" customWidth="1"/>
    <col min="9" max="9" width="10.8984375" style="2" hidden="1" customWidth="1"/>
    <col min="10" max="10" width="2.69921875" style="2" hidden="1" customWidth="1"/>
    <col min="11" max="11" width="11" style="2" hidden="1" customWidth="1"/>
    <col min="12" max="12" width="2.69921875" style="2" hidden="1" customWidth="1"/>
    <col min="13" max="13" width="11" style="2" hidden="1" customWidth="1"/>
    <col min="14" max="14" width="2.69921875" style="2" hidden="1" customWidth="1"/>
    <col min="15" max="15" width="11" style="2" hidden="1" customWidth="1"/>
    <col min="16" max="16" width="2.59765625" style="2" hidden="1" customWidth="1"/>
    <col min="17" max="17" width="11" style="2" hidden="1" customWidth="1"/>
    <col min="18" max="18" width="2.69921875" style="2" hidden="1" customWidth="1"/>
    <col min="19" max="19" width="11" style="2" hidden="1" customWidth="1"/>
    <col min="20" max="20" width="2.69921875" style="2" hidden="1" customWidth="1"/>
    <col min="21" max="21" width="11" style="2" hidden="1" customWidth="1"/>
    <col min="22" max="22" width="2.69921875" style="2" hidden="1" customWidth="1"/>
    <col min="23" max="23" width="11" style="2" hidden="1" customWidth="1"/>
    <col min="24" max="24" width="2.69921875" style="2" hidden="1" customWidth="1"/>
    <col min="25" max="25" width="11" style="2" hidden="1" customWidth="1"/>
    <col min="26" max="26" width="2.69921875" style="2" hidden="1" customWidth="1"/>
    <col min="27" max="27" width="11" style="2" bestFit="1" customWidth="1"/>
    <col min="28" max="28" width="2.69921875" style="2" customWidth="1"/>
    <col min="29" max="29" width="11" style="2" bestFit="1" customWidth="1"/>
    <col min="30" max="30" width="2.69921875" style="2" customWidth="1"/>
    <col min="31" max="31" width="11" style="2" bestFit="1" customWidth="1"/>
    <col min="32" max="32" width="2.69921875" style="2" customWidth="1"/>
    <col min="33" max="33" width="11" style="2" bestFit="1" customWidth="1"/>
    <col min="34" max="34" width="2.69921875" style="2" customWidth="1"/>
    <col min="35" max="35" width="11" style="2" bestFit="1" customWidth="1"/>
    <col min="36" max="36" width="2.69921875" style="2" customWidth="1"/>
    <col min="37" max="16384" width="10.69921875" style="2" customWidth="1"/>
  </cols>
  <sheetData>
    <row r="1" spans="1:36" ht="24.75" thickBot="1">
      <c r="A1" s="30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48"/>
      <c r="AE1" s="117"/>
      <c r="AF1" s="117"/>
      <c r="AG1" s="117"/>
      <c r="AH1" s="117"/>
      <c r="AI1" s="115" t="s">
        <v>6</v>
      </c>
      <c r="AJ1" s="116"/>
    </row>
    <row r="2" spans="1:35" s="9" customFormat="1" ht="31.5" customHeight="1" thickBot="1">
      <c r="A2" s="31" t="s">
        <v>109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  <c r="W2" s="8"/>
      <c r="Y2" s="8"/>
      <c r="AA2" s="8"/>
      <c r="AC2" s="8"/>
      <c r="AE2" s="8"/>
      <c r="AG2" s="8"/>
      <c r="AI2" s="8"/>
    </row>
    <row r="3" spans="1:36" s="9" customFormat="1" ht="27" customHeight="1" thickBot="1">
      <c r="A3" s="118" t="s">
        <v>0</v>
      </c>
      <c r="B3" s="119"/>
      <c r="C3" s="119"/>
      <c r="D3" s="119"/>
      <c r="E3" s="119"/>
      <c r="F3" s="120"/>
      <c r="G3" s="6" t="s">
        <v>35</v>
      </c>
      <c r="H3" s="7"/>
      <c r="I3" s="6" t="s">
        <v>36</v>
      </c>
      <c r="J3" s="32"/>
      <c r="K3" s="115" t="s">
        <v>37</v>
      </c>
      <c r="L3" s="116"/>
      <c r="M3" s="115" t="s">
        <v>38</v>
      </c>
      <c r="N3" s="116"/>
      <c r="O3" s="115" t="s">
        <v>40</v>
      </c>
      <c r="P3" s="116"/>
      <c r="Q3" s="115" t="s">
        <v>42</v>
      </c>
      <c r="R3" s="116"/>
      <c r="S3" s="115" t="s">
        <v>44</v>
      </c>
      <c r="T3" s="116"/>
      <c r="U3" s="115" t="s">
        <v>47</v>
      </c>
      <c r="V3" s="116"/>
      <c r="W3" s="115" t="s">
        <v>48</v>
      </c>
      <c r="X3" s="116"/>
      <c r="Y3" s="115" t="s">
        <v>49</v>
      </c>
      <c r="Z3" s="116"/>
      <c r="AA3" s="115" t="s">
        <v>97</v>
      </c>
      <c r="AB3" s="116"/>
      <c r="AC3" s="115" t="s">
        <v>99</v>
      </c>
      <c r="AD3" s="116"/>
      <c r="AE3" s="115" t="s">
        <v>100</v>
      </c>
      <c r="AF3" s="116"/>
      <c r="AG3" s="115" t="s">
        <v>104</v>
      </c>
      <c r="AH3" s="116"/>
      <c r="AI3" s="115" t="s">
        <v>111</v>
      </c>
      <c r="AJ3" s="116"/>
    </row>
    <row r="4" spans="1:36" s="9" customFormat="1" ht="29.25" customHeight="1" thickBot="1">
      <c r="A4" s="121" t="s">
        <v>58</v>
      </c>
      <c r="B4" s="122"/>
      <c r="C4" s="122"/>
      <c r="D4" s="122"/>
      <c r="E4" s="122"/>
      <c r="F4" s="23" t="s">
        <v>50</v>
      </c>
      <c r="G4" s="26">
        <v>1782133</v>
      </c>
      <c r="H4" s="33" t="s">
        <v>1</v>
      </c>
      <c r="I4" s="26">
        <v>1735459</v>
      </c>
      <c r="J4" s="34" t="s">
        <v>1</v>
      </c>
      <c r="K4" s="26">
        <v>1673507</v>
      </c>
      <c r="L4" s="33" t="s">
        <v>1</v>
      </c>
      <c r="M4" s="26">
        <v>1621858</v>
      </c>
      <c r="N4" s="33" t="s">
        <v>1</v>
      </c>
      <c r="O4" s="35">
        <v>1592042</v>
      </c>
      <c r="P4" s="33" t="s">
        <v>1</v>
      </c>
      <c r="Q4" s="26">
        <v>1622258</v>
      </c>
      <c r="R4" s="33" t="s">
        <v>1</v>
      </c>
      <c r="S4" s="26">
        <v>1575224</v>
      </c>
      <c r="T4" s="33" t="s">
        <v>1</v>
      </c>
      <c r="U4" s="26">
        <v>1576306</v>
      </c>
      <c r="V4" s="33" t="s">
        <v>1</v>
      </c>
      <c r="W4" s="26">
        <v>1516765</v>
      </c>
      <c r="X4" s="33" t="s">
        <v>1</v>
      </c>
      <c r="Y4" s="26">
        <v>1407648</v>
      </c>
      <c r="Z4" s="33" t="s">
        <v>1</v>
      </c>
      <c r="AA4" s="26">
        <v>1443802</v>
      </c>
      <c r="AB4" s="33" t="s">
        <v>1</v>
      </c>
      <c r="AC4" s="26">
        <v>1440810</v>
      </c>
      <c r="AD4" s="33" t="s">
        <v>1</v>
      </c>
      <c r="AE4" s="26">
        <v>1482046</v>
      </c>
      <c r="AF4" s="33" t="s">
        <v>1</v>
      </c>
      <c r="AG4" s="26">
        <v>1507679</v>
      </c>
      <c r="AH4" s="33" t="s">
        <v>1</v>
      </c>
      <c r="AI4" s="26">
        <v>1506704</v>
      </c>
      <c r="AJ4" s="33" t="s">
        <v>1</v>
      </c>
    </row>
    <row r="5" spans="1:36" s="9" customFormat="1" ht="29.25" customHeight="1" thickBot="1">
      <c r="A5" s="121" t="s">
        <v>59</v>
      </c>
      <c r="B5" s="122"/>
      <c r="C5" s="122"/>
      <c r="D5" s="122"/>
      <c r="E5" s="122"/>
      <c r="F5" s="23" t="s">
        <v>51</v>
      </c>
      <c r="G5" s="26">
        <v>216205</v>
      </c>
      <c r="H5" s="33" t="s">
        <v>1</v>
      </c>
      <c r="I5" s="26">
        <v>181976</v>
      </c>
      <c r="J5" s="34" t="s">
        <v>1</v>
      </c>
      <c r="K5" s="26">
        <v>123052</v>
      </c>
      <c r="L5" s="33" t="s">
        <v>1</v>
      </c>
      <c r="M5" s="26">
        <v>101389</v>
      </c>
      <c r="N5" s="33" t="s">
        <v>1</v>
      </c>
      <c r="O5" s="35">
        <v>90803</v>
      </c>
      <c r="P5" s="33" t="s">
        <v>1</v>
      </c>
      <c r="Q5" s="26">
        <v>99432</v>
      </c>
      <c r="R5" s="33" t="s">
        <v>1</v>
      </c>
      <c r="S5" s="26">
        <v>97992</v>
      </c>
      <c r="T5" s="33" t="s">
        <v>1</v>
      </c>
      <c r="U5" s="26">
        <v>91862</v>
      </c>
      <c r="V5" s="33" t="s">
        <v>1</v>
      </c>
      <c r="W5" s="26">
        <v>90174</v>
      </c>
      <c r="X5" s="33" t="s">
        <v>1</v>
      </c>
      <c r="Y5" s="26">
        <v>81339</v>
      </c>
      <c r="Z5" s="33" t="s">
        <v>1</v>
      </c>
      <c r="AA5" s="26">
        <v>76030</v>
      </c>
      <c r="AB5" s="33" t="s">
        <v>1</v>
      </c>
      <c r="AC5" s="26">
        <v>71078</v>
      </c>
      <c r="AD5" s="33" t="s">
        <v>1</v>
      </c>
      <c r="AE5" s="26">
        <v>71454</v>
      </c>
      <c r="AF5" s="33" t="s">
        <v>1</v>
      </c>
      <c r="AG5" s="26">
        <v>74868</v>
      </c>
      <c r="AH5" s="33" t="s">
        <v>1</v>
      </c>
      <c r="AI5" s="26">
        <v>73795</v>
      </c>
      <c r="AJ5" s="33" t="s">
        <v>1</v>
      </c>
    </row>
    <row r="6" spans="1:36" s="9" customFormat="1" ht="29.25" customHeight="1" thickBot="1">
      <c r="A6" s="121" t="s">
        <v>60</v>
      </c>
      <c r="B6" s="122"/>
      <c r="C6" s="122"/>
      <c r="D6" s="122"/>
      <c r="E6" s="122"/>
      <c r="F6" s="23" t="s">
        <v>52</v>
      </c>
      <c r="G6" s="26">
        <v>1565928</v>
      </c>
      <c r="H6" s="33" t="s">
        <v>1</v>
      </c>
      <c r="I6" s="26">
        <v>1553483</v>
      </c>
      <c r="J6" s="34" t="s">
        <v>1</v>
      </c>
      <c r="K6" s="26">
        <v>1550455</v>
      </c>
      <c r="L6" s="33" t="s">
        <v>1</v>
      </c>
      <c r="M6" s="26">
        <v>1520469</v>
      </c>
      <c r="N6" s="33" t="s">
        <v>1</v>
      </c>
      <c r="O6" s="35">
        <f>O4-O5</f>
        <v>1501239</v>
      </c>
      <c r="P6" s="33" t="s">
        <v>1</v>
      </c>
      <c r="Q6" s="26">
        <f>Q4-Q5</f>
        <v>1522826</v>
      </c>
      <c r="R6" s="33" t="s">
        <v>1</v>
      </c>
      <c r="S6" s="26">
        <f>S4-S5</f>
        <v>1477232</v>
      </c>
      <c r="T6" s="33" t="s">
        <v>1</v>
      </c>
      <c r="U6" s="26">
        <f>U4-U5</f>
        <v>1484444</v>
      </c>
      <c r="V6" s="33" t="s">
        <v>1</v>
      </c>
      <c r="W6" s="26">
        <f>W4-W5</f>
        <v>1426591</v>
      </c>
      <c r="X6" s="33" t="s">
        <v>1</v>
      </c>
      <c r="Y6" s="26">
        <f>Y4-Y5</f>
        <v>1326309</v>
      </c>
      <c r="Z6" s="33" t="s">
        <v>1</v>
      </c>
      <c r="AA6" s="26">
        <f>AA4-AA5</f>
        <v>1367772</v>
      </c>
      <c r="AB6" s="33" t="s">
        <v>1</v>
      </c>
      <c r="AC6" s="26">
        <f>AC4-AC5</f>
        <v>1369732</v>
      </c>
      <c r="AD6" s="33" t="s">
        <v>1</v>
      </c>
      <c r="AE6" s="26">
        <f>AE4-AE5</f>
        <v>1410592</v>
      </c>
      <c r="AF6" s="33" t="s">
        <v>1</v>
      </c>
      <c r="AG6" s="26">
        <f>AG4-AG5</f>
        <v>1432811</v>
      </c>
      <c r="AH6" s="33" t="s">
        <v>1</v>
      </c>
      <c r="AI6" s="26">
        <f>AI4-AI5</f>
        <v>1432909</v>
      </c>
      <c r="AJ6" s="33" t="s">
        <v>1</v>
      </c>
    </row>
    <row r="7" spans="1:36" s="9" customFormat="1" ht="29.25" customHeight="1">
      <c r="A7" s="36" t="s">
        <v>2</v>
      </c>
      <c r="B7" s="126" t="s">
        <v>61</v>
      </c>
      <c r="C7" s="127"/>
      <c r="D7" s="127"/>
      <c r="E7" s="127"/>
      <c r="F7" s="128"/>
      <c r="G7" s="69">
        <v>15125</v>
      </c>
      <c r="H7" s="70" t="s">
        <v>1</v>
      </c>
      <c r="I7" s="69">
        <v>14818</v>
      </c>
      <c r="J7" s="71" t="s">
        <v>1</v>
      </c>
      <c r="K7" s="69">
        <v>14627</v>
      </c>
      <c r="L7" s="70" t="s">
        <v>1</v>
      </c>
      <c r="M7" s="69">
        <v>14381</v>
      </c>
      <c r="N7" s="70" t="s">
        <v>1</v>
      </c>
      <c r="O7" s="72">
        <v>14233</v>
      </c>
      <c r="P7" s="70" t="s">
        <v>1</v>
      </c>
      <c r="Q7" s="69">
        <v>14271</v>
      </c>
      <c r="R7" s="70" t="s">
        <v>1</v>
      </c>
      <c r="S7" s="69">
        <v>13851</v>
      </c>
      <c r="T7" s="70" t="s">
        <v>1</v>
      </c>
      <c r="U7" s="69">
        <v>13891</v>
      </c>
      <c r="V7" s="70" t="s">
        <v>1</v>
      </c>
      <c r="W7" s="69">
        <v>13347</v>
      </c>
      <c r="X7" s="70" t="s">
        <v>1</v>
      </c>
      <c r="Y7" s="69">
        <v>12396</v>
      </c>
      <c r="Z7" s="70" t="s">
        <v>1</v>
      </c>
      <c r="AA7" s="69">
        <v>12899</v>
      </c>
      <c r="AB7" s="70" t="s">
        <v>1</v>
      </c>
      <c r="AC7" s="69">
        <v>12975</v>
      </c>
      <c r="AD7" s="70" t="s">
        <v>1</v>
      </c>
      <c r="AE7" s="69">
        <v>13406</v>
      </c>
      <c r="AF7" s="70" t="s">
        <v>1</v>
      </c>
      <c r="AG7" s="69">
        <v>13547</v>
      </c>
      <c r="AH7" s="70" t="s">
        <v>1</v>
      </c>
      <c r="AI7" s="69">
        <v>13616</v>
      </c>
      <c r="AJ7" s="70" t="s">
        <v>1</v>
      </c>
    </row>
    <row r="8" spans="1:36" s="9" customFormat="1" ht="29.25" customHeight="1" thickBot="1">
      <c r="A8" s="37" t="s">
        <v>3</v>
      </c>
      <c r="B8" s="123" t="s">
        <v>62</v>
      </c>
      <c r="C8" s="124"/>
      <c r="D8" s="124"/>
      <c r="E8" s="124"/>
      <c r="F8" s="125"/>
      <c r="G8" s="73">
        <v>160</v>
      </c>
      <c r="H8" s="74" t="s">
        <v>1</v>
      </c>
      <c r="I8" s="73">
        <v>215</v>
      </c>
      <c r="J8" s="75" t="s">
        <v>1</v>
      </c>
      <c r="K8" s="73">
        <v>263</v>
      </c>
      <c r="L8" s="74" t="s">
        <v>1</v>
      </c>
      <c r="M8" s="73">
        <v>247</v>
      </c>
      <c r="N8" s="74" t="s">
        <v>1</v>
      </c>
      <c r="O8" s="76">
        <v>295</v>
      </c>
      <c r="P8" s="74" t="s">
        <v>1</v>
      </c>
      <c r="Q8" s="73">
        <v>287</v>
      </c>
      <c r="R8" s="74" t="s">
        <v>1</v>
      </c>
      <c r="S8" s="73">
        <v>276</v>
      </c>
      <c r="T8" s="74" t="s">
        <v>1</v>
      </c>
      <c r="U8" s="73">
        <v>286</v>
      </c>
      <c r="V8" s="74" t="s">
        <v>1</v>
      </c>
      <c r="W8" s="73">
        <v>276</v>
      </c>
      <c r="X8" s="74" t="s">
        <v>1</v>
      </c>
      <c r="Y8" s="73">
        <v>260</v>
      </c>
      <c r="Z8" s="74" t="s">
        <v>1</v>
      </c>
      <c r="AA8" s="73">
        <v>234</v>
      </c>
      <c r="AB8" s="74" t="s">
        <v>1</v>
      </c>
      <c r="AC8" s="73">
        <v>217</v>
      </c>
      <c r="AD8" s="74" t="s">
        <v>1</v>
      </c>
      <c r="AE8" s="73">
        <v>210</v>
      </c>
      <c r="AF8" s="74" t="s">
        <v>1</v>
      </c>
      <c r="AG8" s="73">
        <v>234</v>
      </c>
      <c r="AH8" s="74" t="s">
        <v>1</v>
      </c>
      <c r="AI8" s="73">
        <v>214</v>
      </c>
      <c r="AJ8" s="74" t="s">
        <v>1</v>
      </c>
    </row>
    <row r="9" spans="1:36" s="9" customFormat="1" ht="29.25" customHeight="1" thickBot="1">
      <c r="A9" s="38" t="s">
        <v>4</v>
      </c>
      <c r="B9" s="115" t="s">
        <v>63</v>
      </c>
      <c r="C9" s="129"/>
      <c r="D9" s="129"/>
      <c r="E9" s="129"/>
      <c r="F9" s="23" t="s">
        <v>53</v>
      </c>
      <c r="G9" s="26">
        <v>15285</v>
      </c>
      <c r="H9" s="33" t="s">
        <v>1</v>
      </c>
      <c r="I9" s="26">
        <v>15033</v>
      </c>
      <c r="J9" s="34" t="s">
        <v>1</v>
      </c>
      <c r="K9" s="26">
        <v>14890</v>
      </c>
      <c r="L9" s="33" t="s">
        <v>1</v>
      </c>
      <c r="M9" s="26">
        <v>14628</v>
      </c>
      <c r="N9" s="33" t="s">
        <v>1</v>
      </c>
      <c r="O9" s="35">
        <f>O7+O8</f>
        <v>14528</v>
      </c>
      <c r="P9" s="33" t="s">
        <v>1</v>
      </c>
      <c r="Q9" s="26">
        <f>Q7+Q8</f>
        <v>14558</v>
      </c>
      <c r="R9" s="33" t="s">
        <v>1</v>
      </c>
      <c r="S9" s="26">
        <f>S7+S8</f>
        <v>14127</v>
      </c>
      <c r="T9" s="33" t="s">
        <v>1</v>
      </c>
      <c r="U9" s="26">
        <f>U7+U8</f>
        <v>14177</v>
      </c>
      <c r="V9" s="33" t="s">
        <v>1</v>
      </c>
      <c r="W9" s="26">
        <f>W7+W8</f>
        <v>13623</v>
      </c>
      <c r="X9" s="33" t="s">
        <v>1</v>
      </c>
      <c r="Y9" s="26">
        <f>Y7+Y8</f>
        <v>12656</v>
      </c>
      <c r="Z9" s="33" t="s">
        <v>1</v>
      </c>
      <c r="AA9" s="26">
        <f>AA7+AA8</f>
        <v>13133</v>
      </c>
      <c r="AB9" s="33" t="s">
        <v>1</v>
      </c>
      <c r="AC9" s="26">
        <f>AC7+AC8</f>
        <v>13192</v>
      </c>
      <c r="AD9" s="33" t="s">
        <v>1</v>
      </c>
      <c r="AE9" s="26">
        <f>AE7+AE8</f>
        <v>13616</v>
      </c>
      <c r="AF9" s="33" t="s">
        <v>1</v>
      </c>
      <c r="AG9" s="26">
        <f>AG7+AG8</f>
        <v>13781</v>
      </c>
      <c r="AH9" s="33" t="s">
        <v>1</v>
      </c>
      <c r="AI9" s="26">
        <f>AI7+AI8</f>
        <v>13830</v>
      </c>
      <c r="AJ9" s="33" t="s">
        <v>1</v>
      </c>
    </row>
    <row r="10" spans="1:36" s="9" customFormat="1" ht="29.25" customHeight="1" thickBot="1">
      <c r="A10" s="121" t="s">
        <v>64</v>
      </c>
      <c r="B10" s="122"/>
      <c r="C10" s="122"/>
      <c r="D10" s="122"/>
      <c r="E10" s="122"/>
      <c r="F10" s="23" t="s">
        <v>54</v>
      </c>
      <c r="G10" s="26">
        <v>1550643</v>
      </c>
      <c r="H10" s="33" t="s">
        <v>1</v>
      </c>
      <c r="I10" s="26">
        <v>1538450</v>
      </c>
      <c r="J10" s="34" t="s">
        <v>1</v>
      </c>
      <c r="K10" s="26">
        <v>1535565</v>
      </c>
      <c r="L10" s="33" t="s">
        <v>1</v>
      </c>
      <c r="M10" s="26">
        <v>1505841</v>
      </c>
      <c r="N10" s="33" t="s">
        <v>1</v>
      </c>
      <c r="O10" s="35">
        <f>O6-O9</f>
        <v>1486711</v>
      </c>
      <c r="P10" s="33" t="s">
        <v>1</v>
      </c>
      <c r="Q10" s="26">
        <f>Q6-Q9</f>
        <v>1508268</v>
      </c>
      <c r="R10" s="33" t="s">
        <v>1</v>
      </c>
      <c r="S10" s="26">
        <f>S6-S9</f>
        <v>1463105</v>
      </c>
      <c r="T10" s="33" t="s">
        <v>1</v>
      </c>
      <c r="U10" s="26">
        <f>U6-U9</f>
        <v>1470267</v>
      </c>
      <c r="V10" s="33" t="s">
        <v>1</v>
      </c>
      <c r="W10" s="26">
        <f>W6-W9</f>
        <v>1412968</v>
      </c>
      <c r="X10" s="33" t="s">
        <v>1</v>
      </c>
      <c r="Y10" s="26">
        <f>Y6-Y9</f>
        <v>1313653</v>
      </c>
      <c r="Z10" s="33" t="s">
        <v>1</v>
      </c>
      <c r="AA10" s="26">
        <f>AA6-AA9</f>
        <v>1354639</v>
      </c>
      <c r="AB10" s="33" t="s">
        <v>1</v>
      </c>
      <c r="AC10" s="26">
        <f>AC6-AC9</f>
        <v>1356540</v>
      </c>
      <c r="AD10" s="33" t="s">
        <v>1</v>
      </c>
      <c r="AE10" s="26">
        <f>AE6-AE9</f>
        <v>1396976</v>
      </c>
      <c r="AF10" s="33" t="s">
        <v>1</v>
      </c>
      <c r="AG10" s="26">
        <f>AG6-AG9</f>
        <v>1419030</v>
      </c>
      <c r="AH10" s="33" t="s">
        <v>1</v>
      </c>
      <c r="AI10" s="26">
        <f>AI6-AI9</f>
        <v>1419079</v>
      </c>
      <c r="AJ10" s="33" t="s">
        <v>1</v>
      </c>
    </row>
    <row r="11" spans="1:36" s="9" customFormat="1" ht="36.75" customHeight="1">
      <c r="A11" s="162" t="s">
        <v>73</v>
      </c>
      <c r="B11" s="136" t="s">
        <v>83</v>
      </c>
      <c r="C11" s="137"/>
      <c r="D11" s="137"/>
      <c r="E11" s="137"/>
      <c r="F11" s="138"/>
      <c r="G11" s="69">
        <v>253</v>
      </c>
      <c r="H11" s="70" t="s">
        <v>1</v>
      </c>
      <c r="I11" s="69">
        <v>3050</v>
      </c>
      <c r="J11" s="71" t="s">
        <v>1</v>
      </c>
      <c r="K11" s="69">
        <v>0</v>
      </c>
      <c r="L11" s="70" t="s">
        <v>1</v>
      </c>
      <c r="M11" s="69">
        <v>0</v>
      </c>
      <c r="N11" s="70" t="s">
        <v>1</v>
      </c>
      <c r="O11" s="72">
        <v>874</v>
      </c>
      <c r="P11" s="70" t="s">
        <v>1</v>
      </c>
      <c r="Q11" s="69">
        <v>29</v>
      </c>
      <c r="R11" s="70" t="s">
        <v>1</v>
      </c>
      <c r="S11" s="69">
        <v>194</v>
      </c>
      <c r="T11" s="70" t="s">
        <v>1</v>
      </c>
      <c r="U11" s="69">
        <v>0</v>
      </c>
      <c r="V11" s="70" t="s">
        <v>1</v>
      </c>
      <c r="W11" s="69">
        <v>0</v>
      </c>
      <c r="X11" s="70" t="s">
        <v>1</v>
      </c>
      <c r="Y11" s="69">
        <v>0</v>
      </c>
      <c r="Z11" s="70" t="s">
        <v>1</v>
      </c>
      <c r="AA11" s="69">
        <v>1</v>
      </c>
      <c r="AB11" s="70" t="s">
        <v>1</v>
      </c>
      <c r="AC11" s="69">
        <v>0</v>
      </c>
      <c r="AD11" s="70" t="s">
        <v>1</v>
      </c>
      <c r="AE11" s="69">
        <v>0</v>
      </c>
      <c r="AF11" s="70" t="s">
        <v>1</v>
      </c>
      <c r="AG11" s="69">
        <v>0</v>
      </c>
      <c r="AH11" s="70" t="s">
        <v>1</v>
      </c>
      <c r="AI11" s="69">
        <v>0</v>
      </c>
      <c r="AJ11" s="70" t="s">
        <v>1</v>
      </c>
    </row>
    <row r="12" spans="1:36" s="9" customFormat="1" ht="36.75" customHeight="1">
      <c r="A12" s="163"/>
      <c r="B12" s="133" t="s">
        <v>85</v>
      </c>
      <c r="C12" s="134"/>
      <c r="D12" s="134"/>
      <c r="E12" s="134"/>
      <c r="F12" s="135"/>
      <c r="G12" s="78">
        <v>5699</v>
      </c>
      <c r="H12" s="79" t="s">
        <v>1</v>
      </c>
      <c r="I12" s="78">
        <v>20766</v>
      </c>
      <c r="J12" s="80" t="s">
        <v>1</v>
      </c>
      <c r="K12" s="78">
        <v>24312</v>
      </c>
      <c r="L12" s="79" t="s">
        <v>1</v>
      </c>
      <c r="M12" s="78">
        <v>13770</v>
      </c>
      <c r="N12" s="79" t="s">
        <v>1</v>
      </c>
      <c r="O12" s="81">
        <v>2</v>
      </c>
      <c r="P12" s="79" t="s">
        <v>1</v>
      </c>
      <c r="Q12" s="78">
        <v>9</v>
      </c>
      <c r="R12" s="79" t="s">
        <v>1</v>
      </c>
      <c r="S12" s="78">
        <v>838</v>
      </c>
      <c r="T12" s="79" t="s">
        <v>1</v>
      </c>
      <c r="U12" s="78">
        <v>55</v>
      </c>
      <c r="V12" s="79" t="s">
        <v>1</v>
      </c>
      <c r="W12" s="78">
        <v>870</v>
      </c>
      <c r="X12" s="79" t="s">
        <v>1</v>
      </c>
      <c r="Y12" s="78">
        <v>400</v>
      </c>
      <c r="Z12" s="79" t="s">
        <v>1</v>
      </c>
      <c r="AA12" s="78">
        <v>537</v>
      </c>
      <c r="AB12" s="79" t="s">
        <v>1</v>
      </c>
      <c r="AC12" s="78">
        <v>35</v>
      </c>
      <c r="AD12" s="79" t="s">
        <v>1</v>
      </c>
      <c r="AE12" s="78">
        <v>13</v>
      </c>
      <c r="AF12" s="79" t="s">
        <v>1</v>
      </c>
      <c r="AG12" s="78">
        <v>22</v>
      </c>
      <c r="AH12" s="79" t="s">
        <v>1</v>
      </c>
      <c r="AI12" s="78">
        <v>0</v>
      </c>
      <c r="AJ12" s="79" t="s">
        <v>1</v>
      </c>
    </row>
    <row r="13" spans="1:36" s="9" customFormat="1" ht="36.75" customHeight="1">
      <c r="A13" s="163"/>
      <c r="B13" s="133" t="s">
        <v>86</v>
      </c>
      <c r="C13" s="134"/>
      <c r="D13" s="134"/>
      <c r="E13" s="134"/>
      <c r="F13" s="135"/>
      <c r="G13" s="78">
        <v>374</v>
      </c>
      <c r="H13" s="79" t="s">
        <v>1</v>
      </c>
      <c r="I13" s="78">
        <v>305</v>
      </c>
      <c r="J13" s="80" t="s">
        <v>1</v>
      </c>
      <c r="K13" s="78">
        <v>562</v>
      </c>
      <c r="L13" s="79" t="s">
        <v>1</v>
      </c>
      <c r="M13" s="78">
        <v>73</v>
      </c>
      <c r="N13" s="79" t="s">
        <v>1</v>
      </c>
      <c r="O13" s="81">
        <v>870</v>
      </c>
      <c r="P13" s="79" t="s">
        <v>1</v>
      </c>
      <c r="Q13" s="78">
        <v>596</v>
      </c>
      <c r="R13" s="79" t="s">
        <v>1</v>
      </c>
      <c r="S13" s="78">
        <v>195</v>
      </c>
      <c r="T13" s="79" t="s">
        <v>1</v>
      </c>
      <c r="U13" s="78">
        <v>587</v>
      </c>
      <c r="V13" s="79" t="s">
        <v>1</v>
      </c>
      <c r="W13" s="78">
        <v>504</v>
      </c>
      <c r="X13" s="79" t="s">
        <v>1</v>
      </c>
      <c r="Y13" s="78">
        <v>326</v>
      </c>
      <c r="Z13" s="79" t="s">
        <v>1</v>
      </c>
      <c r="AA13" s="78">
        <v>516</v>
      </c>
      <c r="AB13" s="79" t="s">
        <v>1</v>
      </c>
      <c r="AC13" s="78">
        <v>204</v>
      </c>
      <c r="AD13" s="79" t="s">
        <v>1</v>
      </c>
      <c r="AE13" s="78">
        <v>61</v>
      </c>
      <c r="AF13" s="79" t="s">
        <v>1</v>
      </c>
      <c r="AG13" s="78">
        <v>15</v>
      </c>
      <c r="AH13" s="79" t="s">
        <v>1</v>
      </c>
      <c r="AI13" s="78">
        <v>166</v>
      </c>
      <c r="AJ13" s="79" t="s">
        <v>1</v>
      </c>
    </row>
    <row r="14" spans="1:36" s="9" customFormat="1" ht="38.25" customHeight="1" thickBot="1">
      <c r="A14" s="163"/>
      <c r="B14" s="130" t="s">
        <v>102</v>
      </c>
      <c r="C14" s="131"/>
      <c r="D14" s="131"/>
      <c r="E14" s="131"/>
      <c r="F14" s="132"/>
      <c r="G14" s="73">
        <v>12880</v>
      </c>
      <c r="H14" s="74" t="s">
        <v>1</v>
      </c>
      <c r="I14" s="73">
        <v>6382</v>
      </c>
      <c r="J14" s="75" t="s">
        <v>1</v>
      </c>
      <c r="K14" s="73">
        <v>2672</v>
      </c>
      <c r="L14" s="74" t="s">
        <v>1</v>
      </c>
      <c r="M14" s="73">
        <v>5351</v>
      </c>
      <c r="N14" s="74" t="s">
        <v>1</v>
      </c>
      <c r="O14" s="76">
        <v>5221</v>
      </c>
      <c r="P14" s="74" t="s">
        <v>1</v>
      </c>
      <c r="Q14" s="73">
        <v>5766</v>
      </c>
      <c r="R14" s="74" t="s">
        <v>1</v>
      </c>
      <c r="S14" s="73">
        <v>1340</v>
      </c>
      <c r="T14" s="74" t="s">
        <v>1</v>
      </c>
      <c r="U14" s="73">
        <v>1283</v>
      </c>
      <c r="V14" s="74" t="s">
        <v>1</v>
      </c>
      <c r="W14" s="73">
        <f>372+898</f>
        <v>1270</v>
      </c>
      <c r="X14" s="74" t="s">
        <v>1</v>
      </c>
      <c r="Y14" s="73">
        <v>1216</v>
      </c>
      <c r="Z14" s="74" t="s">
        <v>1</v>
      </c>
      <c r="AA14" s="73">
        <v>1176</v>
      </c>
      <c r="AB14" s="74" t="s">
        <v>1</v>
      </c>
      <c r="AC14" s="73">
        <f>291+1985</f>
        <v>2276</v>
      </c>
      <c r="AD14" s="74" t="s">
        <v>1</v>
      </c>
      <c r="AE14" s="73">
        <f>549+3291</f>
        <v>3840</v>
      </c>
      <c r="AF14" s="74" t="s">
        <v>1</v>
      </c>
      <c r="AG14" s="73">
        <f>201+3649</f>
        <v>3850</v>
      </c>
      <c r="AH14" s="74" t="s">
        <v>1</v>
      </c>
      <c r="AI14" s="73">
        <f>3328+115</f>
        <v>3443</v>
      </c>
      <c r="AJ14" s="74" t="s">
        <v>1</v>
      </c>
    </row>
    <row r="15" spans="1:36" s="9" customFormat="1" ht="27" customHeight="1" thickBot="1">
      <c r="A15" s="163"/>
      <c r="B15" s="121" t="s">
        <v>74</v>
      </c>
      <c r="C15" s="122"/>
      <c r="D15" s="122"/>
      <c r="E15" s="122"/>
      <c r="F15" s="23" t="s">
        <v>55</v>
      </c>
      <c r="G15" s="26">
        <v>19206</v>
      </c>
      <c r="H15" s="33" t="s">
        <v>1</v>
      </c>
      <c r="I15" s="26">
        <v>30503</v>
      </c>
      <c r="J15" s="34" t="s">
        <v>1</v>
      </c>
      <c r="K15" s="26">
        <v>27546</v>
      </c>
      <c r="L15" s="33" t="s">
        <v>1</v>
      </c>
      <c r="M15" s="26">
        <v>19194</v>
      </c>
      <c r="N15" s="33" t="s">
        <v>1</v>
      </c>
      <c r="O15" s="35">
        <f>SUM(O11:O14)</f>
        <v>6967</v>
      </c>
      <c r="P15" s="33" t="s">
        <v>1</v>
      </c>
      <c r="Q15" s="26">
        <f>SUM(Q11:Q14)</f>
        <v>6400</v>
      </c>
      <c r="R15" s="33" t="s">
        <v>1</v>
      </c>
      <c r="S15" s="26">
        <f>SUM(S11:S14)</f>
        <v>2567</v>
      </c>
      <c r="T15" s="33" t="s">
        <v>1</v>
      </c>
      <c r="U15" s="26">
        <f>SUM(U11:U14)</f>
        <v>1925</v>
      </c>
      <c r="V15" s="33" t="s">
        <v>1</v>
      </c>
      <c r="W15" s="26">
        <f>SUM(W11:W14)</f>
        <v>2644</v>
      </c>
      <c r="X15" s="33" t="s">
        <v>1</v>
      </c>
      <c r="Y15" s="26">
        <f>SUM(Y11:Y14)</f>
        <v>1942</v>
      </c>
      <c r="Z15" s="33" t="s">
        <v>1</v>
      </c>
      <c r="AA15" s="26">
        <f>SUM(AA11:AA14)</f>
        <v>2230</v>
      </c>
      <c r="AB15" s="33" t="s">
        <v>1</v>
      </c>
      <c r="AC15" s="26">
        <f>SUM(AC11:AC14)</f>
        <v>2515</v>
      </c>
      <c r="AD15" s="33" t="s">
        <v>1</v>
      </c>
      <c r="AE15" s="26">
        <f>SUM(AE11:AE14)</f>
        <v>3914</v>
      </c>
      <c r="AF15" s="33" t="s">
        <v>1</v>
      </c>
      <c r="AG15" s="26">
        <f>SUM(AG11:AG14)</f>
        <v>3887</v>
      </c>
      <c r="AH15" s="33" t="s">
        <v>1</v>
      </c>
      <c r="AI15" s="26">
        <f>SUM(AI11:AI14)</f>
        <v>3609</v>
      </c>
      <c r="AJ15" s="33" t="s">
        <v>1</v>
      </c>
    </row>
    <row r="16" spans="1:36" s="9" customFormat="1" ht="21" customHeight="1">
      <c r="A16" s="163"/>
      <c r="B16" s="142" t="s">
        <v>78</v>
      </c>
      <c r="C16" s="139" t="s">
        <v>79</v>
      </c>
      <c r="D16" s="165" t="s">
        <v>84</v>
      </c>
      <c r="E16" s="165"/>
      <c r="F16" s="166"/>
      <c r="G16" s="13"/>
      <c r="H16" s="39" t="s">
        <v>5</v>
      </c>
      <c r="I16" s="13"/>
      <c r="J16" s="40" t="s">
        <v>5</v>
      </c>
      <c r="K16" s="13"/>
      <c r="L16" s="39" t="s">
        <v>5</v>
      </c>
      <c r="M16" s="13"/>
      <c r="N16" s="39" t="s">
        <v>5</v>
      </c>
      <c r="O16" s="41"/>
      <c r="P16" s="39" t="s">
        <v>5</v>
      </c>
      <c r="Q16" s="13"/>
      <c r="R16" s="39" t="s">
        <v>5</v>
      </c>
      <c r="S16" s="13"/>
      <c r="T16" s="39" t="s">
        <v>5</v>
      </c>
      <c r="U16" s="13"/>
      <c r="V16" s="39" t="s">
        <v>5</v>
      </c>
      <c r="W16" s="13"/>
      <c r="X16" s="39" t="s">
        <v>5</v>
      </c>
      <c r="Y16" s="13"/>
      <c r="Z16" s="39" t="s">
        <v>5</v>
      </c>
      <c r="AA16" s="13"/>
      <c r="AB16" s="39" t="s">
        <v>5</v>
      </c>
      <c r="AC16" s="13"/>
      <c r="AD16" s="39" t="s">
        <v>5</v>
      </c>
      <c r="AE16" s="13"/>
      <c r="AF16" s="39" t="s">
        <v>5</v>
      </c>
      <c r="AG16" s="13"/>
      <c r="AH16" s="39" t="s">
        <v>5</v>
      </c>
      <c r="AI16" s="13"/>
      <c r="AJ16" s="39" t="s">
        <v>5</v>
      </c>
    </row>
    <row r="17" spans="1:36" s="9" customFormat="1" ht="21" customHeight="1">
      <c r="A17" s="163"/>
      <c r="B17" s="143"/>
      <c r="C17" s="140"/>
      <c r="D17" s="148" t="s">
        <v>66</v>
      </c>
      <c r="E17" s="148"/>
      <c r="F17" s="149"/>
      <c r="G17" s="19">
        <v>0</v>
      </c>
      <c r="H17" s="45" t="s">
        <v>1</v>
      </c>
      <c r="I17" s="19">
        <v>0</v>
      </c>
      <c r="J17" s="46" t="s">
        <v>1</v>
      </c>
      <c r="K17" s="19">
        <v>0</v>
      </c>
      <c r="L17" s="45" t="s">
        <v>1</v>
      </c>
      <c r="M17" s="19">
        <v>0</v>
      </c>
      <c r="N17" s="45" t="s">
        <v>1</v>
      </c>
      <c r="O17" s="47">
        <v>0</v>
      </c>
      <c r="P17" s="45" t="s">
        <v>1</v>
      </c>
      <c r="Q17" s="19">
        <v>0</v>
      </c>
      <c r="R17" s="45" t="s">
        <v>1</v>
      </c>
      <c r="S17" s="19">
        <v>0</v>
      </c>
      <c r="T17" s="45" t="s">
        <v>1</v>
      </c>
      <c r="U17" s="19">
        <v>0</v>
      </c>
      <c r="V17" s="45" t="s">
        <v>1</v>
      </c>
      <c r="W17" s="19">
        <v>0</v>
      </c>
      <c r="X17" s="45" t="s">
        <v>1</v>
      </c>
      <c r="Y17" s="19">
        <v>0</v>
      </c>
      <c r="Z17" s="45" t="s">
        <v>1</v>
      </c>
      <c r="AA17" s="19">
        <v>0</v>
      </c>
      <c r="AB17" s="45" t="s">
        <v>1</v>
      </c>
      <c r="AC17" s="19">
        <v>0</v>
      </c>
      <c r="AD17" s="45" t="s">
        <v>1</v>
      </c>
      <c r="AE17" s="19">
        <v>0</v>
      </c>
      <c r="AF17" s="45" t="s">
        <v>1</v>
      </c>
      <c r="AG17" s="19">
        <v>0</v>
      </c>
      <c r="AH17" s="45" t="s">
        <v>1</v>
      </c>
      <c r="AI17" s="19">
        <v>0</v>
      </c>
      <c r="AJ17" s="45" t="s">
        <v>1</v>
      </c>
    </row>
    <row r="18" spans="1:36" s="9" customFormat="1" ht="21" customHeight="1">
      <c r="A18" s="163"/>
      <c r="B18" s="143"/>
      <c r="C18" s="140"/>
      <c r="D18" s="167" t="s">
        <v>87</v>
      </c>
      <c r="E18" s="168"/>
      <c r="F18" s="169"/>
      <c r="G18" s="86"/>
      <c r="H18" s="87" t="s">
        <v>5</v>
      </c>
      <c r="I18" s="86"/>
      <c r="J18" s="88" t="s">
        <v>5</v>
      </c>
      <c r="K18" s="86"/>
      <c r="L18" s="87" t="s">
        <v>5</v>
      </c>
      <c r="M18" s="86"/>
      <c r="N18" s="87" t="s">
        <v>5</v>
      </c>
      <c r="O18" s="89"/>
      <c r="P18" s="87" t="s">
        <v>5</v>
      </c>
      <c r="Q18" s="86"/>
      <c r="R18" s="87" t="s">
        <v>5</v>
      </c>
      <c r="S18" s="86"/>
      <c r="T18" s="87" t="s">
        <v>5</v>
      </c>
      <c r="U18" s="86"/>
      <c r="V18" s="87" t="s">
        <v>5</v>
      </c>
      <c r="W18" s="86"/>
      <c r="X18" s="87" t="s">
        <v>5</v>
      </c>
      <c r="Y18" s="86"/>
      <c r="Z18" s="87" t="s">
        <v>5</v>
      </c>
      <c r="AA18" s="86"/>
      <c r="AB18" s="87" t="s">
        <v>5</v>
      </c>
      <c r="AC18" s="86"/>
      <c r="AD18" s="87" t="s">
        <v>5</v>
      </c>
      <c r="AE18" s="86"/>
      <c r="AF18" s="87" t="s">
        <v>5</v>
      </c>
      <c r="AG18" s="86"/>
      <c r="AH18" s="87" t="s">
        <v>5</v>
      </c>
      <c r="AI18" s="86"/>
      <c r="AJ18" s="87" t="s">
        <v>5</v>
      </c>
    </row>
    <row r="19" spans="1:36" s="9" customFormat="1" ht="21" customHeight="1">
      <c r="A19" s="163"/>
      <c r="B19" s="143"/>
      <c r="C19" s="140"/>
      <c r="D19" s="145" t="s">
        <v>66</v>
      </c>
      <c r="E19" s="146"/>
      <c r="F19" s="147"/>
      <c r="G19" s="90">
        <v>0</v>
      </c>
      <c r="H19" s="91" t="s">
        <v>1</v>
      </c>
      <c r="I19" s="90">
        <v>0</v>
      </c>
      <c r="J19" s="92" t="s">
        <v>1</v>
      </c>
      <c r="K19" s="90">
        <v>0</v>
      </c>
      <c r="L19" s="91" t="s">
        <v>1</v>
      </c>
      <c r="M19" s="90">
        <v>0</v>
      </c>
      <c r="N19" s="91" t="s">
        <v>1</v>
      </c>
      <c r="O19" s="93">
        <v>0</v>
      </c>
      <c r="P19" s="91" t="s">
        <v>1</v>
      </c>
      <c r="Q19" s="90">
        <v>0</v>
      </c>
      <c r="R19" s="91" t="s">
        <v>1</v>
      </c>
      <c r="S19" s="90">
        <v>0</v>
      </c>
      <c r="T19" s="91" t="s">
        <v>1</v>
      </c>
      <c r="U19" s="90">
        <v>0</v>
      </c>
      <c r="V19" s="91" t="s">
        <v>1</v>
      </c>
      <c r="W19" s="90">
        <v>0</v>
      </c>
      <c r="X19" s="91" t="s">
        <v>1</v>
      </c>
      <c r="Y19" s="90">
        <v>0</v>
      </c>
      <c r="Z19" s="91" t="s">
        <v>1</v>
      </c>
      <c r="AA19" s="90">
        <v>0</v>
      </c>
      <c r="AB19" s="91" t="s">
        <v>1</v>
      </c>
      <c r="AC19" s="90">
        <v>0</v>
      </c>
      <c r="AD19" s="91" t="s">
        <v>1</v>
      </c>
      <c r="AE19" s="90">
        <v>0</v>
      </c>
      <c r="AF19" s="91" t="s">
        <v>1</v>
      </c>
      <c r="AG19" s="90">
        <v>0</v>
      </c>
      <c r="AH19" s="91" t="s">
        <v>1</v>
      </c>
      <c r="AI19" s="90">
        <v>0</v>
      </c>
      <c r="AJ19" s="91" t="s">
        <v>1</v>
      </c>
    </row>
    <row r="20" spans="1:36" s="9" customFormat="1" ht="21" customHeight="1">
      <c r="A20" s="163"/>
      <c r="B20" s="143"/>
      <c r="C20" s="140"/>
      <c r="D20" s="148" t="s">
        <v>88</v>
      </c>
      <c r="E20" s="148"/>
      <c r="F20" s="149"/>
      <c r="G20" s="19"/>
      <c r="H20" s="45" t="s">
        <v>5</v>
      </c>
      <c r="I20" s="19"/>
      <c r="J20" s="46" t="s">
        <v>5</v>
      </c>
      <c r="K20" s="19"/>
      <c r="L20" s="45" t="s">
        <v>5</v>
      </c>
      <c r="M20" s="19"/>
      <c r="N20" s="45" t="s">
        <v>5</v>
      </c>
      <c r="O20" s="47"/>
      <c r="P20" s="45" t="s">
        <v>5</v>
      </c>
      <c r="Q20" s="19"/>
      <c r="R20" s="45" t="s">
        <v>5</v>
      </c>
      <c r="S20" s="19"/>
      <c r="T20" s="45" t="s">
        <v>5</v>
      </c>
      <c r="U20" s="19"/>
      <c r="V20" s="45" t="s">
        <v>5</v>
      </c>
      <c r="W20" s="19"/>
      <c r="X20" s="45" t="s">
        <v>5</v>
      </c>
      <c r="Y20" s="19"/>
      <c r="Z20" s="45" t="s">
        <v>5</v>
      </c>
      <c r="AA20" s="19"/>
      <c r="AB20" s="45" t="s">
        <v>5</v>
      </c>
      <c r="AC20" s="19"/>
      <c r="AD20" s="45" t="s">
        <v>5</v>
      </c>
      <c r="AE20" s="19"/>
      <c r="AF20" s="45" t="s">
        <v>5</v>
      </c>
      <c r="AG20" s="19"/>
      <c r="AH20" s="45" t="s">
        <v>5</v>
      </c>
      <c r="AI20" s="19"/>
      <c r="AJ20" s="45" t="s">
        <v>5</v>
      </c>
    </row>
    <row r="21" spans="1:36" s="9" customFormat="1" ht="21" customHeight="1">
      <c r="A21" s="163"/>
      <c r="B21" s="143"/>
      <c r="C21" s="140"/>
      <c r="D21" s="148" t="s">
        <v>101</v>
      </c>
      <c r="E21" s="148"/>
      <c r="F21" s="149"/>
      <c r="G21" s="19">
        <v>0</v>
      </c>
      <c r="H21" s="45" t="s">
        <v>1</v>
      </c>
      <c r="I21" s="19">
        <v>0</v>
      </c>
      <c r="J21" s="46" t="s">
        <v>1</v>
      </c>
      <c r="K21" s="19">
        <v>0</v>
      </c>
      <c r="L21" s="45" t="s">
        <v>1</v>
      </c>
      <c r="M21" s="19">
        <v>0</v>
      </c>
      <c r="N21" s="45" t="s">
        <v>1</v>
      </c>
      <c r="O21" s="47">
        <v>0</v>
      </c>
      <c r="P21" s="45" t="s">
        <v>1</v>
      </c>
      <c r="Q21" s="19">
        <v>0</v>
      </c>
      <c r="R21" s="45" t="s">
        <v>1</v>
      </c>
      <c r="S21" s="19">
        <v>0</v>
      </c>
      <c r="T21" s="45" t="s">
        <v>1</v>
      </c>
      <c r="U21" s="19">
        <v>0</v>
      </c>
      <c r="V21" s="45" t="s">
        <v>1</v>
      </c>
      <c r="W21" s="19">
        <v>0</v>
      </c>
      <c r="X21" s="45" t="s">
        <v>1</v>
      </c>
      <c r="Y21" s="19">
        <v>0</v>
      </c>
      <c r="Z21" s="45" t="s">
        <v>1</v>
      </c>
      <c r="AA21" s="19">
        <v>0</v>
      </c>
      <c r="AB21" s="45" t="s">
        <v>1</v>
      </c>
      <c r="AC21" s="19">
        <v>1</v>
      </c>
      <c r="AD21" s="45" t="s">
        <v>1</v>
      </c>
      <c r="AE21" s="19">
        <v>0</v>
      </c>
      <c r="AF21" s="45" t="s">
        <v>1</v>
      </c>
      <c r="AG21" s="19">
        <v>0</v>
      </c>
      <c r="AH21" s="45" t="s">
        <v>1</v>
      </c>
      <c r="AI21" s="19">
        <v>0</v>
      </c>
      <c r="AJ21" s="45" t="s">
        <v>1</v>
      </c>
    </row>
    <row r="22" spans="1:36" s="9" customFormat="1" ht="21" customHeight="1">
      <c r="A22" s="163"/>
      <c r="B22" s="143"/>
      <c r="C22" s="140"/>
      <c r="D22" s="94" t="s">
        <v>103</v>
      </c>
      <c r="E22" s="95"/>
      <c r="F22" s="95"/>
      <c r="G22" s="86"/>
      <c r="H22" s="87" t="s">
        <v>5</v>
      </c>
      <c r="I22" s="86"/>
      <c r="J22" s="88" t="s">
        <v>5</v>
      </c>
      <c r="K22" s="86"/>
      <c r="L22" s="87" t="s">
        <v>5</v>
      </c>
      <c r="M22" s="86"/>
      <c r="N22" s="87" t="s">
        <v>5</v>
      </c>
      <c r="O22" s="89"/>
      <c r="P22" s="87" t="s">
        <v>5</v>
      </c>
      <c r="Q22" s="86"/>
      <c r="R22" s="87" t="s">
        <v>5</v>
      </c>
      <c r="S22" s="86"/>
      <c r="T22" s="87" t="s">
        <v>5</v>
      </c>
      <c r="U22" s="86"/>
      <c r="V22" s="87" t="s">
        <v>5</v>
      </c>
      <c r="W22" s="86"/>
      <c r="X22" s="87" t="s">
        <v>5</v>
      </c>
      <c r="Y22" s="86"/>
      <c r="Z22" s="87" t="s">
        <v>5</v>
      </c>
      <c r="AA22" s="86"/>
      <c r="AB22" s="87" t="s">
        <v>5</v>
      </c>
      <c r="AC22" s="86"/>
      <c r="AD22" s="87" t="s">
        <v>5</v>
      </c>
      <c r="AE22" s="86"/>
      <c r="AF22" s="87" t="s">
        <v>5</v>
      </c>
      <c r="AG22" s="86"/>
      <c r="AH22" s="87" t="s">
        <v>5</v>
      </c>
      <c r="AI22" s="86"/>
      <c r="AJ22" s="87" t="s">
        <v>5</v>
      </c>
    </row>
    <row r="23" spans="1:36" s="9" customFormat="1" ht="21" customHeight="1" thickBot="1">
      <c r="A23" s="163"/>
      <c r="B23" s="143"/>
      <c r="C23" s="140"/>
      <c r="D23" s="150" t="s">
        <v>67</v>
      </c>
      <c r="E23" s="151"/>
      <c r="F23" s="152"/>
      <c r="G23" s="22">
        <v>90</v>
      </c>
      <c r="H23" s="42" t="s">
        <v>1</v>
      </c>
      <c r="I23" s="22">
        <v>282</v>
      </c>
      <c r="J23" s="43" t="s">
        <v>1</v>
      </c>
      <c r="K23" s="22">
        <v>292</v>
      </c>
      <c r="L23" s="42" t="s">
        <v>1</v>
      </c>
      <c r="M23" s="22">
        <v>290</v>
      </c>
      <c r="N23" s="42" t="s">
        <v>1</v>
      </c>
      <c r="O23" s="44">
        <v>0</v>
      </c>
      <c r="P23" s="42" t="s">
        <v>1</v>
      </c>
      <c r="Q23" s="22">
        <v>0</v>
      </c>
      <c r="R23" s="42" t="s">
        <v>1</v>
      </c>
      <c r="S23" s="22">
        <v>0</v>
      </c>
      <c r="T23" s="42" t="s">
        <v>1</v>
      </c>
      <c r="U23" s="22">
        <v>0</v>
      </c>
      <c r="V23" s="42" t="s">
        <v>1</v>
      </c>
      <c r="W23" s="22">
        <v>0</v>
      </c>
      <c r="X23" s="42" t="s">
        <v>1</v>
      </c>
      <c r="Y23" s="22">
        <v>0</v>
      </c>
      <c r="Z23" s="42" t="s">
        <v>1</v>
      </c>
      <c r="AA23" s="22">
        <v>0</v>
      </c>
      <c r="AB23" s="42" t="s">
        <v>1</v>
      </c>
      <c r="AC23" s="22">
        <f>276+854</f>
        <v>1130</v>
      </c>
      <c r="AD23" s="42" t="s">
        <v>1</v>
      </c>
      <c r="AE23" s="22">
        <f>525+2055</f>
        <v>2580</v>
      </c>
      <c r="AF23" s="42" t="s">
        <v>1</v>
      </c>
      <c r="AG23" s="22">
        <f>193+2240</f>
        <v>2433</v>
      </c>
      <c r="AH23" s="42" t="s">
        <v>1</v>
      </c>
      <c r="AI23" s="22">
        <f>2032+111</f>
        <v>2143</v>
      </c>
      <c r="AJ23" s="42" t="s">
        <v>1</v>
      </c>
    </row>
    <row r="24" spans="1:36" s="9" customFormat="1" ht="21" customHeight="1">
      <c r="A24" s="163"/>
      <c r="B24" s="143"/>
      <c r="C24" s="140"/>
      <c r="D24" s="8"/>
      <c r="E24" s="8"/>
      <c r="F24" s="8"/>
      <c r="G24" s="19"/>
      <c r="H24" s="45" t="s">
        <v>5</v>
      </c>
      <c r="I24" s="19"/>
      <c r="J24" s="46" t="s">
        <v>5</v>
      </c>
      <c r="K24" s="19"/>
      <c r="L24" s="45" t="s">
        <v>5</v>
      </c>
      <c r="M24" s="19"/>
      <c r="N24" s="45" t="s">
        <v>5</v>
      </c>
      <c r="O24" s="47"/>
      <c r="P24" s="45" t="s">
        <v>5</v>
      </c>
      <c r="Q24" s="19"/>
      <c r="R24" s="45" t="s">
        <v>5</v>
      </c>
      <c r="S24" s="19"/>
      <c r="T24" s="45" t="s">
        <v>5</v>
      </c>
      <c r="U24" s="19"/>
      <c r="V24" s="45" t="s">
        <v>5</v>
      </c>
      <c r="W24" s="19"/>
      <c r="X24" s="45" t="s">
        <v>5</v>
      </c>
      <c r="Y24" s="19"/>
      <c r="Z24" s="45" t="s">
        <v>5</v>
      </c>
      <c r="AA24" s="19"/>
      <c r="AB24" s="45" t="s">
        <v>5</v>
      </c>
      <c r="AC24" s="19"/>
      <c r="AD24" s="45" t="s">
        <v>5</v>
      </c>
      <c r="AE24" s="19"/>
      <c r="AF24" s="45" t="s">
        <v>5</v>
      </c>
      <c r="AG24" s="19"/>
      <c r="AH24" s="45" t="s">
        <v>5</v>
      </c>
      <c r="AI24" s="19"/>
      <c r="AJ24" s="45" t="s">
        <v>5</v>
      </c>
    </row>
    <row r="25" spans="1:36" s="9" customFormat="1" ht="21" customHeight="1" thickBot="1">
      <c r="A25" s="163"/>
      <c r="B25" s="144"/>
      <c r="C25" s="141"/>
      <c r="D25" s="151" t="s">
        <v>65</v>
      </c>
      <c r="E25" s="151"/>
      <c r="F25" s="8" t="s">
        <v>56</v>
      </c>
      <c r="G25" s="19">
        <v>90</v>
      </c>
      <c r="H25" s="45" t="s">
        <v>1</v>
      </c>
      <c r="I25" s="19">
        <v>282</v>
      </c>
      <c r="J25" s="46" t="s">
        <v>1</v>
      </c>
      <c r="K25" s="19">
        <v>292</v>
      </c>
      <c r="L25" s="45" t="s">
        <v>1</v>
      </c>
      <c r="M25" s="19">
        <v>290</v>
      </c>
      <c r="N25" s="45" t="s">
        <v>1</v>
      </c>
      <c r="O25" s="47">
        <f>SUM(O16:O23)</f>
        <v>0</v>
      </c>
      <c r="P25" s="45" t="s">
        <v>1</v>
      </c>
      <c r="Q25" s="19">
        <f>SUM(Q16:Q23)</f>
        <v>0</v>
      </c>
      <c r="R25" s="45" t="s">
        <v>1</v>
      </c>
      <c r="S25" s="19">
        <f>SUM(S16:S23)</f>
        <v>0</v>
      </c>
      <c r="T25" s="45" t="s">
        <v>1</v>
      </c>
      <c r="U25" s="19">
        <f>SUM(U16:U23)</f>
        <v>0</v>
      </c>
      <c r="V25" s="45" t="s">
        <v>1</v>
      </c>
      <c r="W25" s="19">
        <f>SUM(W16:W23)</f>
        <v>0</v>
      </c>
      <c r="X25" s="45" t="s">
        <v>1</v>
      </c>
      <c r="Y25" s="19">
        <f>SUM(Y16:Y23)</f>
        <v>0</v>
      </c>
      <c r="Z25" s="45" t="s">
        <v>1</v>
      </c>
      <c r="AA25" s="19">
        <f>SUM(AA16:AA23)</f>
        <v>0</v>
      </c>
      <c r="AB25" s="45" t="s">
        <v>1</v>
      </c>
      <c r="AC25" s="19">
        <f>SUM(AC16:AC23)</f>
        <v>1131</v>
      </c>
      <c r="AD25" s="45" t="s">
        <v>1</v>
      </c>
      <c r="AE25" s="19">
        <f>SUM(AE16:AE23)</f>
        <v>2580</v>
      </c>
      <c r="AF25" s="45" t="s">
        <v>1</v>
      </c>
      <c r="AG25" s="19">
        <f>SUM(AG16:AG23)</f>
        <v>2433</v>
      </c>
      <c r="AH25" s="45" t="s">
        <v>1</v>
      </c>
      <c r="AI25" s="19">
        <f>SUM(AI16:AI23)</f>
        <v>2143</v>
      </c>
      <c r="AJ25" s="45" t="s">
        <v>1</v>
      </c>
    </row>
    <row r="26" spans="1:36" s="9" customFormat="1" ht="27" customHeight="1" thickBot="1">
      <c r="A26" s="164"/>
      <c r="B26" s="121" t="s">
        <v>68</v>
      </c>
      <c r="C26" s="170"/>
      <c r="D26" s="170"/>
      <c r="E26" s="170"/>
      <c r="F26" s="23" t="s">
        <v>57</v>
      </c>
      <c r="G26" s="26">
        <v>19116</v>
      </c>
      <c r="H26" s="33" t="s">
        <v>1</v>
      </c>
      <c r="I26" s="26">
        <v>30221</v>
      </c>
      <c r="J26" s="34" t="s">
        <v>1</v>
      </c>
      <c r="K26" s="26">
        <v>27254</v>
      </c>
      <c r="L26" s="33" t="s">
        <v>1</v>
      </c>
      <c r="M26" s="26">
        <v>18904</v>
      </c>
      <c r="N26" s="33" t="s">
        <v>1</v>
      </c>
      <c r="O26" s="35">
        <f>O15-O25</f>
        <v>6967</v>
      </c>
      <c r="P26" s="33" t="s">
        <v>1</v>
      </c>
      <c r="Q26" s="26">
        <f>Q15-Q25</f>
        <v>6400</v>
      </c>
      <c r="R26" s="33" t="s">
        <v>1</v>
      </c>
      <c r="S26" s="26">
        <f>S15-S25</f>
        <v>2567</v>
      </c>
      <c r="T26" s="33" t="s">
        <v>1</v>
      </c>
      <c r="U26" s="26">
        <f>U15-U25</f>
        <v>1925</v>
      </c>
      <c r="V26" s="33" t="s">
        <v>1</v>
      </c>
      <c r="W26" s="26">
        <f>W15-W25</f>
        <v>2644</v>
      </c>
      <c r="X26" s="33" t="s">
        <v>1</v>
      </c>
      <c r="Y26" s="26">
        <f>Y15-Y25</f>
        <v>1942</v>
      </c>
      <c r="Z26" s="33" t="s">
        <v>1</v>
      </c>
      <c r="AA26" s="26">
        <f>AA15-AA25</f>
        <v>2230</v>
      </c>
      <c r="AB26" s="33" t="s">
        <v>1</v>
      </c>
      <c r="AC26" s="26">
        <f>AC15-AC25</f>
        <v>1384</v>
      </c>
      <c r="AD26" s="33" t="s">
        <v>1</v>
      </c>
      <c r="AE26" s="26">
        <f>AE15-AE25</f>
        <v>1334</v>
      </c>
      <c r="AF26" s="33" t="s">
        <v>1</v>
      </c>
      <c r="AG26" s="26">
        <f>AG15-AG25</f>
        <v>1454</v>
      </c>
      <c r="AH26" s="33" t="s">
        <v>1</v>
      </c>
      <c r="AI26" s="26">
        <f>AI15-AI25</f>
        <v>1466</v>
      </c>
      <c r="AJ26" s="33" t="s">
        <v>1</v>
      </c>
    </row>
    <row r="27" spans="1:36" s="9" customFormat="1" ht="27" customHeight="1" thickBot="1">
      <c r="A27" s="121" t="s">
        <v>98</v>
      </c>
      <c r="B27" s="122"/>
      <c r="C27" s="122"/>
      <c r="D27" s="122"/>
      <c r="E27" s="122"/>
      <c r="F27" s="171"/>
      <c r="G27" s="13">
        <v>1569759</v>
      </c>
      <c r="H27" s="39" t="s">
        <v>1</v>
      </c>
      <c r="I27" s="13">
        <v>1568671</v>
      </c>
      <c r="J27" s="40" t="s">
        <v>1</v>
      </c>
      <c r="K27" s="13">
        <v>1562819</v>
      </c>
      <c r="L27" s="39" t="s">
        <v>1</v>
      </c>
      <c r="M27" s="13">
        <v>1524745</v>
      </c>
      <c r="N27" s="39" t="s">
        <v>1</v>
      </c>
      <c r="O27" s="41">
        <f>O10+O26</f>
        <v>1493678</v>
      </c>
      <c r="P27" s="39" t="s">
        <v>1</v>
      </c>
      <c r="Q27" s="13">
        <f>Q10+Q26</f>
        <v>1514668</v>
      </c>
      <c r="R27" s="39" t="s">
        <v>1</v>
      </c>
      <c r="S27" s="13">
        <f>S10+S26</f>
        <v>1465672</v>
      </c>
      <c r="T27" s="39" t="s">
        <v>1</v>
      </c>
      <c r="U27" s="13">
        <f>U10+U26</f>
        <v>1472192</v>
      </c>
      <c r="V27" s="39" t="s">
        <v>1</v>
      </c>
      <c r="W27" s="13">
        <f>W10+W26</f>
        <v>1415612</v>
      </c>
      <c r="X27" s="39" t="s">
        <v>1</v>
      </c>
      <c r="Y27" s="13">
        <f>Y10+Y26</f>
        <v>1315595</v>
      </c>
      <c r="Z27" s="39" t="s">
        <v>1</v>
      </c>
      <c r="AA27" s="13">
        <f>AA10+AA26</f>
        <v>1356869</v>
      </c>
      <c r="AB27" s="39" t="s">
        <v>1</v>
      </c>
      <c r="AC27" s="13">
        <f>AC10+AC26</f>
        <v>1357924</v>
      </c>
      <c r="AD27" s="39" t="s">
        <v>1</v>
      </c>
      <c r="AE27" s="13">
        <f>AE10+AE26</f>
        <v>1398310</v>
      </c>
      <c r="AF27" s="39" t="s">
        <v>1</v>
      </c>
      <c r="AG27" s="13">
        <f>AG10+AG26</f>
        <v>1420484</v>
      </c>
      <c r="AH27" s="39" t="s">
        <v>1</v>
      </c>
      <c r="AI27" s="13">
        <f>AI10+AI26</f>
        <v>1420545</v>
      </c>
      <c r="AJ27" s="39" t="s">
        <v>1</v>
      </c>
    </row>
    <row r="28" spans="1:36" s="9" customFormat="1" ht="24" customHeight="1">
      <c r="A28" s="162" t="s">
        <v>72</v>
      </c>
      <c r="B28" s="156" t="s">
        <v>71</v>
      </c>
      <c r="C28" s="157"/>
      <c r="D28" s="157"/>
      <c r="E28" s="155" t="s">
        <v>75</v>
      </c>
      <c r="F28" s="138"/>
      <c r="G28" s="69">
        <v>0</v>
      </c>
      <c r="H28" s="96"/>
      <c r="I28" s="69">
        <v>0</v>
      </c>
      <c r="J28" s="97"/>
      <c r="K28" s="69">
        <v>0</v>
      </c>
      <c r="L28" s="96"/>
      <c r="M28" s="69">
        <v>0</v>
      </c>
      <c r="N28" s="96"/>
      <c r="O28" s="69">
        <v>0</v>
      </c>
      <c r="P28" s="96"/>
      <c r="Q28" s="69">
        <v>0</v>
      </c>
      <c r="R28" s="96"/>
      <c r="S28" s="69">
        <v>0</v>
      </c>
      <c r="T28" s="96"/>
      <c r="U28" s="69">
        <v>0</v>
      </c>
      <c r="V28" s="96"/>
      <c r="W28" s="69">
        <v>0</v>
      </c>
      <c r="X28" s="96"/>
      <c r="Y28" s="69">
        <v>0</v>
      </c>
      <c r="Z28" s="96"/>
      <c r="AA28" s="69">
        <v>1</v>
      </c>
      <c r="AB28" s="96"/>
      <c r="AC28" s="69">
        <v>0</v>
      </c>
      <c r="AD28" s="96"/>
      <c r="AE28" s="69">
        <v>0</v>
      </c>
      <c r="AF28" s="96"/>
      <c r="AG28" s="69">
        <v>0</v>
      </c>
      <c r="AH28" s="96"/>
      <c r="AI28" s="69">
        <v>0</v>
      </c>
      <c r="AJ28" s="96"/>
    </row>
    <row r="29" spans="1:36" s="9" customFormat="1" ht="24" customHeight="1">
      <c r="A29" s="163"/>
      <c r="B29" s="158"/>
      <c r="C29" s="159"/>
      <c r="D29" s="117"/>
      <c r="E29" s="154" t="s">
        <v>76</v>
      </c>
      <c r="F29" s="135"/>
      <c r="G29" s="78">
        <v>22</v>
      </c>
      <c r="H29" s="98"/>
      <c r="I29" s="78">
        <v>21</v>
      </c>
      <c r="J29" s="99"/>
      <c r="K29" s="78">
        <v>20</v>
      </c>
      <c r="L29" s="98"/>
      <c r="M29" s="78">
        <v>21</v>
      </c>
      <c r="N29" s="98"/>
      <c r="O29" s="78">
        <v>21</v>
      </c>
      <c r="P29" s="98"/>
      <c r="Q29" s="78">
        <v>21</v>
      </c>
      <c r="R29" s="98"/>
      <c r="S29" s="78">
        <v>21</v>
      </c>
      <c r="T29" s="98"/>
      <c r="U29" s="78">
        <v>21</v>
      </c>
      <c r="V29" s="98"/>
      <c r="W29" s="78">
        <v>17</v>
      </c>
      <c r="X29" s="98"/>
      <c r="Y29" s="78">
        <v>18</v>
      </c>
      <c r="Z29" s="98"/>
      <c r="AA29" s="78">
        <v>17</v>
      </c>
      <c r="AB29" s="98"/>
      <c r="AC29" s="78">
        <v>17</v>
      </c>
      <c r="AD29" s="98"/>
      <c r="AE29" s="78">
        <v>17</v>
      </c>
      <c r="AF29" s="98"/>
      <c r="AG29" s="78">
        <v>18</v>
      </c>
      <c r="AH29" s="98"/>
      <c r="AI29" s="78">
        <v>17</v>
      </c>
      <c r="AJ29" s="98"/>
    </row>
    <row r="30" spans="1:36" s="9" customFormat="1" ht="24" customHeight="1" thickBot="1">
      <c r="A30" s="163"/>
      <c r="B30" s="160"/>
      <c r="C30" s="161"/>
      <c r="D30" s="161"/>
      <c r="E30" s="153" t="s">
        <v>77</v>
      </c>
      <c r="F30" s="132"/>
      <c r="G30" s="73">
        <v>19</v>
      </c>
      <c r="H30" s="100"/>
      <c r="I30" s="73">
        <v>40</v>
      </c>
      <c r="J30" s="101"/>
      <c r="K30" s="73">
        <v>41</v>
      </c>
      <c r="L30" s="100"/>
      <c r="M30" s="73">
        <v>43</v>
      </c>
      <c r="N30" s="100"/>
      <c r="O30" s="73">
        <v>39</v>
      </c>
      <c r="P30" s="100"/>
      <c r="Q30" s="73">
        <v>48</v>
      </c>
      <c r="R30" s="100"/>
      <c r="S30" s="73">
        <v>58</v>
      </c>
      <c r="T30" s="100"/>
      <c r="U30" s="73">
        <v>62</v>
      </c>
      <c r="V30" s="100"/>
      <c r="W30" s="73">
        <v>59</v>
      </c>
      <c r="X30" s="100"/>
      <c r="Y30" s="73">
        <v>66</v>
      </c>
      <c r="Z30" s="100"/>
      <c r="AA30" s="73">
        <v>38</v>
      </c>
      <c r="AB30" s="100"/>
      <c r="AC30" s="73">
        <v>40</v>
      </c>
      <c r="AD30" s="100"/>
      <c r="AE30" s="73">
        <v>44</v>
      </c>
      <c r="AF30" s="100"/>
      <c r="AG30" s="73">
        <v>43</v>
      </c>
      <c r="AH30" s="100"/>
      <c r="AI30" s="73">
        <v>43</v>
      </c>
      <c r="AJ30" s="100"/>
    </row>
    <row r="31" spans="1:36" s="9" customFormat="1" ht="24" customHeight="1">
      <c r="A31" s="163"/>
      <c r="B31" s="156" t="s">
        <v>69</v>
      </c>
      <c r="C31" s="157"/>
      <c r="D31" s="157"/>
      <c r="E31" s="155" t="s">
        <v>75</v>
      </c>
      <c r="F31" s="138"/>
      <c r="G31" s="69">
        <v>207</v>
      </c>
      <c r="H31" s="96"/>
      <c r="I31" s="69">
        <v>195</v>
      </c>
      <c r="J31" s="97"/>
      <c r="K31" s="69">
        <v>183</v>
      </c>
      <c r="L31" s="96"/>
      <c r="M31" s="69">
        <v>172</v>
      </c>
      <c r="N31" s="96"/>
      <c r="O31" s="69">
        <v>163</v>
      </c>
      <c r="P31" s="96"/>
      <c r="Q31" s="69">
        <v>162</v>
      </c>
      <c r="R31" s="96"/>
      <c r="S31" s="69">
        <v>157</v>
      </c>
      <c r="T31" s="96"/>
      <c r="U31" s="69">
        <v>141</v>
      </c>
      <c r="V31" s="96"/>
      <c r="W31" s="69">
        <v>128</v>
      </c>
      <c r="X31" s="96"/>
      <c r="Y31" s="69">
        <v>117</v>
      </c>
      <c r="Z31" s="96"/>
      <c r="AA31" s="69">
        <v>114</v>
      </c>
      <c r="AB31" s="96"/>
      <c r="AC31" s="69">
        <v>110</v>
      </c>
      <c r="AD31" s="96"/>
      <c r="AE31" s="69">
        <v>98</v>
      </c>
      <c r="AF31" s="96"/>
      <c r="AG31" s="69">
        <v>97</v>
      </c>
      <c r="AH31" s="96"/>
      <c r="AI31" s="69">
        <v>96</v>
      </c>
      <c r="AJ31" s="96"/>
    </row>
    <row r="32" spans="1:36" s="9" customFormat="1" ht="24" customHeight="1">
      <c r="A32" s="163"/>
      <c r="B32" s="158"/>
      <c r="C32" s="159"/>
      <c r="D32" s="117"/>
      <c r="E32" s="154" t="s">
        <v>76</v>
      </c>
      <c r="F32" s="135"/>
      <c r="G32" s="78">
        <v>486</v>
      </c>
      <c r="H32" s="98"/>
      <c r="I32" s="78">
        <v>471</v>
      </c>
      <c r="J32" s="99"/>
      <c r="K32" s="78">
        <v>443</v>
      </c>
      <c r="L32" s="98"/>
      <c r="M32" s="78">
        <v>424</v>
      </c>
      <c r="N32" s="98"/>
      <c r="O32" s="78">
        <v>415</v>
      </c>
      <c r="P32" s="98"/>
      <c r="Q32" s="78">
        <v>409</v>
      </c>
      <c r="R32" s="98"/>
      <c r="S32" s="78">
        <v>400</v>
      </c>
      <c r="T32" s="98"/>
      <c r="U32" s="78">
        <v>394</v>
      </c>
      <c r="V32" s="98"/>
      <c r="W32" s="78">
        <v>378</v>
      </c>
      <c r="X32" s="98"/>
      <c r="Y32" s="78">
        <v>368</v>
      </c>
      <c r="Z32" s="98"/>
      <c r="AA32" s="78">
        <v>339</v>
      </c>
      <c r="AB32" s="98"/>
      <c r="AC32" s="78">
        <v>344</v>
      </c>
      <c r="AD32" s="98"/>
      <c r="AE32" s="78">
        <v>326</v>
      </c>
      <c r="AF32" s="98"/>
      <c r="AG32" s="78">
        <v>320</v>
      </c>
      <c r="AH32" s="98"/>
      <c r="AI32" s="78">
        <v>323</v>
      </c>
      <c r="AJ32" s="98"/>
    </row>
    <row r="33" spans="1:36" s="9" customFormat="1" ht="24" customHeight="1" thickBot="1">
      <c r="A33" s="163"/>
      <c r="B33" s="160"/>
      <c r="C33" s="161"/>
      <c r="D33" s="161"/>
      <c r="E33" s="153" t="s">
        <v>77</v>
      </c>
      <c r="F33" s="132"/>
      <c r="G33" s="73">
        <v>957</v>
      </c>
      <c r="H33" s="100"/>
      <c r="I33" s="73">
        <v>933</v>
      </c>
      <c r="J33" s="101"/>
      <c r="K33" s="73">
        <v>902</v>
      </c>
      <c r="L33" s="100"/>
      <c r="M33" s="73">
        <v>873</v>
      </c>
      <c r="N33" s="100"/>
      <c r="O33" s="73">
        <v>860</v>
      </c>
      <c r="P33" s="100"/>
      <c r="Q33" s="73">
        <v>862</v>
      </c>
      <c r="R33" s="100"/>
      <c r="S33" s="73">
        <v>837</v>
      </c>
      <c r="T33" s="100"/>
      <c r="U33" s="73">
        <v>689</v>
      </c>
      <c r="V33" s="100"/>
      <c r="W33" s="73">
        <v>811</v>
      </c>
      <c r="X33" s="100"/>
      <c r="Y33" s="73">
        <v>752</v>
      </c>
      <c r="Z33" s="100"/>
      <c r="AA33" s="73">
        <v>757</v>
      </c>
      <c r="AB33" s="100"/>
      <c r="AC33" s="73">
        <v>868</v>
      </c>
      <c r="AD33" s="100"/>
      <c r="AE33" s="73">
        <v>846</v>
      </c>
      <c r="AF33" s="100"/>
      <c r="AG33" s="73">
        <v>886</v>
      </c>
      <c r="AH33" s="100"/>
      <c r="AI33" s="73">
        <v>877</v>
      </c>
      <c r="AJ33" s="100"/>
    </row>
    <row r="34" spans="1:36" s="9" customFormat="1" ht="24" customHeight="1">
      <c r="A34" s="163"/>
      <c r="B34" s="156" t="s">
        <v>63</v>
      </c>
      <c r="C34" s="157"/>
      <c r="D34" s="157"/>
      <c r="E34" s="155" t="s">
        <v>75</v>
      </c>
      <c r="F34" s="138"/>
      <c r="G34" s="69">
        <v>207</v>
      </c>
      <c r="H34" s="96"/>
      <c r="I34" s="69">
        <v>195</v>
      </c>
      <c r="J34" s="97"/>
      <c r="K34" s="69">
        <v>183</v>
      </c>
      <c r="L34" s="96"/>
      <c r="M34" s="69">
        <v>172</v>
      </c>
      <c r="N34" s="96"/>
      <c r="O34" s="69">
        <f>O28+O31</f>
        <v>163</v>
      </c>
      <c r="P34" s="96"/>
      <c r="Q34" s="69">
        <f>Q28+Q31</f>
        <v>162</v>
      </c>
      <c r="R34" s="96"/>
      <c r="S34" s="69">
        <f>S28+S31</f>
        <v>157</v>
      </c>
      <c r="T34" s="96"/>
      <c r="U34" s="69">
        <f>U28+U31</f>
        <v>141</v>
      </c>
      <c r="V34" s="96"/>
      <c r="W34" s="69">
        <f>W28+W31</f>
        <v>128</v>
      </c>
      <c r="X34" s="96"/>
      <c r="Y34" s="69">
        <f>Y28+Y31</f>
        <v>117</v>
      </c>
      <c r="Z34" s="96"/>
      <c r="AA34" s="69">
        <f>AA28+AA31</f>
        <v>115</v>
      </c>
      <c r="AB34" s="96"/>
      <c r="AC34" s="69">
        <f>AC28+AC31</f>
        <v>110</v>
      </c>
      <c r="AD34" s="96"/>
      <c r="AE34" s="69">
        <f>AE28+AE31</f>
        <v>98</v>
      </c>
      <c r="AF34" s="96"/>
      <c r="AG34" s="69">
        <f>AG28+AG31</f>
        <v>97</v>
      </c>
      <c r="AH34" s="96"/>
      <c r="AI34" s="69">
        <f>AI28+AI31</f>
        <v>96</v>
      </c>
      <c r="AJ34" s="96"/>
    </row>
    <row r="35" spans="1:36" s="9" customFormat="1" ht="24" customHeight="1">
      <c r="A35" s="163"/>
      <c r="B35" s="158"/>
      <c r="C35" s="159"/>
      <c r="D35" s="117"/>
      <c r="E35" s="154" t="s">
        <v>76</v>
      </c>
      <c r="F35" s="135"/>
      <c r="G35" s="78">
        <v>508</v>
      </c>
      <c r="H35" s="98"/>
      <c r="I35" s="78">
        <v>492</v>
      </c>
      <c r="J35" s="99"/>
      <c r="K35" s="78">
        <v>463</v>
      </c>
      <c r="L35" s="98"/>
      <c r="M35" s="78">
        <v>445</v>
      </c>
      <c r="N35" s="98"/>
      <c r="O35" s="78">
        <f>O29+O32</f>
        <v>436</v>
      </c>
      <c r="P35" s="98"/>
      <c r="Q35" s="78">
        <f>Q29+Q32</f>
        <v>430</v>
      </c>
      <c r="R35" s="98"/>
      <c r="S35" s="78">
        <f>S29+S32</f>
        <v>421</v>
      </c>
      <c r="T35" s="98"/>
      <c r="U35" s="78">
        <f>U29+U32</f>
        <v>415</v>
      </c>
      <c r="V35" s="98"/>
      <c r="W35" s="78">
        <f>W29+W32</f>
        <v>395</v>
      </c>
      <c r="X35" s="98"/>
      <c r="Y35" s="78">
        <f>Y29+Y32</f>
        <v>386</v>
      </c>
      <c r="Z35" s="98"/>
      <c r="AA35" s="78">
        <f>AA29+AA32</f>
        <v>356</v>
      </c>
      <c r="AB35" s="98"/>
      <c r="AC35" s="78">
        <f>AC29+AC32</f>
        <v>361</v>
      </c>
      <c r="AD35" s="98"/>
      <c r="AE35" s="78">
        <f>AE29+AE32</f>
        <v>343</v>
      </c>
      <c r="AF35" s="98"/>
      <c r="AG35" s="78">
        <f>AG29+AG32</f>
        <v>338</v>
      </c>
      <c r="AH35" s="98"/>
      <c r="AI35" s="78">
        <f>AI29+AI32</f>
        <v>340</v>
      </c>
      <c r="AJ35" s="98"/>
    </row>
    <row r="36" spans="1:36" s="9" customFormat="1" ht="24" customHeight="1" thickBot="1">
      <c r="A36" s="163"/>
      <c r="B36" s="160"/>
      <c r="C36" s="161"/>
      <c r="D36" s="161"/>
      <c r="E36" s="153" t="s">
        <v>77</v>
      </c>
      <c r="F36" s="132"/>
      <c r="G36" s="73">
        <v>976</v>
      </c>
      <c r="H36" s="100"/>
      <c r="I36" s="73">
        <v>973</v>
      </c>
      <c r="J36" s="101"/>
      <c r="K36" s="73">
        <v>943</v>
      </c>
      <c r="L36" s="100"/>
      <c r="M36" s="73">
        <v>916</v>
      </c>
      <c r="N36" s="100"/>
      <c r="O36" s="73">
        <f>O30+O33</f>
        <v>899</v>
      </c>
      <c r="P36" s="100"/>
      <c r="Q36" s="73">
        <f>Q30+Q33</f>
        <v>910</v>
      </c>
      <c r="R36" s="100"/>
      <c r="S36" s="73">
        <f>S30+S33</f>
        <v>895</v>
      </c>
      <c r="T36" s="100"/>
      <c r="U36" s="73">
        <f>U30+U33</f>
        <v>751</v>
      </c>
      <c r="V36" s="100"/>
      <c r="W36" s="73">
        <f>W30+W33</f>
        <v>870</v>
      </c>
      <c r="X36" s="100"/>
      <c r="Y36" s="73">
        <f>Y30+Y33</f>
        <v>818</v>
      </c>
      <c r="Z36" s="100"/>
      <c r="AA36" s="73">
        <f>AA30+AA33</f>
        <v>795</v>
      </c>
      <c r="AB36" s="100"/>
      <c r="AC36" s="73">
        <f>AC30+AC33</f>
        <v>908</v>
      </c>
      <c r="AD36" s="100"/>
      <c r="AE36" s="73">
        <f>AE30+AE33</f>
        <v>890</v>
      </c>
      <c r="AF36" s="100"/>
      <c r="AG36" s="73">
        <f>AG30+AG33</f>
        <v>929</v>
      </c>
      <c r="AH36" s="100"/>
      <c r="AI36" s="73">
        <f>AI30+AI33</f>
        <v>920</v>
      </c>
      <c r="AJ36" s="100"/>
    </row>
    <row r="37" spans="1:36" s="9" customFormat="1" ht="24" customHeight="1">
      <c r="A37" s="163"/>
      <c r="B37" s="156" t="s">
        <v>70</v>
      </c>
      <c r="C37" s="157"/>
      <c r="D37" s="157"/>
      <c r="E37" s="155" t="s">
        <v>75</v>
      </c>
      <c r="F37" s="138"/>
      <c r="G37" s="69">
        <v>0</v>
      </c>
      <c r="H37" s="96"/>
      <c r="I37" s="69">
        <v>2</v>
      </c>
      <c r="J37" s="97"/>
      <c r="K37" s="69">
        <v>2</v>
      </c>
      <c r="L37" s="96"/>
      <c r="M37" s="69">
        <v>0</v>
      </c>
      <c r="N37" s="96"/>
      <c r="O37" s="69">
        <v>2</v>
      </c>
      <c r="P37" s="96"/>
      <c r="Q37" s="69">
        <v>0</v>
      </c>
      <c r="R37" s="96"/>
      <c r="S37" s="69">
        <v>0</v>
      </c>
      <c r="T37" s="96"/>
      <c r="U37" s="69">
        <v>0</v>
      </c>
      <c r="V37" s="96"/>
      <c r="W37" s="69">
        <v>0</v>
      </c>
      <c r="X37" s="96"/>
      <c r="Y37" s="69">
        <v>1</v>
      </c>
      <c r="Z37" s="96"/>
      <c r="AA37" s="69">
        <v>1</v>
      </c>
      <c r="AB37" s="96"/>
      <c r="AC37" s="69">
        <v>0</v>
      </c>
      <c r="AD37" s="96"/>
      <c r="AE37" s="69">
        <v>0</v>
      </c>
      <c r="AF37" s="96"/>
      <c r="AG37" s="69">
        <v>0</v>
      </c>
      <c r="AH37" s="96"/>
      <c r="AI37" s="69">
        <v>0</v>
      </c>
      <c r="AJ37" s="96"/>
    </row>
    <row r="38" spans="1:36" s="9" customFormat="1" ht="24" customHeight="1" thickBot="1">
      <c r="A38" s="164"/>
      <c r="B38" s="160"/>
      <c r="C38" s="161"/>
      <c r="D38" s="161"/>
      <c r="E38" s="153" t="s">
        <v>77</v>
      </c>
      <c r="F38" s="132"/>
      <c r="G38" s="73">
        <v>0</v>
      </c>
      <c r="H38" s="100"/>
      <c r="I38" s="73">
        <v>6</v>
      </c>
      <c r="J38" s="101"/>
      <c r="K38" s="73">
        <v>5</v>
      </c>
      <c r="L38" s="100"/>
      <c r="M38" s="73">
        <v>0</v>
      </c>
      <c r="N38" s="100"/>
      <c r="O38" s="73">
        <v>8</v>
      </c>
      <c r="P38" s="100"/>
      <c r="Q38" s="73">
        <v>0</v>
      </c>
      <c r="R38" s="100"/>
      <c r="S38" s="73">
        <v>0</v>
      </c>
      <c r="T38" s="100"/>
      <c r="U38" s="73">
        <v>0</v>
      </c>
      <c r="V38" s="100"/>
      <c r="W38" s="73">
        <v>0</v>
      </c>
      <c r="X38" s="100"/>
      <c r="Y38" s="73">
        <v>10</v>
      </c>
      <c r="Z38" s="100"/>
      <c r="AA38" s="73">
        <v>6</v>
      </c>
      <c r="AB38" s="100"/>
      <c r="AC38" s="73">
        <v>0</v>
      </c>
      <c r="AD38" s="100"/>
      <c r="AE38" s="73">
        <v>0</v>
      </c>
      <c r="AF38" s="100"/>
      <c r="AG38" s="73">
        <v>0</v>
      </c>
      <c r="AH38" s="100"/>
      <c r="AI38" s="73">
        <v>0</v>
      </c>
      <c r="AJ38" s="100"/>
    </row>
    <row r="39" spans="1:35" ht="15.75" customHeight="1">
      <c r="A39" s="1" t="s">
        <v>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U39" s="1"/>
      <c r="W39" s="1"/>
      <c r="Y39" s="1"/>
      <c r="AA39" s="1"/>
      <c r="AC39" s="1"/>
      <c r="AE39" s="1"/>
      <c r="AG39" s="1"/>
      <c r="AI39" s="1"/>
    </row>
  </sheetData>
  <sheetProtection/>
  <mergeCells count="63">
    <mergeCell ref="AG1:AH1"/>
    <mergeCell ref="AG3:AH3"/>
    <mergeCell ref="AE3:AF3"/>
    <mergeCell ref="AA1:AB1"/>
    <mergeCell ref="AA3:AB3"/>
    <mergeCell ref="E38:F38"/>
    <mergeCell ref="E37:F37"/>
    <mergeCell ref="D25:E25"/>
    <mergeCell ref="B26:E26"/>
    <mergeCell ref="A27:F27"/>
    <mergeCell ref="B34:D36"/>
    <mergeCell ref="B31:D33"/>
    <mergeCell ref="B37:D38"/>
    <mergeCell ref="E33:F33"/>
    <mergeCell ref="E32:F32"/>
    <mergeCell ref="E31:F31"/>
    <mergeCell ref="E36:F36"/>
    <mergeCell ref="E35:F35"/>
    <mergeCell ref="E34:F34"/>
    <mergeCell ref="E30:F30"/>
    <mergeCell ref="E29:F29"/>
    <mergeCell ref="E28:F28"/>
    <mergeCell ref="B28:D30"/>
    <mergeCell ref="A28:A38"/>
    <mergeCell ref="A11:A26"/>
    <mergeCell ref="B15:E15"/>
    <mergeCell ref="D17:F17"/>
    <mergeCell ref="D16:F16"/>
    <mergeCell ref="D18:F18"/>
    <mergeCell ref="C16:C25"/>
    <mergeCell ref="B16:B25"/>
    <mergeCell ref="D19:F19"/>
    <mergeCell ref="D21:F21"/>
    <mergeCell ref="D20:F20"/>
    <mergeCell ref="D23:F23"/>
    <mergeCell ref="B9:E9"/>
    <mergeCell ref="A10:E10"/>
    <mergeCell ref="B14:F14"/>
    <mergeCell ref="B13:F13"/>
    <mergeCell ref="B12:F12"/>
    <mergeCell ref="B11:F11"/>
    <mergeCell ref="B8:F8"/>
    <mergeCell ref="B7:F7"/>
    <mergeCell ref="Q3:R3"/>
    <mergeCell ref="K3:L3"/>
    <mergeCell ref="M3:N3"/>
    <mergeCell ref="O3:P3"/>
    <mergeCell ref="U1:V1"/>
    <mergeCell ref="U3:V3"/>
    <mergeCell ref="A5:E5"/>
    <mergeCell ref="S1:T1"/>
    <mergeCell ref="S3:T3"/>
    <mergeCell ref="A6:E6"/>
    <mergeCell ref="AI1:AJ1"/>
    <mergeCell ref="AI3:AJ3"/>
    <mergeCell ref="AE1:AF1"/>
    <mergeCell ref="AC3:AD3"/>
    <mergeCell ref="A3:F3"/>
    <mergeCell ref="A4:E4"/>
    <mergeCell ref="W1:X1"/>
    <mergeCell ref="W3:X3"/>
    <mergeCell ref="Y1:Z1"/>
    <mergeCell ref="Y3:Z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60"/>
  <sheetViews>
    <sheetView showGridLines="0" defaultGridColor="0" zoomScale="87" zoomScaleNormal="87" zoomScaleSheetLayoutView="85" zoomScalePageLayoutView="0" colorId="22" workbookViewId="0" topLeftCell="A1">
      <selection activeCell="A1" sqref="A1:IV16384"/>
    </sheetView>
  </sheetViews>
  <sheetFormatPr defaultColWidth="10.796875" defaultRowHeight="15"/>
  <cols>
    <col min="1" max="3" width="2.69921875" style="2" customWidth="1"/>
    <col min="4" max="4" width="34.69921875" style="2" customWidth="1"/>
    <col min="5" max="5" width="2.69921875" style="2" customWidth="1"/>
    <col min="6" max="7" width="10.69921875" style="2" customWidth="1"/>
    <col min="8" max="8" width="1.8984375" style="2" customWidth="1"/>
    <col min="9" max="10" width="10.69921875" style="2" customWidth="1"/>
    <col min="11" max="11" width="1.8984375" style="2" customWidth="1"/>
    <col min="12" max="16384" width="10.69921875" style="2" customWidth="1"/>
  </cols>
  <sheetData>
    <row r="1" spans="1:12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15" t="s">
        <v>6</v>
      </c>
      <c r="K1" s="116"/>
      <c r="L1" s="1"/>
    </row>
    <row r="2" spans="1:12" ht="20.25" customHeight="1">
      <c r="A2" s="3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8.25" customHeight="1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9" customFormat="1" ht="20.25" customHeight="1" thickBot="1">
      <c r="A4" s="172" t="s">
        <v>82</v>
      </c>
      <c r="B4" s="173"/>
      <c r="C4" s="173"/>
      <c r="D4" s="173"/>
      <c r="E4" s="174"/>
      <c r="F4" s="4" t="s">
        <v>45</v>
      </c>
      <c r="G4" s="5"/>
      <c r="H4" s="5"/>
      <c r="I4" s="6" t="s">
        <v>46</v>
      </c>
      <c r="J4" s="7"/>
      <c r="K4" s="7"/>
      <c r="L4" s="8"/>
    </row>
    <row r="5" spans="1:12" s="9" customFormat="1" ht="10.5" customHeight="1">
      <c r="A5" s="10"/>
      <c r="B5" s="11"/>
      <c r="C5" s="11"/>
      <c r="D5" s="11"/>
      <c r="E5" s="12"/>
      <c r="F5" s="13"/>
      <c r="G5" s="14"/>
      <c r="H5" s="15"/>
      <c r="I5" s="13"/>
      <c r="J5" s="14"/>
      <c r="K5" s="15"/>
      <c r="L5" s="8"/>
    </row>
    <row r="6" spans="1:12" s="9" customFormat="1" ht="20.25" customHeight="1" hidden="1">
      <c r="A6" s="16"/>
      <c r="B6" s="17"/>
      <c r="C6" s="17"/>
      <c r="D6" s="17" t="s">
        <v>7</v>
      </c>
      <c r="E6" s="18"/>
      <c r="F6" s="19"/>
      <c r="G6" s="20">
        <v>3404</v>
      </c>
      <c r="H6" s="21"/>
      <c r="I6" s="19"/>
      <c r="J6" s="20">
        <v>181976</v>
      </c>
      <c r="K6" s="21"/>
      <c r="L6" s="8"/>
    </row>
    <row r="7" spans="1:12" s="9" customFormat="1" ht="20.25" customHeight="1" hidden="1">
      <c r="A7" s="16"/>
      <c r="B7" s="8"/>
      <c r="C7" s="8"/>
      <c r="D7" s="8" t="s">
        <v>8</v>
      </c>
      <c r="E7" s="18"/>
      <c r="F7" s="19"/>
      <c r="G7" s="20">
        <v>3209</v>
      </c>
      <c r="H7" s="21"/>
      <c r="I7" s="19"/>
      <c r="J7" s="20">
        <v>123052</v>
      </c>
      <c r="K7" s="21"/>
      <c r="L7" s="8"/>
    </row>
    <row r="8" spans="1:12" s="9" customFormat="1" ht="20.25" customHeight="1" hidden="1">
      <c r="A8" s="16"/>
      <c r="B8" s="8"/>
      <c r="C8" s="8"/>
      <c r="D8" s="8" t="s">
        <v>41</v>
      </c>
      <c r="E8" s="18"/>
      <c r="F8" s="19"/>
      <c r="G8" s="20">
        <v>2931</v>
      </c>
      <c r="H8" s="21"/>
      <c r="I8" s="19"/>
      <c r="J8" s="20">
        <v>101389</v>
      </c>
      <c r="K8" s="21"/>
      <c r="L8" s="8"/>
    </row>
    <row r="9" spans="1:12" s="9" customFormat="1" ht="20.25" customHeight="1" hidden="1">
      <c r="A9" s="175" t="s">
        <v>40</v>
      </c>
      <c r="B9" s="176"/>
      <c r="C9" s="176"/>
      <c r="D9" s="176"/>
      <c r="E9" s="177"/>
      <c r="F9" s="19"/>
      <c r="G9" s="20">
        <v>2172</v>
      </c>
      <c r="H9" s="21"/>
      <c r="I9" s="19"/>
      <c r="J9" s="20">
        <v>90803</v>
      </c>
      <c r="K9" s="21"/>
      <c r="L9" s="8"/>
    </row>
    <row r="10" spans="1:12" s="9" customFormat="1" ht="20.25" customHeight="1" hidden="1">
      <c r="A10" s="175" t="s">
        <v>80</v>
      </c>
      <c r="B10" s="176"/>
      <c r="C10" s="176"/>
      <c r="D10" s="176"/>
      <c r="E10" s="177"/>
      <c r="F10" s="19"/>
      <c r="G10" s="20">
        <v>2086</v>
      </c>
      <c r="H10" s="21"/>
      <c r="I10" s="19"/>
      <c r="J10" s="20">
        <v>99432</v>
      </c>
      <c r="K10" s="21"/>
      <c r="L10" s="8"/>
    </row>
    <row r="11" spans="1:12" s="9" customFormat="1" ht="20.25" customHeight="1" hidden="1">
      <c r="A11" s="175" t="s">
        <v>44</v>
      </c>
      <c r="B11" s="176"/>
      <c r="C11" s="176"/>
      <c r="D11" s="176"/>
      <c r="E11" s="177"/>
      <c r="F11" s="19"/>
      <c r="G11" s="20">
        <v>1513</v>
      </c>
      <c r="H11" s="21"/>
      <c r="I11" s="19"/>
      <c r="J11" s="20">
        <v>97992</v>
      </c>
      <c r="K11" s="21"/>
      <c r="L11" s="8"/>
    </row>
    <row r="12" spans="1:12" s="9" customFormat="1" ht="20.25" customHeight="1" hidden="1">
      <c r="A12" s="175" t="s">
        <v>81</v>
      </c>
      <c r="B12" s="176"/>
      <c r="C12" s="176"/>
      <c r="D12" s="176"/>
      <c r="E12" s="177"/>
      <c r="F12" s="19"/>
      <c r="G12" s="20">
        <v>1171</v>
      </c>
      <c r="H12" s="21"/>
      <c r="I12" s="19"/>
      <c r="J12" s="20">
        <v>91862</v>
      </c>
      <c r="K12" s="21"/>
      <c r="L12" s="8"/>
    </row>
    <row r="13" spans="1:12" s="9" customFormat="1" ht="24" customHeight="1" hidden="1">
      <c r="A13" s="175" t="s">
        <v>105</v>
      </c>
      <c r="B13" s="176"/>
      <c r="C13" s="176"/>
      <c r="D13" s="176"/>
      <c r="E13" s="177"/>
      <c r="F13" s="50"/>
      <c r="G13" s="51">
        <v>1680</v>
      </c>
      <c r="H13" s="52"/>
      <c r="I13" s="50"/>
      <c r="J13" s="51">
        <v>81339</v>
      </c>
      <c r="K13" s="21"/>
      <c r="L13" s="8"/>
    </row>
    <row r="14" spans="1:12" s="9" customFormat="1" ht="24" customHeight="1">
      <c r="A14" s="175" t="s">
        <v>106</v>
      </c>
      <c r="B14" s="176"/>
      <c r="C14" s="176"/>
      <c r="D14" s="176"/>
      <c r="E14" s="177"/>
      <c r="F14" s="50"/>
      <c r="G14" s="51">
        <v>1681</v>
      </c>
      <c r="H14" s="52"/>
      <c r="I14" s="50"/>
      <c r="J14" s="51">
        <v>76030</v>
      </c>
      <c r="K14" s="21"/>
      <c r="L14" s="8"/>
    </row>
    <row r="15" spans="1:12" s="9" customFormat="1" ht="24" customHeight="1">
      <c r="A15" s="175" t="s">
        <v>107</v>
      </c>
      <c r="B15" s="176"/>
      <c r="C15" s="176"/>
      <c r="D15" s="176"/>
      <c r="E15" s="177"/>
      <c r="F15" s="50"/>
      <c r="G15" s="51">
        <v>1495</v>
      </c>
      <c r="H15" s="52"/>
      <c r="I15" s="50"/>
      <c r="J15" s="51">
        <v>71078</v>
      </c>
      <c r="K15" s="21"/>
      <c r="L15" s="8"/>
    </row>
    <row r="16" spans="1:12" s="9" customFormat="1" ht="24" customHeight="1">
      <c r="A16" s="175" t="s">
        <v>108</v>
      </c>
      <c r="B16" s="176"/>
      <c r="C16" s="176"/>
      <c r="D16" s="176"/>
      <c r="E16" s="177"/>
      <c r="F16" s="50"/>
      <c r="G16" s="51">
        <v>1586</v>
      </c>
      <c r="H16" s="52"/>
      <c r="I16" s="50"/>
      <c r="J16" s="51">
        <v>71454</v>
      </c>
      <c r="K16" s="21"/>
      <c r="L16" s="8"/>
    </row>
    <row r="17" spans="1:12" s="9" customFormat="1" ht="24" customHeight="1">
      <c r="A17" s="175" t="s">
        <v>112</v>
      </c>
      <c r="B17" s="176"/>
      <c r="C17" s="176"/>
      <c r="D17" s="176"/>
      <c r="E17" s="177"/>
      <c r="F17" s="50"/>
      <c r="G17" s="51">
        <v>1553</v>
      </c>
      <c r="H17" s="52"/>
      <c r="I17" s="50"/>
      <c r="J17" s="51">
        <v>74868</v>
      </c>
      <c r="K17" s="21"/>
      <c r="L17" s="8"/>
    </row>
    <row r="18" spans="1:12" s="9" customFormat="1" ht="24" customHeight="1" thickBot="1">
      <c r="A18" s="175" t="s">
        <v>113</v>
      </c>
      <c r="B18" s="176"/>
      <c r="C18" s="176"/>
      <c r="D18" s="176"/>
      <c r="E18" s="177"/>
      <c r="F18" s="50"/>
      <c r="G18" s="51">
        <f>G57</f>
        <v>1313</v>
      </c>
      <c r="H18" s="52"/>
      <c r="I18" s="50"/>
      <c r="J18" s="51">
        <f>J57</f>
        <v>73795</v>
      </c>
      <c r="K18" s="21"/>
      <c r="L18" s="8"/>
    </row>
    <row r="19" spans="1:12" s="9" customFormat="1" ht="20.25" customHeight="1" thickBot="1">
      <c r="A19" s="118" t="s">
        <v>114</v>
      </c>
      <c r="B19" s="119"/>
      <c r="C19" s="119"/>
      <c r="D19" s="119"/>
      <c r="E19" s="119"/>
      <c r="F19" s="53"/>
      <c r="G19" s="53"/>
      <c r="H19" s="53"/>
      <c r="I19" s="53"/>
      <c r="J19" s="53"/>
      <c r="K19" s="28"/>
      <c r="L19" s="8"/>
    </row>
    <row r="20" spans="1:12" s="9" customFormat="1" ht="20.25" customHeight="1">
      <c r="A20" s="184" t="s">
        <v>96</v>
      </c>
      <c r="B20" s="185"/>
      <c r="C20" s="11"/>
      <c r="D20" s="11"/>
      <c r="E20" s="12"/>
      <c r="F20" s="54"/>
      <c r="G20" s="190"/>
      <c r="H20" s="191"/>
      <c r="I20" s="54"/>
      <c r="J20" s="190"/>
      <c r="K20" s="15"/>
      <c r="L20" s="8"/>
    </row>
    <row r="21" spans="1:12" s="9" customFormat="1" ht="20.25" customHeight="1">
      <c r="A21" s="186"/>
      <c r="B21" s="187"/>
      <c r="C21" s="63"/>
      <c r="D21" s="64" t="s">
        <v>9</v>
      </c>
      <c r="E21" s="65"/>
      <c r="F21" s="66"/>
      <c r="G21" s="192">
        <v>0</v>
      </c>
      <c r="H21" s="193"/>
      <c r="I21" s="194"/>
      <c r="J21" s="192">
        <v>0</v>
      </c>
      <c r="K21" s="195"/>
      <c r="L21" s="8"/>
    </row>
    <row r="22" spans="1:12" s="9" customFormat="1" ht="20.25" customHeight="1">
      <c r="A22" s="186"/>
      <c r="B22" s="187"/>
      <c r="C22" s="102"/>
      <c r="D22" s="103"/>
      <c r="E22" s="104"/>
      <c r="F22" s="105"/>
      <c r="G22" s="196"/>
      <c r="H22" s="197"/>
      <c r="I22" s="105"/>
      <c r="J22" s="196"/>
      <c r="K22" s="198"/>
      <c r="L22" s="8"/>
    </row>
    <row r="23" spans="1:12" s="9" customFormat="1" ht="20.25" customHeight="1" thickBot="1">
      <c r="A23" s="186"/>
      <c r="B23" s="187"/>
      <c r="C23" s="108"/>
      <c r="D23" s="64" t="s">
        <v>43</v>
      </c>
      <c r="E23" s="65"/>
      <c r="F23" s="66"/>
      <c r="G23" s="199">
        <v>105</v>
      </c>
      <c r="H23" s="200"/>
      <c r="I23" s="66"/>
      <c r="J23" s="199">
        <v>57383</v>
      </c>
      <c r="K23" s="201"/>
      <c r="L23" s="8"/>
    </row>
    <row r="24" spans="1:12" s="9" customFormat="1" ht="20.25" customHeight="1">
      <c r="A24" s="186"/>
      <c r="B24" s="187"/>
      <c r="C24" s="67"/>
      <c r="D24" s="60"/>
      <c r="E24" s="61"/>
      <c r="F24" s="62"/>
      <c r="G24" s="202"/>
      <c r="H24" s="203"/>
      <c r="I24" s="62"/>
      <c r="J24" s="202"/>
      <c r="K24" s="204"/>
      <c r="L24" s="8"/>
    </row>
    <row r="25" spans="1:12" s="9" customFormat="1" ht="20.25" customHeight="1" thickBot="1">
      <c r="A25" s="188"/>
      <c r="B25" s="189"/>
      <c r="C25" s="107"/>
      <c r="D25" s="57" t="s">
        <v>10</v>
      </c>
      <c r="E25" s="58"/>
      <c r="F25" s="59"/>
      <c r="G25" s="205">
        <f>G21+G23</f>
        <v>105</v>
      </c>
      <c r="H25" s="206"/>
      <c r="I25" s="59"/>
      <c r="J25" s="205">
        <f>J21+J23</f>
        <v>57383</v>
      </c>
      <c r="K25" s="207"/>
      <c r="L25" s="8"/>
    </row>
    <row r="26" spans="1:12" s="9" customFormat="1" ht="20.25" customHeight="1">
      <c r="A26" s="184" t="s">
        <v>89</v>
      </c>
      <c r="B26" s="185"/>
      <c r="C26" s="67"/>
      <c r="D26" s="68"/>
      <c r="E26" s="61"/>
      <c r="F26" s="62"/>
      <c r="G26" s="202"/>
      <c r="H26" s="203"/>
      <c r="I26" s="62"/>
      <c r="J26" s="202"/>
      <c r="K26" s="204"/>
      <c r="L26" s="8"/>
    </row>
    <row r="27" spans="1:12" s="9" customFormat="1" ht="20.25" customHeight="1">
      <c r="A27" s="186"/>
      <c r="B27" s="187"/>
      <c r="C27" s="63"/>
      <c r="D27" s="64" t="s">
        <v>24</v>
      </c>
      <c r="E27" s="65"/>
      <c r="F27" s="66"/>
      <c r="G27" s="199">
        <v>0</v>
      </c>
      <c r="H27" s="200"/>
      <c r="I27" s="66"/>
      <c r="J27" s="199">
        <v>0</v>
      </c>
      <c r="K27" s="201"/>
      <c r="L27" s="8"/>
    </row>
    <row r="28" spans="1:12" s="9" customFormat="1" ht="20.25" customHeight="1">
      <c r="A28" s="186"/>
      <c r="B28" s="187"/>
      <c r="C28" s="102"/>
      <c r="D28" s="106"/>
      <c r="E28" s="104"/>
      <c r="F28" s="105"/>
      <c r="G28" s="196"/>
      <c r="H28" s="197"/>
      <c r="I28" s="105"/>
      <c r="J28" s="196"/>
      <c r="K28" s="198"/>
      <c r="L28" s="8"/>
    </row>
    <row r="29" spans="1:12" s="9" customFormat="1" ht="20.25" customHeight="1" thickBot="1">
      <c r="A29" s="186"/>
      <c r="B29" s="187"/>
      <c r="C29" s="107"/>
      <c r="D29" s="57" t="s">
        <v>25</v>
      </c>
      <c r="E29" s="58"/>
      <c r="F29" s="59"/>
      <c r="G29" s="205">
        <v>0</v>
      </c>
      <c r="H29" s="206"/>
      <c r="I29" s="59"/>
      <c r="J29" s="205">
        <v>0</v>
      </c>
      <c r="K29" s="207"/>
      <c r="L29" s="8"/>
    </row>
    <row r="30" spans="1:12" s="9" customFormat="1" ht="20.25" customHeight="1">
      <c r="A30" s="186"/>
      <c r="B30" s="187"/>
      <c r="C30" s="60"/>
      <c r="D30" s="60"/>
      <c r="E30" s="61"/>
      <c r="F30" s="62"/>
      <c r="G30" s="202"/>
      <c r="H30" s="203"/>
      <c r="I30" s="62"/>
      <c r="J30" s="202"/>
      <c r="K30" s="204"/>
      <c r="L30" s="8"/>
    </row>
    <row r="31" spans="1:12" s="9" customFormat="1" ht="20.25" customHeight="1" thickBot="1">
      <c r="A31" s="188"/>
      <c r="B31" s="189"/>
      <c r="C31" s="63"/>
      <c r="D31" s="64" t="s">
        <v>90</v>
      </c>
      <c r="E31" s="65"/>
      <c r="F31" s="66"/>
      <c r="G31" s="199">
        <f>G27+G29</f>
        <v>0</v>
      </c>
      <c r="H31" s="200"/>
      <c r="I31" s="66"/>
      <c r="J31" s="199">
        <f>J27+J29</f>
        <v>0</v>
      </c>
      <c r="K31" s="201"/>
      <c r="L31" s="8"/>
    </row>
    <row r="32" spans="1:12" s="9" customFormat="1" ht="22.5" customHeight="1">
      <c r="A32" s="178" t="s">
        <v>95</v>
      </c>
      <c r="B32" s="179"/>
      <c r="C32" s="11"/>
      <c r="D32" s="49" t="s">
        <v>11</v>
      </c>
      <c r="E32" s="12"/>
      <c r="F32" s="54"/>
      <c r="G32" s="190">
        <v>167</v>
      </c>
      <c r="H32" s="191"/>
      <c r="I32" s="54"/>
      <c r="J32" s="190">
        <v>145</v>
      </c>
      <c r="K32" s="15"/>
      <c r="L32" s="8"/>
    </row>
    <row r="33" spans="1:12" s="9" customFormat="1" ht="22.5" customHeight="1">
      <c r="A33" s="180"/>
      <c r="B33" s="181"/>
      <c r="C33" s="84"/>
      <c r="D33" s="77" t="s">
        <v>12</v>
      </c>
      <c r="E33" s="83"/>
      <c r="F33" s="109"/>
      <c r="G33" s="208">
        <v>3</v>
      </c>
      <c r="H33" s="111"/>
      <c r="I33" s="109"/>
      <c r="J33" s="208">
        <v>523</v>
      </c>
      <c r="K33" s="98"/>
      <c r="L33" s="8"/>
    </row>
    <row r="34" spans="1:12" s="9" customFormat="1" ht="22.5" customHeight="1">
      <c r="A34" s="180"/>
      <c r="B34" s="181"/>
      <c r="C34" s="84"/>
      <c r="D34" s="77" t="s">
        <v>13</v>
      </c>
      <c r="E34" s="83"/>
      <c r="F34" s="109"/>
      <c r="G34" s="208">
        <v>5</v>
      </c>
      <c r="H34" s="111"/>
      <c r="I34" s="109"/>
      <c r="J34" s="208">
        <v>1092</v>
      </c>
      <c r="K34" s="98"/>
      <c r="L34" s="8"/>
    </row>
    <row r="35" spans="1:12" s="9" customFormat="1" ht="22.5" customHeight="1">
      <c r="A35" s="180"/>
      <c r="B35" s="181"/>
      <c r="C35" s="84"/>
      <c r="D35" s="77" t="s">
        <v>14</v>
      </c>
      <c r="E35" s="83"/>
      <c r="F35" s="109"/>
      <c r="G35" s="208">
        <v>904</v>
      </c>
      <c r="H35" s="111"/>
      <c r="I35" s="109"/>
      <c r="J35" s="208">
        <v>666</v>
      </c>
      <c r="K35" s="98"/>
      <c r="L35" s="8"/>
    </row>
    <row r="36" spans="1:12" s="9" customFormat="1" ht="22.5" customHeight="1">
      <c r="A36" s="180"/>
      <c r="B36" s="181"/>
      <c r="C36" s="84"/>
      <c r="D36" s="77" t="s">
        <v>15</v>
      </c>
      <c r="E36" s="83"/>
      <c r="F36" s="109"/>
      <c r="G36" s="208">
        <v>4</v>
      </c>
      <c r="H36" s="111"/>
      <c r="I36" s="109"/>
      <c r="J36" s="208">
        <v>109</v>
      </c>
      <c r="K36" s="98"/>
      <c r="L36" s="8"/>
    </row>
    <row r="37" spans="1:12" s="9" customFormat="1" ht="22.5" customHeight="1">
      <c r="A37" s="180"/>
      <c r="B37" s="181"/>
      <c r="C37" s="84"/>
      <c r="D37" s="77" t="s">
        <v>16</v>
      </c>
      <c r="E37" s="83"/>
      <c r="F37" s="109"/>
      <c r="G37" s="208">
        <v>0</v>
      </c>
      <c r="H37" s="111"/>
      <c r="I37" s="109"/>
      <c r="J37" s="208">
        <v>0</v>
      </c>
      <c r="K37" s="98"/>
      <c r="L37" s="8"/>
    </row>
    <row r="38" spans="1:12" s="9" customFormat="1" ht="22.5" customHeight="1">
      <c r="A38" s="180"/>
      <c r="B38" s="181"/>
      <c r="C38" s="84"/>
      <c r="D38" s="77" t="s">
        <v>17</v>
      </c>
      <c r="E38" s="83"/>
      <c r="F38" s="109"/>
      <c r="G38" s="208">
        <v>26</v>
      </c>
      <c r="H38" s="111"/>
      <c r="I38" s="109"/>
      <c r="J38" s="208">
        <v>506</v>
      </c>
      <c r="K38" s="98"/>
      <c r="L38" s="8"/>
    </row>
    <row r="39" spans="1:12" s="9" customFormat="1" ht="22.5" customHeight="1">
      <c r="A39" s="180"/>
      <c r="B39" s="181"/>
      <c r="C39" s="84"/>
      <c r="D39" s="77" t="s">
        <v>18</v>
      </c>
      <c r="E39" s="83"/>
      <c r="F39" s="110"/>
      <c r="G39" s="209">
        <v>0</v>
      </c>
      <c r="H39" s="210"/>
      <c r="I39" s="110"/>
      <c r="J39" s="209">
        <v>0</v>
      </c>
      <c r="K39" s="83"/>
      <c r="L39" s="17"/>
    </row>
    <row r="40" spans="1:12" s="9" customFormat="1" ht="22.5" customHeight="1">
      <c r="A40" s="180"/>
      <c r="B40" s="181"/>
      <c r="C40" s="84"/>
      <c r="D40" s="77" t="s">
        <v>19</v>
      </c>
      <c r="E40" s="83"/>
      <c r="F40" s="109"/>
      <c r="G40" s="208">
        <v>0</v>
      </c>
      <c r="H40" s="111"/>
      <c r="I40" s="109"/>
      <c r="J40" s="208">
        <v>0</v>
      </c>
      <c r="K40" s="98"/>
      <c r="L40" s="8"/>
    </row>
    <row r="41" spans="1:12" s="9" customFormat="1" ht="22.5" customHeight="1">
      <c r="A41" s="180"/>
      <c r="B41" s="181"/>
      <c r="C41" s="84"/>
      <c r="D41" s="77" t="s">
        <v>20</v>
      </c>
      <c r="E41" s="83"/>
      <c r="F41" s="109"/>
      <c r="G41" s="208">
        <v>0</v>
      </c>
      <c r="H41" s="111"/>
      <c r="I41" s="109"/>
      <c r="J41" s="208">
        <v>0</v>
      </c>
      <c r="K41" s="98"/>
      <c r="L41" s="8"/>
    </row>
    <row r="42" spans="1:12" s="9" customFormat="1" ht="22.5" customHeight="1">
      <c r="A42" s="180"/>
      <c r="B42" s="181"/>
      <c r="C42" s="84"/>
      <c r="D42" s="77" t="s">
        <v>21</v>
      </c>
      <c r="E42" s="83"/>
      <c r="F42" s="109"/>
      <c r="G42" s="208">
        <v>31</v>
      </c>
      <c r="H42" s="111"/>
      <c r="I42" s="109"/>
      <c r="J42" s="208">
        <v>9151</v>
      </c>
      <c r="K42" s="98"/>
      <c r="L42" s="8"/>
    </row>
    <row r="43" spans="1:12" s="9" customFormat="1" ht="22.5" customHeight="1">
      <c r="A43" s="180"/>
      <c r="B43" s="181"/>
      <c r="C43" s="84"/>
      <c r="D43" s="77" t="s">
        <v>22</v>
      </c>
      <c r="E43" s="83"/>
      <c r="F43" s="109"/>
      <c r="G43" s="208">
        <v>43</v>
      </c>
      <c r="H43" s="111"/>
      <c r="I43" s="109"/>
      <c r="J43" s="208">
        <v>3626</v>
      </c>
      <c r="K43" s="98"/>
      <c r="L43" s="8"/>
    </row>
    <row r="44" spans="1:12" s="9" customFormat="1" ht="22.5" customHeight="1">
      <c r="A44" s="180"/>
      <c r="B44" s="181"/>
      <c r="C44" s="84"/>
      <c r="D44" s="77" t="s">
        <v>23</v>
      </c>
      <c r="E44" s="83"/>
      <c r="F44" s="109"/>
      <c r="G44" s="208">
        <v>0</v>
      </c>
      <c r="H44" s="111"/>
      <c r="I44" s="109"/>
      <c r="J44" s="208">
        <v>0</v>
      </c>
      <c r="K44" s="98"/>
      <c r="L44" s="8"/>
    </row>
    <row r="45" spans="1:12" s="9" customFormat="1" ht="22.5" customHeight="1">
      <c r="A45" s="180"/>
      <c r="B45" s="181"/>
      <c r="C45" s="84"/>
      <c r="D45" s="77" t="s">
        <v>26</v>
      </c>
      <c r="E45" s="83"/>
      <c r="F45" s="109"/>
      <c r="G45" s="208">
        <v>0</v>
      </c>
      <c r="H45" s="111"/>
      <c r="I45" s="109"/>
      <c r="J45" s="208">
        <v>0</v>
      </c>
      <c r="K45" s="98"/>
      <c r="L45" s="8"/>
    </row>
    <row r="46" spans="1:12" s="9" customFormat="1" ht="22.5" customHeight="1">
      <c r="A46" s="180"/>
      <c r="B46" s="181"/>
      <c r="C46" s="84"/>
      <c r="D46" s="77" t="s">
        <v>27</v>
      </c>
      <c r="E46" s="83"/>
      <c r="F46" s="109"/>
      <c r="G46" s="208">
        <v>4</v>
      </c>
      <c r="H46" s="111"/>
      <c r="I46" s="109"/>
      <c r="J46" s="208">
        <v>72</v>
      </c>
      <c r="K46" s="98"/>
      <c r="L46" s="8"/>
    </row>
    <row r="47" spans="1:12" s="9" customFormat="1" ht="22.5" customHeight="1">
      <c r="A47" s="180"/>
      <c r="B47" s="181"/>
      <c r="C47" s="84"/>
      <c r="D47" s="77" t="s">
        <v>39</v>
      </c>
      <c r="E47" s="83"/>
      <c r="F47" s="109"/>
      <c r="G47" s="208">
        <v>0</v>
      </c>
      <c r="H47" s="111"/>
      <c r="I47" s="109"/>
      <c r="J47" s="208">
        <v>0</v>
      </c>
      <c r="K47" s="98"/>
      <c r="L47" s="8"/>
    </row>
    <row r="48" spans="1:12" s="9" customFormat="1" ht="22.5" customHeight="1">
      <c r="A48" s="180"/>
      <c r="B48" s="181"/>
      <c r="C48" s="84"/>
      <c r="D48" s="77" t="s">
        <v>28</v>
      </c>
      <c r="E48" s="83"/>
      <c r="F48" s="109"/>
      <c r="G48" s="208">
        <v>0</v>
      </c>
      <c r="H48" s="111"/>
      <c r="I48" s="109"/>
      <c r="J48" s="208">
        <v>0</v>
      </c>
      <c r="K48" s="98"/>
      <c r="L48" s="8"/>
    </row>
    <row r="49" spans="1:12" s="9" customFormat="1" ht="22.5" customHeight="1">
      <c r="A49" s="180"/>
      <c r="B49" s="181"/>
      <c r="C49" s="84"/>
      <c r="D49" s="77" t="s">
        <v>29</v>
      </c>
      <c r="E49" s="83"/>
      <c r="F49" s="109"/>
      <c r="G49" s="208">
        <v>2</v>
      </c>
      <c r="H49" s="111"/>
      <c r="I49" s="109"/>
      <c r="J49" s="208">
        <v>10</v>
      </c>
      <c r="K49" s="98"/>
      <c r="L49" s="8"/>
    </row>
    <row r="50" spans="1:12" s="9" customFormat="1" ht="22.5" customHeight="1">
      <c r="A50" s="180"/>
      <c r="B50" s="181"/>
      <c r="C50" s="84"/>
      <c r="D50" s="77" t="s">
        <v>30</v>
      </c>
      <c r="E50" s="83"/>
      <c r="F50" s="109"/>
      <c r="G50" s="208">
        <v>12</v>
      </c>
      <c r="H50" s="111"/>
      <c r="I50" s="109"/>
      <c r="J50" s="208">
        <v>447</v>
      </c>
      <c r="K50" s="98"/>
      <c r="L50" s="8"/>
    </row>
    <row r="51" spans="1:12" s="9" customFormat="1" ht="22.5" customHeight="1">
      <c r="A51" s="180"/>
      <c r="B51" s="181"/>
      <c r="C51" s="84"/>
      <c r="D51" s="77" t="s">
        <v>31</v>
      </c>
      <c r="E51" s="83"/>
      <c r="F51" s="109"/>
      <c r="G51" s="208">
        <v>6</v>
      </c>
      <c r="H51" s="111"/>
      <c r="I51" s="109"/>
      <c r="J51" s="208">
        <v>62</v>
      </c>
      <c r="K51" s="98"/>
      <c r="L51" s="8"/>
    </row>
    <row r="52" spans="1:12" s="9" customFormat="1" ht="22.5" customHeight="1">
      <c r="A52" s="180"/>
      <c r="B52" s="181"/>
      <c r="C52" s="84"/>
      <c r="D52" s="77" t="s">
        <v>32</v>
      </c>
      <c r="E52" s="83"/>
      <c r="F52" s="109"/>
      <c r="G52" s="208">
        <v>0</v>
      </c>
      <c r="H52" s="111"/>
      <c r="I52" s="109"/>
      <c r="J52" s="208">
        <v>0</v>
      </c>
      <c r="K52" s="98"/>
      <c r="L52" s="8"/>
    </row>
    <row r="53" spans="1:12" s="9" customFormat="1" ht="22.5" customHeight="1" thickBot="1">
      <c r="A53" s="180"/>
      <c r="B53" s="181"/>
      <c r="C53" s="112"/>
      <c r="D53" s="82" t="s">
        <v>33</v>
      </c>
      <c r="E53" s="85"/>
      <c r="F53" s="113"/>
      <c r="G53" s="211">
        <v>1</v>
      </c>
      <c r="H53" s="114"/>
      <c r="I53" s="113"/>
      <c r="J53" s="211">
        <v>3</v>
      </c>
      <c r="K53" s="100"/>
      <c r="L53" s="8"/>
    </row>
    <row r="54" spans="1:12" s="9" customFormat="1" ht="22.5" customHeight="1" thickBot="1">
      <c r="A54" s="182"/>
      <c r="B54" s="183"/>
      <c r="C54" s="27"/>
      <c r="D54" s="24" t="s">
        <v>91</v>
      </c>
      <c r="E54" s="25"/>
      <c r="F54" s="55"/>
      <c r="G54" s="53">
        <f>SUM(G32:G53)</f>
        <v>1208</v>
      </c>
      <c r="H54" s="56"/>
      <c r="I54" s="55"/>
      <c r="J54" s="53">
        <f>SUM(J32:J53)</f>
        <v>16412</v>
      </c>
      <c r="K54" s="28"/>
      <c r="L54" s="8"/>
    </row>
    <row r="55" spans="1:12" s="9" customFormat="1" ht="25.5" customHeight="1" thickBot="1">
      <c r="A55" s="27"/>
      <c r="B55" s="122" t="s">
        <v>92</v>
      </c>
      <c r="C55" s="122"/>
      <c r="D55" s="122"/>
      <c r="E55" s="25"/>
      <c r="F55" s="55"/>
      <c r="G55" s="53">
        <v>0</v>
      </c>
      <c r="H55" s="56"/>
      <c r="I55" s="55"/>
      <c r="J55" s="53">
        <v>0</v>
      </c>
      <c r="K55" s="28"/>
      <c r="L55" s="8"/>
    </row>
    <row r="56" spans="1:12" s="9" customFormat="1" ht="25.5" customHeight="1" thickBot="1">
      <c r="A56" s="27"/>
      <c r="B56" s="122" t="s">
        <v>93</v>
      </c>
      <c r="C56" s="122"/>
      <c r="D56" s="122"/>
      <c r="E56" s="25"/>
      <c r="F56" s="55"/>
      <c r="G56" s="53">
        <v>0</v>
      </c>
      <c r="H56" s="56"/>
      <c r="I56" s="55"/>
      <c r="J56" s="53">
        <v>0</v>
      </c>
      <c r="K56" s="28"/>
      <c r="L56" s="8"/>
    </row>
    <row r="57" spans="1:12" s="9" customFormat="1" ht="23.25" customHeight="1" thickBot="1">
      <c r="A57" s="27" t="s">
        <v>34</v>
      </c>
      <c r="B57" s="122" t="s">
        <v>94</v>
      </c>
      <c r="C57" s="122"/>
      <c r="D57" s="122"/>
      <c r="E57" s="25"/>
      <c r="F57" s="55"/>
      <c r="G57" s="53">
        <f>G25+G31+G54+G55+G56</f>
        <v>1313</v>
      </c>
      <c r="H57" s="56"/>
      <c r="I57" s="55"/>
      <c r="J57" s="53">
        <f>J25+J31+J54+J55+J56</f>
        <v>73795</v>
      </c>
      <c r="K57" s="28"/>
      <c r="L57" s="8"/>
    </row>
    <row r="58" spans="1:12" ht="14.25">
      <c r="A58" s="2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sheetProtection/>
  <mergeCells count="19">
    <mergeCell ref="B55:D55"/>
    <mergeCell ref="B56:D56"/>
    <mergeCell ref="B57:D57"/>
    <mergeCell ref="A14:E14"/>
    <mergeCell ref="A13:E13"/>
    <mergeCell ref="A32:B54"/>
    <mergeCell ref="A20:B25"/>
    <mergeCell ref="A26:B31"/>
    <mergeCell ref="A16:E16"/>
    <mergeCell ref="A17:E17"/>
    <mergeCell ref="J1:K1"/>
    <mergeCell ref="A4:E4"/>
    <mergeCell ref="A19:E19"/>
    <mergeCell ref="A15:E15"/>
    <mergeCell ref="A12:E12"/>
    <mergeCell ref="A11:E11"/>
    <mergeCell ref="A10:E10"/>
    <mergeCell ref="A9:E9"/>
    <mergeCell ref="A18:E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saitamaken</cp:lastModifiedBy>
  <cp:lastPrinted>2015-09-24T05:57:44Z</cp:lastPrinted>
  <dcterms:created xsi:type="dcterms:W3CDTF">2004-10-05T01:20:16Z</dcterms:created>
  <dcterms:modified xsi:type="dcterms:W3CDTF">2017-01-06T02:39:52Z</dcterms:modified>
  <cp:category/>
  <cp:version/>
  <cp:contentType/>
  <cp:contentStatus/>
</cp:coreProperties>
</file>