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第8表　市町村税（国保税を除く）（H26年度）" sheetId="1" r:id="rId1"/>
  </sheets>
  <definedNames>
    <definedName name="_xlnm.Print_Area" localSheetId="0">'第8表　市町村税（国保税を除く）（H26年度）'!$A$1:$P$83</definedName>
  </definedNames>
  <calcPr calcId="145621"/>
</workbook>
</file>

<file path=xl/calcChain.xml><?xml version="1.0" encoding="utf-8"?>
<calcChain xmlns="http://schemas.openxmlformats.org/spreadsheetml/2006/main">
  <c r="N58" i="1" l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57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8" i="1"/>
  <c r="K58" i="1" l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5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8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5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8" i="1"/>
  <c r="F80" i="1"/>
  <c r="E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K48" i="1"/>
  <c r="J48" i="1"/>
  <c r="I48" i="1"/>
  <c r="H48" i="1"/>
  <c r="G48" i="1"/>
  <c r="F48" i="1"/>
  <c r="E48" i="1"/>
  <c r="J80" i="1"/>
  <c r="I80" i="1"/>
  <c r="H80" i="1"/>
  <c r="G80" i="1"/>
  <c r="H81" i="1"/>
  <c r="J81" i="1" l="1"/>
  <c r="M48" i="1"/>
  <c r="F81" i="1"/>
  <c r="M81" i="1" s="1"/>
  <c r="I81" i="1"/>
  <c r="K80" i="1"/>
  <c r="L80" i="1"/>
  <c r="E81" i="1"/>
  <c r="M80" i="1"/>
  <c r="L48" i="1"/>
  <c r="K81" i="1" l="1"/>
  <c r="L81" i="1"/>
  <c r="G81" i="1"/>
</calcChain>
</file>

<file path=xl/sharedStrings.xml><?xml version="1.0" encoding="utf-8"?>
<sst xmlns="http://schemas.openxmlformats.org/spreadsheetml/2006/main" count="195" uniqueCount="92">
  <si>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</si>
  <si>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</si>
  <si>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</si>
  <si>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</si>
  <si>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</si>
  <si>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</si>
  <si>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</si>
  <si>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</si>
  <si>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</si>
  <si>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</si>
  <si>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</si>
  <si>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</si>
  <si>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</si>
  <si>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</si>
  <si>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</si>
  <si>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</si>
  <si>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</si>
  <si>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</si>
  <si>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</si>
  <si>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</si>
  <si>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</si>
  <si>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</si>
  <si>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</si>
  <si>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</si>
  <si>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</si>
  <si>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</si>
  <si>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</si>
  <si>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</si>
  <si>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</si>
  <si>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</si>
  <si>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</si>
  <si>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</si>
  <si>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</si>
  <si>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</si>
  <si>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</si>
  <si>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</si>
  <si>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</si>
  <si>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</si>
  <si>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</si>
  <si>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</si>
  <si>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</si>
  <si>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</si>
  <si>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</si>
  <si>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</si>
  <si>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</si>
  <si>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</si>
  <si>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</si>
  <si>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</si>
  <si>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</si>
  <si>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</si>
  <si>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</si>
  <si>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</si>
  <si>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</si>
  <si>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</si>
  <si>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</si>
  <si>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</si>
  <si>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</si>
  <si>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</si>
  <si>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</si>
  <si>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</si>
  <si>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</si>
  <si>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</si>
  <si>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</si>
  <si>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</si>
  <si>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</si>
  <si>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</si>
  <si>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</si>
  <si>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</si>
  <si>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</si>
  <si>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</si>
  <si>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</si>
  <si>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</si>
  <si>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</si>
  <si>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</si>
  <si>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</si>
  <si>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</si>
  <si>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</si>
  <si>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</si>
  <si>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</si>
  <si>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</si>
  <si>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</si>
  <si>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</si>
  <si>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</si>
  <si>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</si>
  <si>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</si>
  <si>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</si>
  <si>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白岡市</t>
    <rPh sb="0" eb="2">
      <t>シラオカ</t>
    </rPh>
    <rPh sb="2" eb="3">
      <t>シ</t>
    </rPh>
    <phoneticPr fontId="2"/>
  </si>
  <si>
    <t>鶴ヶ島市</t>
  </si>
  <si>
    <t>資料　「地方財政状況調」第6表</t>
    <phoneticPr fontId="3"/>
  </si>
  <si>
    <t>２６　年　度</t>
    <rPh sb="3" eb="4">
      <t>トシ</t>
    </rPh>
    <rPh sb="5" eb="6">
      <t>ド</t>
    </rPh>
    <phoneticPr fontId="3"/>
  </si>
  <si>
    <t>２５年度</t>
    <rPh sb="2" eb="4">
      <t>ネンド</t>
    </rPh>
    <phoneticPr fontId="3"/>
  </si>
  <si>
    <t>第8表　市町村税（国保税を除く）（平成26年度）</t>
    <rPh sb="0" eb="1">
      <t>ダイ</t>
    </rPh>
    <rPh sb="2" eb="3">
      <t>ヒョウ</t>
    </rPh>
    <rPh sb="4" eb="6">
      <t>シチョウ</t>
    </rPh>
    <rPh sb="6" eb="8">
      <t>ソンゼイ</t>
    </rPh>
    <rPh sb="9" eb="11">
      <t>コクホ</t>
    </rPh>
    <rPh sb="11" eb="12">
      <t>ゼイ</t>
    </rPh>
    <rPh sb="13" eb="14">
      <t>ノゾ</t>
    </rPh>
    <rPh sb="17" eb="19">
      <t>ヘイセイ</t>
    </rPh>
    <rPh sb="21" eb="2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</si>
</sst>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* 0.0\ ;* \-0.0\ ;\ * 0.0\ ;@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2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right" vertical="center"/>
    </xf>
    <xf numFmtId="0" fontId="8" fillId="0" borderId="3" xfId="1" applyFont="1" applyBorder="1">
      <alignment vertical="center"/>
    </xf>
    <xf numFmtId="0" fontId="8" fillId="0" borderId="4" xfId="1" applyFont="1" applyBorder="1">
      <alignment vertical="center"/>
    </xf>
    <xf numFmtId="0" fontId="8" fillId="0" borderId="5" xfId="1" applyFont="1" applyBorder="1" applyAlignment="1">
      <alignment horizontal="distributed" vertical="center"/>
    </xf>
    <xf numFmtId="176" fontId="8" fillId="0" borderId="2" xfId="1" applyNumberFormat="1" applyFont="1" applyBorder="1">
      <alignment vertical="center"/>
    </xf>
    <xf numFmtId="0" fontId="8" fillId="0" borderId="6" xfId="1" applyFont="1" applyBorder="1" applyAlignment="1">
      <alignment horizontal="distributed" vertical="center"/>
    </xf>
    <xf numFmtId="0" fontId="8" fillId="0" borderId="7" xfId="1" applyFont="1" applyBorder="1">
      <alignment vertical="center"/>
    </xf>
    <xf numFmtId="0" fontId="8" fillId="0" borderId="8" xfId="1" applyFont="1" applyBorder="1" applyAlignment="1">
      <alignment horizontal="distributed" vertical="center"/>
    </xf>
    <xf numFmtId="176" fontId="8" fillId="0" borderId="9" xfId="1" applyNumberFormat="1" applyFont="1" applyBorder="1">
      <alignment vertical="center"/>
    </xf>
    <xf numFmtId="0" fontId="8" fillId="0" borderId="10" xfId="1" applyFont="1" applyBorder="1" applyAlignment="1">
      <alignment horizontal="distributed" vertical="center"/>
    </xf>
    <xf numFmtId="0" fontId="8" fillId="0" borderId="11" xfId="1" applyFont="1" applyBorder="1">
      <alignment vertical="center"/>
    </xf>
    <xf numFmtId="0" fontId="8" fillId="0" borderId="12" xfId="1" applyFont="1" applyBorder="1" applyAlignment="1">
      <alignment horizontal="distributed" vertical="center"/>
    </xf>
    <xf numFmtId="176" fontId="8" fillId="0" borderId="1" xfId="1" applyNumberFormat="1" applyFont="1" applyBorder="1">
      <alignment vertical="center"/>
    </xf>
    <xf numFmtId="0" fontId="8" fillId="0" borderId="13" xfId="1" applyFont="1" applyBorder="1" applyAlignment="1">
      <alignment horizontal="distributed" vertical="center"/>
    </xf>
    <xf numFmtId="0" fontId="8" fillId="0" borderId="14" xfId="1" applyFont="1" applyBorder="1">
      <alignment vertical="center"/>
    </xf>
    <xf numFmtId="0" fontId="8" fillId="0" borderId="15" xfId="1" applyFont="1" applyBorder="1" applyAlignment="1">
      <alignment horizontal="distributed" vertical="center"/>
    </xf>
    <xf numFmtId="176" fontId="8" fillId="0" borderId="16" xfId="1" applyNumberFormat="1" applyFont="1" applyBorder="1">
      <alignment vertical="center"/>
    </xf>
    <xf numFmtId="0" fontId="8" fillId="0" borderId="17" xfId="1" applyFont="1" applyBorder="1" applyAlignment="1">
      <alignment horizontal="distributed" vertical="center"/>
    </xf>
    <xf numFmtId="0" fontId="8" fillId="0" borderId="0" xfId="1" applyFont="1" applyBorder="1">
      <alignment vertical="center"/>
    </xf>
    <xf numFmtId="0" fontId="8" fillId="0" borderId="0" xfId="1" applyFont="1" applyBorder="1" applyAlignment="1">
      <alignment horizontal="distributed" vertical="center"/>
    </xf>
    <xf numFmtId="176" fontId="8" fillId="0" borderId="0" xfId="1" applyNumberFormat="1" applyFont="1" applyBorder="1">
      <alignment vertical="center"/>
    </xf>
    <xf numFmtId="177" fontId="8" fillId="0" borderId="0" xfId="1" applyNumberFormat="1" applyFont="1" applyBorder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1" applyFont="1" applyBorder="1">
      <alignment vertical="center"/>
    </xf>
    <xf numFmtId="0" fontId="8" fillId="0" borderId="19" xfId="1" applyFont="1" applyBorder="1" applyAlignment="1">
      <alignment horizontal="distributed" vertical="center"/>
    </xf>
    <xf numFmtId="176" fontId="8" fillId="0" borderId="20" xfId="1" applyNumberFormat="1" applyFont="1" applyBorder="1">
      <alignment vertical="center"/>
    </xf>
    <xf numFmtId="0" fontId="8" fillId="0" borderId="21" xfId="1" applyFont="1" applyBorder="1" applyAlignment="1">
      <alignment horizontal="distributed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9" xfId="1" applyNumberFormat="1" applyFont="1" applyBorder="1" applyAlignment="1">
      <alignment horizontal="center" vertical="center"/>
    </xf>
    <xf numFmtId="178" fontId="8" fillId="0" borderId="1" xfId="1" applyNumberFormat="1" applyFont="1" applyBorder="1" applyAlignment="1">
      <alignment horizontal="center" vertical="center"/>
    </xf>
    <xf numFmtId="178" fontId="8" fillId="0" borderId="16" xfId="1" applyNumberFormat="1" applyFont="1" applyBorder="1" applyAlignment="1">
      <alignment horizontal="center" vertical="center"/>
    </xf>
    <xf numFmtId="178" fontId="8" fillId="0" borderId="20" xfId="1" applyNumberFormat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28" xfId="1" applyFont="1" applyBorder="1" applyAlignment="1">
      <alignment horizontal="distributed" vertical="center" indent="2"/>
    </xf>
    <xf numFmtId="0" fontId="8" fillId="0" borderId="33" xfId="1" applyFont="1" applyBorder="1" applyAlignment="1">
      <alignment horizontal="distributed" vertical="center" indent="2"/>
    </xf>
    <xf numFmtId="0" fontId="8" fillId="0" borderId="34" xfId="1" applyFont="1" applyBorder="1" applyAlignment="1">
      <alignment horizontal="distributed" vertical="center" indent="2"/>
    </xf>
    <xf numFmtId="0" fontId="8" fillId="0" borderId="35" xfId="1" applyFont="1" applyBorder="1" applyAlignment="1">
      <alignment horizontal="distributed" vertical="center" indent="2"/>
    </xf>
    <xf numFmtId="0" fontId="8" fillId="0" borderId="33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</cellXfs>
  <cellStyles count="3">
    <cellStyle name="標準" xfId="0" builtinId="0"/>
    <cellStyle name="標準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83"/>
  <sheetViews>
    <sheetView tabSelected="1" view="pageBreakPreview" topLeftCell="A34" zoomScaleNormal="100" zoomScaleSheetLayoutView="100" workbookViewId="0">
      <selection activeCell="J65" sqref="J65"/>
    </sheetView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21">
      <c r="C1" s="1"/>
      <c r="D1" s="2"/>
      <c r="E1" s="2"/>
      <c r="F1" s="2"/>
      <c r="G1" s="2"/>
      <c r="H1" s="2"/>
    </row>
    <row r="2" spans="3:16" ht="21">
      <c r="C2" s="3" t="s">
        <v>91</v>
      </c>
      <c r="D2" s="2"/>
      <c r="E2" s="2"/>
      <c r="F2" s="2"/>
      <c r="G2" s="2"/>
      <c r="H2" s="2"/>
    </row>
    <row r="3" spans="3:16" s="4" customFormat="1" ht="21" customHeight="1" thickBot="1">
      <c r="O3" s="4" t="s">
        <v>85</v>
      </c>
    </row>
    <row r="4" spans="3:16" s="4" customFormat="1" ht="14.25" customHeight="1">
      <c r="C4" s="50" t="s">
        <v>0</v>
      </c>
      <c r="D4" s="51"/>
      <c r="E4" s="56" t="s">
        <v>1</v>
      </c>
      <c r="F4" s="56"/>
      <c r="G4" s="56"/>
      <c r="H4" s="56"/>
      <c r="I4" s="57" t="s">
        <v>2</v>
      </c>
      <c r="J4" s="58"/>
      <c r="K4" s="59"/>
      <c r="L4" s="60" t="s">
        <v>3</v>
      </c>
      <c r="M4" s="61"/>
      <c r="N4" s="61"/>
      <c r="O4" s="61"/>
      <c r="P4" s="43" t="s">
        <v>0</v>
      </c>
    </row>
    <row r="5" spans="3:16" s="4" customFormat="1" ht="12">
      <c r="C5" s="52"/>
      <c r="D5" s="53"/>
      <c r="E5" s="46" t="s">
        <v>4</v>
      </c>
      <c r="F5" s="46" t="s">
        <v>5</v>
      </c>
      <c r="G5" s="46" t="s">
        <v>6</v>
      </c>
      <c r="H5" s="5" t="s">
        <v>7</v>
      </c>
      <c r="I5" s="46" t="s">
        <v>4</v>
      </c>
      <c r="J5" s="46" t="s">
        <v>5</v>
      </c>
      <c r="K5" s="46" t="s">
        <v>6</v>
      </c>
      <c r="L5" s="48" t="s">
        <v>89</v>
      </c>
      <c r="M5" s="49"/>
      <c r="N5" s="49"/>
      <c r="O5" s="42" t="s">
        <v>90</v>
      </c>
      <c r="P5" s="44"/>
    </row>
    <row r="6" spans="3:16" s="4" customFormat="1" ht="12">
      <c r="C6" s="52"/>
      <c r="D6" s="53"/>
      <c r="E6" s="47"/>
      <c r="F6" s="47"/>
      <c r="G6" s="47"/>
      <c r="H6" s="6" t="s">
        <v>8</v>
      </c>
      <c r="I6" s="47"/>
      <c r="J6" s="47"/>
      <c r="K6" s="47"/>
      <c r="L6" s="7" t="s">
        <v>9</v>
      </c>
      <c r="M6" s="7" t="s">
        <v>10</v>
      </c>
      <c r="N6" s="7" t="s">
        <v>6</v>
      </c>
      <c r="O6" s="7" t="s">
        <v>6</v>
      </c>
      <c r="P6" s="44"/>
    </row>
    <row r="7" spans="3:16" s="4" customFormat="1" ht="12.75" thickBot="1">
      <c r="C7" s="54"/>
      <c r="D7" s="55"/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9"/>
      <c r="P7" s="45"/>
    </row>
    <row r="8" spans="3:16" s="4" customFormat="1" ht="15.95" customHeight="1">
      <c r="C8" s="10">
        <v>1</v>
      </c>
      <c r="D8" s="11" t="s">
        <v>21</v>
      </c>
      <c r="E8" s="12">
        <v>224866229</v>
      </c>
      <c r="F8" s="12">
        <v>9984721</v>
      </c>
      <c r="G8" s="12">
        <f>SUM(E8:F8)</f>
        <v>234850950</v>
      </c>
      <c r="H8" s="12">
        <v>0</v>
      </c>
      <c r="I8" s="12">
        <v>222348544</v>
      </c>
      <c r="J8" s="12">
        <v>2833696</v>
      </c>
      <c r="K8" s="12">
        <f>SUM(I8:J8)</f>
        <v>225182240</v>
      </c>
      <c r="L8" s="37">
        <f>IF(ISERROR(I8/E8),"-",ROUND(I8/E8*100,1))</f>
        <v>98.9</v>
      </c>
      <c r="M8" s="37">
        <f t="shared" ref="M8:M48" si="0">IF(ISERROR(J8/F8),"-",ROUND(J8/F8*100,1))</f>
        <v>28.4</v>
      </c>
      <c r="N8" s="37">
        <f>IF(ISERROR(K8/G8),"-",(K8/G8*100))</f>
        <v>95.883044117982067</v>
      </c>
      <c r="O8" s="37">
        <v>95.2</v>
      </c>
      <c r="P8" s="13" t="s">
        <v>21</v>
      </c>
    </row>
    <row r="9" spans="3:16" s="4" customFormat="1" ht="15.95" customHeight="1">
      <c r="C9" s="10">
        <v>2</v>
      </c>
      <c r="D9" s="11" t="s">
        <v>22</v>
      </c>
      <c r="E9" s="12">
        <v>55859586</v>
      </c>
      <c r="F9" s="12">
        <v>3313640</v>
      </c>
      <c r="G9" s="12">
        <f t="shared" ref="G9:G47" si="1">SUM(E9:F9)</f>
        <v>59173226</v>
      </c>
      <c r="H9" s="12">
        <v>143489</v>
      </c>
      <c r="I9" s="12">
        <v>55152655</v>
      </c>
      <c r="J9" s="12">
        <v>930614</v>
      </c>
      <c r="K9" s="12">
        <f t="shared" ref="K9:K47" si="2">SUM(I9:J9)</f>
        <v>56083269</v>
      </c>
      <c r="L9" s="37">
        <f t="shared" ref="L9:L48" si="3">IF(ISERROR(I9/E9),"-",ROUND(I9/E9*100,1))</f>
        <v>98.7</v>
      </c>
      <c r="M9" s="37">
        <f t="shared" si="0"/>
        <v>28.1</v>
      </c>
      <c r="N9" s="37">
        <f t="shared" ref="N9:N48" si="4">IF(ISERROR(K9/G9),"-",(K9/G9*100))</f>
        <v>94.778116373104282</v>
      </c>
      <c r="O9" s="37">
        <v>93.9</v>
      </c>
      <c r="P9" s="13" t="s">
        <v>22</v>
      </c>
    </row>
    <row r="10" spans="3:16" s="4" customFormat="1" ht="15.95" customHeight="1">
      <c r="C10" s="10">
        <v>3</v>
      </c>
      <c r="D10" s="11" t="s">
        <v>23</v>
      </c>
      <c r="E10" s="12">
        <v>30507350</v>
      </c>
      <c r="F10" s="12">
        <v>1748027</v>
      </c>
      <c r="G10" s="12">
        <f t="shared" si="1"/>
        <v>32255377</v>
      </c>
      <c r="H10" s="12">
        <v>0</v>
      </c>
      <c r="I10" s="12">
        <v>30090359</v>
      </c>
      <c r="J10" s="12">
        <v>432491</v>
      </c>
      <c r="K10" s="12">
        <f t="shared" si="2"/>
        <v>30522850</v>
      </c>
      <c r="L10" s="37">
        <f t="shared" si="3"/>
        <v>98.6</v>
      </c>
      <c r="M10" s="37">
        <f t="shared" si="0"/>
        <v>24.7</v>
      </c>
      <c r="N10" s="37">
        <f t="shared" si="4"/>
        <v>94.628718802449583</v>
      </c>
      <c r="O10" s="37">
        <v>93.8</v>
      </c>
      <c r="P10" s="13" t="s">
        <v>23</v>
      </c>
    </row>
    <row r="11" spans="3:16" s="4" customFormat="1" ht="15.95" customHeight="1">
      <c r="C11" s="10">
        <v>4</v>
      </c>
      <c r="D11" s="11" t="s">
        <v>24</v>
      </c>
      <c r="E11" s="12">
        <v>91336172</v>
      </c>
      <c r="F11" s="12">
        <v>8465308</v>
      </c>
      <c r="G11" s="12">
        <f t="shared" si="1"/>
        <v>99801480</v>
      </c>
      <c r="H11" s="12">
        <v>0</v>
      </c>
      <c r="I11" s="12">
        <v>89130537</v>
      </c>
      <c r="J11" s="12">
        <v>2209578</v>
      </c>
      <c r="K11" s="12">
        <f t="shared" si="2"/>
        <v>91340115</v>
      </c>
      <c r="L11" s="37">
        <f t="shared" si="3"/>
        <v>97.6</v>
      </c>
      <c r="M11" s="37">
        <f t="shared" si="0"/>
        <v>26.1</v>
      </c>
      <c r="N11" s="37">
        <f t="shared" si="4"/>
        <v>91.521804085470464</v>
      </c>
      <c r="O11" s="37">
        <v>90.6</v>
      </c>
      <c r="P11" s="13" t="s">
        <v>24</v>
      </c>
    </row>
    <row r="12" spans="3:16" s="4" customFormat="1" ht="15.95" customHeight="1">
      <c r="C12" s="14">
        <v>5</v>
      </c>
      <c r="D12" s="15" t="s">
        <v>25</v>
      </c>
      <c r="E12" s="16">
        <v>10373380</v>
      </c>
      <c r="F12" s="16">
        <v>548929</v>
      </c>
      <c r="G12" s="16">
        <f t="shared" si="1"/>
        <v>10922309</v>
      </c>
      <c r="H12" s="16">
        <v>0</v>
      </c>
      <c r="I12" s="16">
        <v>10244982</v>
      </c>
      <c r="J12" s="16">
        <v>142623</v>
      </c>
      <c r="K12" s="16">
        <f t="shared" si="2"/>
        <v>10387605</v>
      </c>
      <c r="L12" s="38">
        <f t="shared" si="3"/>
        <v>98.8</v>
      </c>
      <c r="M12" s="38">
        <f t="shared" si="0"/>
        <v>26</v>
      </c>
      <c r="N12" s="38">
        <f t="shared" si="4"/>
        <v>95.104478366250206</v>
      </c>
      <c r="O12" s="38">
        <v>93.8</v>
      </c>
      <c r="P12" s="17" t="s">
        <v>25</v>
      </c>
    </row>
    <row r="13" spans="3:16" s="4" customFormat="1" ht="15.95" customHeight="1">
      <c r="C13" s="18">
        <v>6</v>
      </c>
      <c r="D13" s="19" t="s">
        <v>26</v>
      </c>
      <c r="E13" s="20">
        <v>8871416</v>
      </c>
      <c r="F13" s="20">
        <v>662705</v>
      </c>
      <c r="G13" s="20">
        <f t="shared" si="1"/>
        <v>9534121</v>
      </c>
      <c r="H13" s="20">
        <v>0</v>
      </c>
      <c r="I13" s="20">
        <v>8723802</v>
      </c>
      <c r="J13" s="20">
        <v>108606</v>
      </c>
      <c r="K13" s="20">
        <f t="shared" si="2"/>
        <v>8832408</v>
      </c>
      <c r="L13" s="39">
        <f t="shared" si="3"/>
        <v>98.3</v>
      </c>
      <c r="M13" s="39">
        <f t="shared" si="0"/>
        <v>16.399999999999999</v>
      </c>
      <c r="N13" s="39">
        <f t="shared" si="4"/>
        <v>92.639982228041788</v>
      </c>
      <c r="O13" s="39">
        <v>92.4</v>
      </c>
      <c r="P13" s="21" t="s">
        <v>26</v>
      </c>
    </row>
    <row r="14" spans="3:16" s="4" customFormat="1" ht="15.95" customHeight="1">
      <c r="C14" s="10">
        <v>7</v>
      </c>
      <c r="D14" s="11" t="s">
        <v>27</v>
      </c>
      <c r="E14" s="12">
        <v>51792303</v>
      </c>
      <c r="F14" s="12">
        <v>4243870</v>
      </c>
      <c r="G14" s="12">
        <f t="shared" si="1"/>
        <v>56036173</v>
      </c>
      <c r="H14" s="12">
        <v>0</v>
      </c>
      <c r="I14" s="12">
        <v>50770854</v>
      </c>
      <c r="J14" s="12">
        <v>661091</v>
      </c>
      <c r="K14" s="12">
        <f t="shared" si="2"/>
        <v>51431945</v>
      </c>
      <c r="L14" s="37">
        <f t="shared" si="3"/>
        <v>98</v>
      </c>
      <c r="M14" s="37">
        <f t="shared" si="0"/>
        <v>15.6</v>
      </c>
      <c r="N14" s="37">
        <f t="shared" si="4"/>
        <v>91.783471722810191</v>
      </c>
      <c r="O14" s="37">
        <v>91.7</v>
      </c>
      <c r="P14" s="13" t="s">
        <v>27</v>
      </c>
    </row>
    <row r="15" spans="3:16" s="4" customFormat="1" ht="15.95" customHeight="1">
      <c r="C15" s="10">
        <v>8</v>
      </c>
      <c r="D15" s="11" t="s">
        <v>28</v>
      </c>
      <c r="E15" s="12">
        <v>12259246</v>
      </c>
      <c r="F15" s="12">
        <v>660915</v>
      </c>
      <c r="G15" s="12">
        <f t="shared" si="1"/>
        <v>12920161</v>
      </c>
      <c r="H15" s="12">
        <v>0</v>
      </c>
      <c r="I15" s="12">
        <v>12092552</v>
      </c>
      <c r="J15" s="12">
        <v>147482</v>
      </c>
      <c r="K15" s="12">
        <f t="shared" si="2"/>
        <v>12240034</v>
      </c>
      <c r="L15" s="37">
        <f t="shared" si="3"/>
        <v>98.6</v>
      </c>
      <c r="M15" s="37">
        <f t="shared" si="0"/>
        <v>22.3</v>
      </c>
      <c r="N15" s="37">
        <f t="shared" si="4"/>
        <v>94.735924730349723</v>
      </c>
      <c r="O15" s="37">
        <v>94.1</v>
      </c>
      <c r="P15" s="13" t="s">
        <v>28</v>
      </c>
    </row>
    <row r="16" spans="3:16" s="4" customFormat="1" ht="15.95" customHeight="1">
      <c r="C16" s="10">
        <v>9</v>
      </c>
      <c r="D16" s="11" t="s">
        <v>29</v>
      </c>
      <c r="E16" s="12">
        <v>15261838</v>
      </c>
      <c r="F16" s="12">
        <v>440311</v>
      </c>
      <c r="G16" s="12">
        <f t="shared" si="1"/>
        <v>15702149</v>
      </c>
      <c r="H16" s="12">
        <v>0</v>
      </c>
      <c r="I16" s="12">
        <v>15101447</v>
      </c>
      <c r="J16" s="12">
        <v>170435</v>
      </c>
      <c r="K16" s="12">
        <f t="shared" si="2"/>
        <v>15271882</v>
      </c>
      <c r="L16" s="37">
        <f t="shared" si="3"/>
        <v>98.9</v>
      </c>
      <c r="M16" s="37">
        <f t="shared" si="0"/>
        <v>38.700000000000003</v>
      </c>
      <c r="N16" s="37">
        <f t="shared" si="4"/>
        <v>97.259820932790802</v>
      </c>
      <c r="O16" s="37">
        <v>96.5</v>
      </c>
      <c r="P16" s="13" t="s">
        <v>29</v>
      </c>
    </row>
    <row r="17" spans="3:16" s="4" customFormat="1" ht="15.95" customHeight="1">
      <c r="C17" s="14">
        <v>10</v>
      </c>
      <c r="D17" s="15" t="s">
        <v>30</v>
      </c>
      <c r="E17" s="16">
        <v>11300206</v>
      </c>
      <c r="F17" s="16">
        <v>886910</v>
      </c>
      <c r="G17" s="16">
        <f t="shared" si="1"/>
        <v>12187116</v>
      </c>
      <c r="H17" s="16">
        <v>0</v>
      </c>
      <c r="I17" s="16">
        <v>11113023</v>
      </c>
      <c r="J17" s="16">
        <v>224497</v>
      </c>
      <c r="K17" s="16">
        <f t="shared" si="2"/>
        <v>11337520</v>
      </c>
      <c r="L17" s="38">
        <f t="shared" si="3"/>
        <v>98.3</v>
      </c>
      <c r="M17" s="38">
        <f t="shared" si="0"/>
        <v>25.3</v>
      </c>
      <c r="N17" s="38">
        <f t="shared" si="4"/>
        <v>93.028736249002634</v>
      </c>
      <c r="O17" s="38">
        <v>92</v>
      </c>
      <c r="P17" s="17" t="s">
        <v>30</v>
      </c>
    </row>
    <row r="18" spans="3:16" s="4" customFormat="1" ht="15.95" customHeight="1">
      <c r="C18" s="18">
        <v>11</v>
      </c>
      <c r="D18" s="19" t="s">
        <v>31</v>
      </c>
      <c r="E18" s="20">
        <v>12474903</v>
      </c>
      <c r="F18" s="20">
        <v>701503</v>
      </c>
      <c r="G18" s="20">
        <f t="shared" si="1"/>
        <v>13176406</v>
      </c>
      <c r="H18" s="20">
        <v>0</v>
      </c>
      <c r="I18" s="20">
        <v>12346259</v>
      </c>
      <c r="J18" s="20">
        <v>182525</v>
      </c>
      <c r="K18" s="20">
        <f t="shared" si="2"/>
        <v>12528784</v>
      </c>
      <c r="L18" s="39">
        <f t="shared" si="3"/>
        <v>99</v>
      </c>
      <c r="M18" s="39">
        <f t="shared" si="0"/>
        <v>26</v>
      </c>
      <c r="N18" s="39">
        <f t="shared" si="4"/>
        <v>95.08498751480488</v>
      </c>
      <c r="O18" s="39">
        <v>93.5</v>
      </c>
      <c r="P18" s="21" t="s">
        <v>31</v>
      </c>
    </row>
    <row r="19" spans="3:16" s="4" customFormat="1" ht="15.95" customHeight="1">
      <c r="C19" s="10">
        <v>12</v>
      </c>
      <c r="D19" s="11" t="s">
        <v>32</v>
      </c>
      <c r="E19" s="12">
        <v>28351660</v>
      </c>
      <c r="F19" s="12">
        <v>1797565</v>
      </c>
      <c r="G19" s="12">
        <f t="shared" si="1"/>
        <v>30149225</v>
      </c>
      <c r="H19" s="12">
        <v>0</v>
      </c>
      <c r="I19" s="12">
        <v>27920575</v>
      </c>
      <c r="J19" s="12">
        <v>417247</v>
      </c>
      <c r="K19" s="12">
        <f t="shared" si="2"/>
        <v>28337822</v>
      </c>
      <c r="L19" s="37">
        <f t="shared" si="3"/>
        <v>98.5</v>
      </c>
      <c r="M19" s="37">
        <f t="shared" si="0"/>
        <v>23.2</v>
      </c>
      <c r="N19" s="37">
        <f t="shared" si="4"/>
        <v>93.991875413049584</v>
      </c>
      <c r="O19" s="37">
        <v>92.7</v>
      </c>
      <c r="P19" s="13" t="s">
        <v>32</v>
      </c>
    </row>
    <row r="20" spans="3:16" s="4" customFormat="1" ht="15.95" customHeight="1">
      <c r="C20" s="10">
        <v>13</v>
      </c>
      <c r="D20" s="11" t="s">
        <v>33</v>
      </c>
      <c r="E20" s="12">
        <v>21765704</v>
      </c>
      <c r="F20" s="12">
        <v>1410720</v>
      </c>
      <c r="G20" s="12">
        <f t="shared" si="1"/>
        <v>23176424</v>
      </c>
      <c r="H20" s="12">
        <v>0</v>
      </c>
      <c r="I20" s="12">
        <v>21456213</v>
      </c>
      <c r="J20" s="12">
        <v>353311</v>
      </c>
      <c r="K20" s="12">
        <f t="shared" si="2"/>
        <v>21809524</v>
      </c>
      <c r="L20" s="37">
        <f t="shared" si="3"/>
        <v>98.6</v>
      </c>
      <c r="M20" s="37">
        <f t="shared" si="0"/>
        <v>25</v>
      </c>
      <c r="N20" s="37">
        <f t="shared" si="4"/>
        <v>94.102196266343768</v>
      </c>
      <c r="O20" s="37">
        <v>93.3</v>
      </c>
      <c r="P20" s="13" t="s">
        <v>33</v>
      </c>
    </row>
    <row r="21" spans="3:16" s="4" customFormat="1" ht="15.95" customHeight="1">
      <c r="C21" s="10">
        <v>14</v>
      </c>
      <c r="D21" s="11" t="s">
        <v>34</v>
      </c>
      <c r="E21" s="12">
        <v>7722850</v>
      </c>
      <c r="F21" s="12">
        <v>299150</v>
      </c>
      <c r="G21" s="12">
        <f t="shared" si="1"/>
        <v>8022000</v>
      </c>
      <c r="H21" s="12">
        <v>0</v>
      </c>
      <c r="I21" s="12">
        <v>7644030</v>
      </c>
      <c r="J21" s="12">
        <v>84817</v>
      </c>
      <c r="K21" s="12">
        <f t="shared" si="2"/>
        <v>7728847</v>
      </c>
      <c r="L21" s="37">
        <f t="shared" si="3"/>
        <v>99</v>
      </c>
      <c r="M21" s="37">
        <f t="shared" si="0"/>
        <v>28.4</v>
      </c>
      <c r="N21" s="37">
        <f t="shared" si="4"/>
        <v>96.345636998254804</v>
      </c>
      <c r="O21" s="37">
        <v>95.4</v>
      </c>
      <c r="P21" s="13" t="s">
        <v>34</v>
      </c>
    </row>
    <row r="22" spans="3:16" s="4" customFormat="1" ht="15.95" customHeight="1">
      <c r="C22" s="14">
        <v>15</v>
      </c>
      <c r="D22" s="15" t="s">
        <v>35</v>
      </c>
      <c r="E22" s="16">
        <v>14636391</v>
      </c>
      <c r="F22" s="16">
        <v>837861</v>
      </c>
      <c r="G22" s="16">
        <f t="shared" si="1"/>
        <v>15474252</v>
      </c>
      <c r="H22" s="16">
        <v>0</v>
      </c>
      <c r="I22" s="16">
        <v>14445204</v>
      </c>
      <c r="J22" s="16">
        <v>196694</v>
      </c>
      <c r="K22" s="16">
        <f t="shared" si="2"/>
        <v>14641898</v>
      </c>
      <c r="L22" s="38">
        <f t="shared" si="3"/>
        <v>98.7</v>
      </c>
      <c r="M22" s="38">
        <f t="shared" si="0"/>
        <v>23.5</v>
      </c>
      <c r="N22" s="38">
        <f t="shared" si="4"/>
        <v>94.621038871539639</v>
      </c>
      <c r="O22" s="38">
        <v>94.1</v>
      </c>
      <c r="P22" s="17" t="s">
        <v>35</v>
      </c>
    </row>
    <row r="23" spans="3:16" s="4" customFormat="1" ht="15.95" customHeight="1">
      <c r="C23" s="10">
        <v>16</v>
      </c>
      <c r="D23" s="11" t="s">
        <v>36</v>
      </c>
      <c r="E23" s="12">
        <v>18716697</v>
      </c>
      <c r="F23" s="12">
        <v>1140074</v>
      </c>
      <c r="G23" s="12">
        <f t="shared" si="1"/>
        <v>19856771</v>
      </c>
      <c r="H23" s="12">
        <v>0</v>
      </c>
      <c r="I23" s="12">
        <v>18475470</v>
      </c>
      <c r="J23" s="12">
        <v>262066</v>
      </c>
      <c r="K23" s="12">
        <f t="shared" si="2"/>
        <v>18737536</v>
      </c>
      <c r="L23" s="37">
        <f t="shared" si="3"/>
        <v>98.7</v>
      </c>
      <c r="M23" s="37">
        <f t="shared" si="0"/>
        <v>23</v>
      </c>
      <c r="N23" s="37">
        <f t="shared" si="4"/>
        <v>94.363459194850961</v>
      </c>
      <c r="O23" s="37">
        <v>93.4</v>
      </c>
      <c r="P23" s="13" t="s">
        <v>36</v>
      </c>
    </row>
    <row r="24" spans="3:16" s="4" customFormat="1" ht="15.95" customHeight="1">
      <c r="C24" s="10">
        <v>17</v>
      </c>
      <c r="D24" s="11" t="s">
        <v>37</v>
      </c>
      <c r="E24" s="12">
        <v>30416217</v>
      </c>
      <c r="F24" s="12">
        <v>1412164</v>
      </c>
      <c r="G24" s="12">
        <f t="shared" si="1"/>
        <v>31828381</v>
      </c>
      <c r="H24" s="12">
        <v>0</v>
      </c>
      <c r="I24" s="12">
        <v>30042375</v>
      </c>
      <c r="J24" s="12">
        <v>472571</v>
      </c>
      <c r="K24" s="12">
        <f t="shared" si="2"/>
        <v>30514946</v>
      </c>
      <c r="L24" s="37">
        <f t="shared" si="3"/>
        <v>98.8</v>
      </c>
      <c r="M24" s="37">
        <f t="shared" si="0"/>
        <v>33.5</v>
      </c>
      <c r="N24" s="37">
        <f t="shared" si="4"/>
        <v>95.873384197581402</v>
      </c>
      <c r="O24" s="37">
        <v>94.8</v>
      </c>
      <c r="P24" s="13" t="s">
        <v>37</v>
      </c>
    </row>
    <row r="25" spans="3:16" s="4" customFormat="1" ht="15.95" customHeight="1">
      <c r="C25" s="10">
        <v>18</v>
      </c>
      <c r="D25" s="11" t="s">
        <v>38</v>
      </c>
      <c r="E25" s="12">
        <v>35342709</v>
      </c>
      <c r="F25" s="12">
        <v>3250555</v>
      </c>
      <c r="G25" s="12">
        <f t="shared" si="1"/>
        <v>38593264</v>
      </c>
      <c r="H25" s="12">
        <v>0</v>
      </c>
      <c r="I25" s="12">
        <v>34556228</v>
      </c>
      <c r="J25" s="12">
        <v>943702</v>
      </c>
      <c r="K25" s="12">
        <f t="shared" si="2"/>
        <v>35499930</v>
      </c>
      <c r="L25" s="37">
        <f t="shared" si="3"/>
        <v>97.8</v>
      </c>
      <c r="M25" s="37">
        <f t="shared" si="0"/>
        <v>29</v>
      </c>
      <c r="N25" s="37">
        <f t="shared" si="4"/>
        <v>91.984782629424657</v>
      </c>
      <c r="O25" s="37">
        <v>91</v>
      </c>
      <c r="P25" s="13" t="s">
        <v>38</v>
      </c>
    </row>
    <row r="26" spans="3:16" s="4" customFormat="1" ht="15.95" customHeight="1">
      <c r="C26" s="10">
        <v>19</v>
      </c>
      <c r="D26" s="11" t="s">
        <v>39</v>
      </c>
      <c r="E26" s="12">
        <v>46836786</v>
      </c>
      <c r="F26" s="12">
        <v>1438834</v>
      </c>
      <c r="G26" s="12">
        <f t="shared" si="1"/>
        <v>48275620</v>
      </c>
      <c r="H26" s="12">
        <v>1071</v>
      </c>
      <c r="I26" s="12">
        <v>46263014</v>
      </c>
      <c r="J26" s="12">
        <v>485476</v>
      </c>
      <c r="K26" s="12">
        <f t="shared" si="2"/>
        <v>46748490</v>
      </c>
      <c r="L26" s="37">
        <f t="shared" si="3"/>
        <v>98.8</v>
      </c>
      <c r="M26" s="37">
        <f t="shared" si="0"/>
        <v>33.700000000000003</v>
      </c>
      <c r="N26" s="37">
        <f t="shared" si="4"/>
        <v>96.836643423740597</v>
      </c>
      <c r="O26" s="37">
        <v>96.8</v>
      </c>
      <c r="P26" s="13" t="s">
        <v>39</v>
      </c>
    </row>
    <row r="27" spans="3:16" s="4" customFormat="1" ht="15.95" customHeight="1">
      <c r="C27" s="14">
        <v>20</v>
      </c>
      <c r="D27" s="15" t="s">
        <v>40</v>
      </c>
      <c r="E27" s="16">
        <v>11147472</v>
      </c>
      <c r="F27" s="16">
        <v>882141</v>
      </c>
      <c r="G27" s="16">
        <f t="shared" si="1"/>
        <v>12029613</v>
      </c>
      <c r="H27" s="16">
        <v>0</v>
      </c>
      <c r="I27" s="16">
        <v>10946113</v>
      </c>
      <c r="J27" s="16">
        <v>193509</v>
      </c>
      <c r="K27" s="16">
        <f t="shared" si="2"/>
        <v>11139622</v>
      </c>
      <c r="L27" s="38">
        <f t="shared" si="3"/>
        <v>98.2</v>
      </c>
      <c r="M27" s="38">
        <f t="shared" si="0"/>
        <v>21.9</v>
      </c>
      <c r="N27" s="38">
        <f t="shared" si="4"/>
        <v>92.601665573115284</v>
      </c>
      <c r="O27" s="38">
        <v>91.9</v>
      </c>
      <c r="P27" s="17" t="s">
        <v>40</v>
      </c>
    </row>
    <row r="28" spans="3:16" s="4" customFormat="1" ht="15.95" customHeight="1">
      <c r="C28" s="10">
        <v>21</v>
      </c>
      <c r="D28" s="11" t="s">
        <v>41</v>
      </c>
      <c r="E28" s="12">
        <v>27528810</v>
      </c>
      <c r="F28" s="12">
        <v>1326048</v>
      </c>
      <c r="G28" s="12">
        <f t="shared" si="1"/>
        <v>28854858</v>
      </c>
      <c r="H28" s="12">
        <v>0</v>
      </c>
      <c r="I28" s="12">
        <v>27213053</v>
      </c>
      <c r="J28" s="12">
        <v>276707</v>
      </c>
      <c r="K28" s="12">
        <f t="shared" si="2"/>
        <v>27489760</v>
      </c>
      <c r="L28" s="37">
        <f t="shared" si="3"/>
        <v>98.9</v>
      </c>
      <c r="M28" s="37">
        <f t="shared" si="0"/>
        <v>20.9</v>
      </c>
      <c r="N28" s="37">
        <f t="shared" si="4"/>
        <v>95.269087791040249</v>
      </c>
      <c r="O28" s="37">
        <v>94.8</v>
      </c>
      <c r="P28" s="13" t="s">
        <v>41</v>
      </c>
    </row>
    <row r="29" spans="3:16" s="4" customFormat="1" ht="15.95" customHeight="1">
      <c r="C29" s="10">
        <v>22</v>
      </c>
      <c r="D29" s="11" t="s">
        <v>42</v>
      </c>
      <c r="E29" s="12">
        <v>21046603</v>
      </c>
      <c r="F29" s="12">
        <v>1608990</v>
      </c>
      <c r="G29" s="12">
        <f t="shared" si="1"/>
        <v>22655593</v>
      </c>
      <c r="H29" s="12">
        <v>0</v>
      </c>
      <c r="I29" s="12">
        <v>20734589</v>
      </c>
      <c r="J29" s="12">
        <v>459796</v>
      </c>
      <c r="K29" s="12">
        <f t="shared" si="2"/>
        <v>21194385</v>
      </c>
      <c r="L29" s="37">
        <f t="shared" si="3"/>
        <v>98.5</v>
      </c>
      <c r="M29" s="37">
        <f t="shared" si="0"/>
        <v>28.6</v>
      </c>
      <c r="N29" s="37">
        <f t="shared" si="4"/>
        <v>93.550343175744715</v>
      </c>
      <c r="O29" s="37">
        <v>92.4</v>
      </c>
      <c r="P29" s="13" t="s">
        <v>42</v>
      </c>
    </row>
    <row r="30" spans="3:16" s="4" customFormat="1" ht="15.95" customHeight="1">
      <c r="C30" s="10">
        <v>23</v>
      </c>
      <c r="D30" s="11" t="s">
        <v>43</v>
      </c>
      <c r="E30" s="12">
        <v>20819102</v>
      </c>
      <c r="F30" s="12">
        <v>1280925</v>
      </c>
      <c r="G30" s="12">
        <f t="shared" si="1"/>
        <v>22100027</v>
      </c>
      <c r="H30" s="12">
        <v>0</v>
      </c>
      <c r="I30" s="12">
        <v>20542839</v>
      </c>
      <c r="J30" s="12">
        <v>326336</v>
      </c>
      <c r="K30" s="12">
        <f t="shared" si="2"/>
        <v>20869175</v>
      </c>
      <c r="L30" s="37">
        <f t="shared" si="3"/>
        <v>98.7</v>
      </c>
      <c r="M30" s="37">
        <f t="shared" si="0"/>
        <v>25.5</v>
      </c>
      <c r="N30" s="37">
        <f t="shared" si="4"/>
        <v>94.430540740968326</v>
      </c>
      <c r="O30" s="37">
        <v>93.5</v>
      </c>
      <c r="P30" s="13" t="s">
        <v>43</v>
      </c>
    </row>
    <row r="31" spans="3:16" s="4" customFormat="1" ht="15.95" customHeight="1">
      <c r="C31" s="10">
        <v>24</v>
      </c>
      <c r="D31" s="11" t="s">
        <v>44</v>
      </c>
      <c r="E31" s="12">
        <v>10637752</v>
      </c>
      <c r="F31" s="12">
        <v>604294</v>
      </c>
      <c r="G31" s="12">
        <f t="shared" si="1"/>
        <v>11242046</v>
      </c>
      <c r="H31" s="12">
        <v>0</v>
      </c>
      <c r="I31" s="12">
        <v>10497595</v>
      </c>
      <c r="J31" s="12">
        <v>119837</v>
      </c>
      <c r="K31" s="12">
        <f t="shared" si="2"/>
        <v>10617432</v>
      </c>
      <c r="L31" s="37">
        <f t="shared" si="3"/>
        <v>98.7</v>
      </c>
      <c r="M31" s="37">
        <f t="shared" si="0"/>
        <v>19.8</v>
      </c>
      <c r="N31" s="37">
        <f t="shared" si="4"/>
        <v>94.443947302830821</v>
      </c>
      <c r="O31" s="37">
        <v>94.2</v>
      </c>
      <c r="P31" s="13" t="s">
        <v>44</v>
      </c>
    </row>
    <row r="32" spans="3:16" s="4" customFormat="1" ht="15.95" customHeight="1">
      <c r="C32" s="14">
        <v>25</v>
      </c>
      <c r="D32" s="15" t="s">
        <v>45</v>
      </c>
      <c r="E32" s="16">
        <v>14063177</v>
      </c>
      <c r="F32" s="16">
        <v>815416</v>
      </c>
      <c r="G32" s="16">
        <f t="shared" si="1"/>
        <v>14878593</v>
      </c>
      <c r="H32" s="16">
        <v>0</v>
      </c>
      <c r="I32" s="16">
        <v>13927135</v>
      </c>
      <c r="J32" s="16">
        <v>186294</v>
      </c>
      <c r="K32" s="16">
        <f t="shared" si="2"/>
        <v>14113429</v>
      </c>
      <c r="L32" s="38">
        <f t="shared" si="3"/>
        <v>99</v>
      </c>
      <c r="M32" s="38">
        <f t="shared" si="0"/>
        <v>22.8</v>
      </c>
      <c r="N32" s="38">
        <f t="shared" si="4"/>
        <v>94.857282540089642</v>
      </c>
      <c r="O32" s="38">
        <v>93.2</v>
      </c>
      <c r="P32" s="17" t="s">
        <v>45</v>
      </c>
    </row>
    <row r="33" spans="3:16" s="4" customFormat="1" ht="15.95" customHeight="1">
      <c r="C33" s="10">
        <v>26</v>
      </c>
      <c r="D33" s="11" t="s">
        <v>46</v>
      </c>
      <c r="E33" s="12">
        <v>23458870</v>
      </c>
      <c r="F33" s="12">
        <v>1958708</v>
      </c>
      <c r="G33" s="12">
        <f t="shared" si="1"/>
        <v>25417578</v>
      </c>
      <c r="H33" s="12">
        <v>0</v>
      </c>
      <c r="I33" s="12">
        <v>23050074</v>
      </c>
      <c r="J33" s="12">
        <v>444666</v>
      </c>
      <c r="K33" s="12">
        <f t="shared" si="2"/>
        <v>23494740</v>
      </c>
      <c r="L33" s="37">
        <f t="shared" si="3"/>
        <v>98.3</v>
      </c>
      <c r="M33" s="37">
        <f t="shared" si="0"/>
        <v>22.7</v>
      </c>
      <c r="N33" s="37">
        <f t="shared" si="4"/>
        <v>92.435006986110167</v>
      </c>
      <c r="O33" s="37">
        <v>91.4</v>
      </c>
      <c r="P33" s="13" t="s">
        <v>46</v>
      </c>
    </row>
    <row r="34" spans="3:16" s="4" customFormat="1" ht="15.95" customHeight="1">
      <c r="C34" s="10">
        <v>27</v>
      </c>
      <c r="D34" s="11" t="s">
        <v>47</v>
      </c>
      <c r="E34" s="12">
        <v>10108469</v>
      </c>
      <c r="F34" s="12">
        <v>278585</v>
      </c>
      <c r="G34" s="12">
        <f t="shared" si="1"/>
        <v>10387054</v>
      </c>
      <c r="H34" s="12">
        <v>6909</v>
      </c>
      <c r="I34" s="12">
        <v>10063723</v>
      </c>
      <c r="J34" s="12">
        <v>64877</v>
      </c>
      <c r="K34" s="12">
        <f t="shared" si="2"/>
        <v>10128600</v>
      </c>
      <c r="L34" s="37">
        <f t="shared" si="3"/>
        <v>99.6</v>
      </c>
      <c r="M34" s="37">
        <f t="shared" si="0"/>
        <v>23.3</v>
      </c>
      <c r="N34" s="37">
        <f t="shared" si="4"/>
        <v>97.511768014299335</v>
      </c>
      <c r="O34" s="37">
        <v>97</v>
      </c>
      <c r="P34" s="13" t="s">
        <v>47</v>
      </c>
    </row>
    <row r="35" spans="3:16" s="4" customFormat="1" ht="15.95" customHeight="1">
      <c r="C35" s="10">
        <v>28</v>
      </c>
      <c r="D35" s="11" t="s">
        <v>48</v>
      </c>
      <c r="E35" s="12">
        <v>22116927</v>
      </c>
      <c r="F35" s="12">
        <v>1149436</v>
      </c>
      <c r="G35" s="12">
        <f t="shared" si="1"/>
        <v>23266363</v>
      </c>
      <c r="H35" s="12">
        <v>0</v>
      </c>
      <c r="I35" s="12">
        <v>21832556</v>
      </c>
      <c r="J35" s="12">
        <v>284276</v>
      </c>
      <c r="K35" s="12">
        <f t="shared" si="2"/>
        <v>22116832</v>
      </c>
      <c r="L35" s="37">
        <f t="shared" si="3"/>
        <v>98.7</v>
      </c>
      <c r="M35" s="37">
        <f t="shared" si="0"/>
        <v>24.7</v>
      </c>
      <c r="N35" s="37">
        <f t="shared" si="4"/>
        <v>95.05925786509907</v>
      </c>
      <c r="O35" s="37">
        <v>94.5</v>
      </c>
      <c r="P35" s="13" t="s">
        <v>48</v>
      </c>
    </row>
    <row r="36" spans="3:16" s="4" customFormat="1" ht="15.95" customHeight="1">
      <c r="C36" s="10">
        <v>29</v>
      </c>
      <c r="D36" s="11" t="s">
        <v>49</v>
      </c>
      <c r="E36" s="12">
        <v>9327174</v>
      </c>
      <c r="F36" s="12">
        <v>465199</v>
      </c>
      <c r="G36" s="12">
        <f t="shared" si="1"/>
        <v>9792373</v>
      </c>
      <c r="H36" s="12">
        <v>0</v>
      </c>
      <c r="I36" s="12">
        <v>9216069</v>
      </c>
      <c r="J36" s="12">
        <v>116943</v>
      </c>
      <c r="K36" s="12">
        <f t="shared" si="2"/>
        <v>9333012</v>
      </c>
      <c r="L36" s="37">
        <f t="shared" si="3"/>
        <v>98.8</v>
      </c>
      <c r="M36" s="37">
        <f t="shared" si="0"/>
        <v>25.1</v>
      </c>
      <c r="N36" s="37">
        <f t="shared" si="4"/>
        <v>95.308992008372229</v>
      </c>
      <c r="O36" s="37">
        <v>94.4</v>
      </c>
      <c r="P36" s="13" t="s">
        <v>49</v>
      </c>
    </row>
    <row r="37" spans="3:16" s="4" customFormat="1" ht="15.95" customHeight="1">
      <c r="C37" s="14">
        <v>30</v>
      </c>
      <c r="D37" s="15" t="s">
        <v>50</v>
      </c>
      <c r="E37" s="16">
        <v>15605393</v>
      </c>
      <c r="F37" s="16">
        <v>1091109</v>
      </c>
      <c r="G37" s="16">
        <f t="shared" si="1"/>
        <v>16696502</v>
      </c>
      <c r="H37" s="16">
        <v>0</v>
      </c>
      <c r="I37" s="16">
        <v>15276547</v>
      </c>
      <c r="J37" s="16">
        <v>374038</v>
      </c>
      <c r="K37" s="16">
        <f t="shared" si="2"/>
        <v>15650585</v>
      </c>
      <c r="L37" s="38">
        <f t="shared" si="3"/>
        <v>97.9</v>
      </c>
      <c r="M37" s="38">
        <f t="shared" si="0"/>
        <v>34.299999999999997</v>
      </c>
      <c r="N37" s="38">
        <f t="shared" si="4"/>
        <v>93.735711827543284</v>
      </c>
      <c r="O37" s="38">
        <v>92.7</v>
      </c>
      <c r="P37" s="17" t="s">
        <v>50</v>
      </c>
    </row>
    <row r="38" spans="3:16" s="4" customFormat="1" ht="15.95" customHeight="1">
      <c r="C38" s="10">
        <v>31</v>
      </c>
      <c r="D38" s="11" t="s">
        <v>51</v>
      </c>
      <c r="E38" s="12">
        <v>14277805</v>
      </c>
      <c r="F38" s="12">
        <v>1041183</v>
      </c>
      <c r="G38" s="12">
        <f t="shared" si="1"/>
        <v>15318988</v>
      </c>
      <c r="H38" s="12">
        <v>0</v>
      </c>
      <c r="I38" s="12">
        <v>14032956</v>
      </c>
      <c r="J38" s="12">
        <v>305338</v>
      </c>
      <c r="K38" s="12">
        <f t="shared" si="2"/>
        <v>14338294</v>
      </c>
      <c r="L38" s="37">
        <f t="shared" si="3"/>
        <v>98.3</v>
      </c>
      <c r="M38" s="37">
        <f t="shared" si="0"/>
        <v>29.3</v>
      </c>
      <c r="N38" s="37">
        <f t="shared" si="4"/>
        <v>93.598180245326915</v>
      </c>
      <c r="O38" s="37">
        <v>92.3</v>
      </c>
      <c r="P38" s="13" t="s">
        <v>51</v>
      </c>
    </row>
    <row r="39" spans="3:16" s="4" customFormat="1" ht="15.95" customHeight="1">
      <c r="C39" s="10">
        <v>32</v>
      </c>
      <c r="D39" s="11" t="s">
        <v>52</v>
      </c>
      <c r="E39" s="12">
        <v>20761376</v>
      </c>
      <c r="F39" s="12">
        <v>1248027</v>
      </c>
      <c r="G39" s="12">
        <f t="shared" si="1"/>
        <v>22009403</v>
      </c>
      <c r="H39" s="12">
        <v>0</v>
      </c>
      <c r="I39" s="12">
        <v>20492442</v>
      </c>
      <c r="J39" s="12">
        <v>291858</v>
      </c>
      <c r="K39" s="12">
        <f t="shared" si="2"/>
        <v>20784300</v>
      </c>
      <c r="L39" s="37">
        <f t="shared" si="3"/>
        <v>98.7</v>
      </c>
      <c r="M39" s="37">
        <f t="shared" si="0"/>
        <v>23.4</v>
      </c>
      <c r="N39" s="37">
        <f t="shared" si="4"/>
        <v>94.433729074795892</v>
      </c>
      <c r="O39" s="37">
        <v>93.4</v>
      </c>
      <c r="P39" s="13" t="s">
        <v>52</v>
      </c>
    </row>
    <row r="40" spans="3:16" s="4" customFormat="1" ht="15.95" customHeight="1">
      <c r="C40" s="10">
        <v>33</v>
      </c>
      <c r="D40" s="11" t="s">
        <v>53</v>
      </c>
      <c r="E40" s="12">
        <v>8036361</v>
      </c>
      <c r="F40" s="12">
        <v>621158</v>
      </c>
      <c r="G40" s="12">
        <f t="shared" si="1"/>
        <v>8657519</v>
      </c>
      <c r="H40" s="12">
        <v>0</v>
      </c>
      <c r="I40" s="12">
        <v>7944679</v>
      </c>
      <c r="J40" s="12">
        <v>122006</v>
      </c>
      <c r="K40" s="12">
        <f t="shared" si="2"/>
        <v>8066685</v>
      </c>
      <c r="L40" s="37">
        <f t="shared" si="3"/>
        <v>98.9</v>
      </c>
      <c r="M40" s="37">
        <f t="shared" si="0"/>
        <v>19.600000000000001</v>
      </c>
      <c r="N40" s="37">
        <f t="shared" si="4"/>
        <v>93.175481335934691</v>
      </c>
      <c r="O40" s="37">
        <v>92.2</v>
      </c>
      <c r="P40" s="13" t="s">
        <v>53</v>
      </c>
    </row>
    <row r="41" spans="3:16" s="4" customFormat="1" ht="15.95" customHeight="1">
      <c r="C41" s="10">
        <v>34</v>
      </c>
      <c r="D41" s="11" t="s">
        <v>54</v>
      </c>
      <c r="E41" s="12">
        <v>13207579</v>
      </c>
      <c r="F41" s="12">
        <v>1181751</v>
      </c>
      <c r="G41" s="12">
        <f t="shared" si="1"/>
        <v>14389330</v>
      </c>
      <c r="H41" s="12">
        <v>0</v>
      </c>
      <c r="I41" s="12">
        <v>12959143</v>
      </c>
      <c r="J41" s="12">
        <v>241321</v>
      </c>
      <c r="K41" s="12">
        <f t="shared" si="2"/>
        <v>13200464</v>
      </c>
      <c r="L41" s="37">
        <f t="shared" si="3"/>
        <v>98.1</v>
      </c>
      <c r="M41" s="37">
        <f t="shared" si="0"/>
        <v>20.399999999999999</v>
      </c>
      <c r="N41" s="37">
        <f t="shared" si="4"/>
        <v>91.737864097911441</v>
      </c>
      <c r="O41" s="37">
        <v>90.6</v>
      </c>
      <c r="P41" s="13" t="s">
        <v>54</v>
      </c>
    </row>
    <row r="42" spans="3:16" s="4" customFormat="1" ht="15.95" customHeight="1">
      <c r="C42" s="14">
        <v>35</v>
      </c>
      <c r="D42" s="15" t="s">
        <v>55</v>
      </c>
      <c r="E42" s="16">
        <v>6262017</v>
      </c>
      <c r="F42" s="16">
        <v>308082</v>
      </c>
      <c r="G42" s="16">
        <f t="shared" si="1"/>
        <v>6570099</v>
      </c>
      <c r="H42" s="16">
        <v>0</v>
      </c>
      <c r="I42" s="16">
        <v>6188925</v>
      </c>
      <c r="J42" s="16">
        <v>123107</v>
      </c>
      <c r="K42" s="16">
        <f t="shared" si="2"/>
        <v>6312032</v>
      </c>
      <c r="L42" s="38">
        <f t="shared" si="3"/>
        <v>98.8</v>
      </c>
      <c r="M42" s="38">
        <f t="shared" si="0"/>
        <v>40</v>
      </c>
      <c r="N42" s="38">
        <f t="shared" si="4"/>
        <v>96.072098761373297</v>
      </c>
      <c r="O42" s="38">
        <v>95.1</v>
      </c>
      <c r="P42" s="17" t="s">
        <v>55</v>
      </c>
    </row>
    <row r="43" spans="3:16" s="4" customFormat="1" ht="15.95" customHeight="1">
      <c r="C43" s="10">
        <v>36</v>
      </c>
      <c r="D43" s="11" t="s">
        <v>87</v>
      </c>
      <c r="E43" s="12">
        <v>9792061</v>
      </c>
      <c r="F43" s="12">
        <v>624305</v>
      </c>
      <c r="G43" s="12">
        <f t="shared" si="1"/>
        <v>10416366</v>
      </c>
      <c r="H43" s="12">
        <v>0</v>
      </c>
      <c r="I43" s="12">
        <v>9672728</v>
      </c>
      <c r="J43" s="12">
        <v>124543</v>
      </c>
      <c r="K43" s="12">
        <f t="shared" si="2"/>
        <v>9797271</v>
      </c>
      <c r="L43" s="37">
        <f t="shared" si="3"/>
        <v>98.8</v>
      </c>
      <c r="M43" s="37">
        <f t="shared" si="0"/>
        <v>19.899999999999999</v>
      </c>
      <c r="N43" s="37">
        <f t="shared" si="4"/>
        <v>94.056516447290733</v>
      </c>
      <c r="O43" s="37">
        <v>93.5</v>
      </c>
      <c r="P43" s="13" t="s">
        <v>87</v>
      </c>
    </row>
    <row r="44" spans="3:16" s="4" customFormat="1" ht="15.95" customHeight="1">
      <c r="C44" s="10">
        <v>37</v>
      </c>
      <c r="D44" s="11" t="s">
        <v>56</v>
      </c>
      <c r="E44" s="12">
        <v>8193305</v>
      </c>
      <c r="F44" s="12">
        <v>538056</v>
      </c>
      <c r="G44" s="12">
        <f t="shared" si="1"/>
        <v>8731361</v>
      </c>
      <c r="H44" s="12">
        <v>0</v>
      </c>
      <c r="I44" s="12">
        <v>8087660</v>
      </c>
      <c r="J44" s="12">
        <v>117218</v>
      </c>
      <c r="K44" s="12">
        <f t="shared" si="2"/>
        <v>8204878</v>
      </c>
      <c r="L44" s="37">
        <f t="shared" si="3"/>
        <v>98.7</v>
      </c>
      <c r="M44" s="37">
        <f t="shared" si="0"/>
        <v>21.8</v>
      </c>
      <c r="N44" s="37">
        <f t="shared" si="4"/>
        <v>93.970206935665587</v>
      </c>
      <c r="O44" s="37">
        <v>93.3</v>
      </c>
      <c r="P44" s="13" t="s">
        <v>56</v>
      </c>
    </row>
    <row r="45" spans="3:16" s="4" customFormat="1" ht="15.95" customHeight="1">
      <c r="C45" s="10">
        <v>38</v>
      </c>
      <c r="D45" s="11" t="s">
        <v>57</v>
      </c>
      <c r="E45" s="12">
        <v>9129953</v>
      </c>
      <c r="F45" s="12">
        <v>556730</v>
      </c>
      <c r="G45" s="12">
        <f t="shared" si="1"/>
        <v>9686683</v>
      </c>
      <c r="H45" s="12">
        <v>0</v>
      </c>
      <c r="I45" s="12">
        <v>8994852</v>
      </c>
      <c r="J45" s="12">
        <v>147634</v>
      </c>
      <c r="K45" s="12">
        <f t="shared" si="2"/>
        <v>9142486</v>
      </c>
      <c r="L45" s="37">
        <f t="shared" si="3"/>
        <v>98.5</v>
      </c>
      <c r="M45" s="37">
        <f t="shared" si="0"/>
        <v>26.5</v>
      </c>
      <c r="N45" s="37">
        <f t="shared" si="4"/>
        <v>94.382008784637634</v>
      </c>
      <c r="O45" s="37">
        <v>93.8</v>
      </c>
      <c r="P45" s="13" t="s">
        <v>57</v>
      </c>
    </row>
    <row r="46" spans="3:16" s="4" customFormat="1" ht="15.95" customHeight="1">
      <c r="C46" s="10">
        <v>39</v>
      </c>
      <c r="D46" s="11" t="s">
        <v>58</v>
      </c>
      <c r="E46" s="12">
        <v>15686088</v>
      </c>
      <c r="F46" s="12">
        <v>1206441</v>
      </c>
      <c r="G46" s="12">
        <f t="shared" si="1"/>
        <v>16892529</v>
      </c>
      <c r="H46" s="12">
        <v>0</v>
      </c>
      <c r="I46" s="12">
        <v>15396206</v>
      </c>
      <c r="J46" s="12">
        <v>313051</v>
      </c>
      <c r="K46" s="12">
        <f t="shared" si="2"/>
        <v>15709257</v>
      </c>
      <c r="L46" s="37">
        <f t="shared" si="3"/>
        <v>98.2</v>
      </c>
      <c r="M46" s="37">
        <f t="shared" si="0"/>
        <v>25.9</v>
      </c>
      <c r="N46" s="37">
        <f t="shared" si="4"/>
        <v>92.995293955096955</v>
      </c>
      <c r="O46" s="37">
        <v>92.2</v>
      </c>
      <c r="P46" s="13" t="s">
        <v>58</v>
      </c>
    </row>
    <row r="47" spans="3:16" s="4" customFormat="1" ht="15.95" customHeight="1" thickBot="1">
      <c r="C47" s="10">
        <v>40</v>
      </c>
      <c r="D47" s="11" t="s">
        <v>86</v>
      </c>
      <c r="E47" s="12">
        <v>6867360</v>
      </c>
      <c r="F47" s="12">
        <v>314899</v>
      </c>
      <c r="G47" s="12">
        <f t="shared" si="1"/>
        <v>7182259</v>
      </c>
      <c r="H47" s="12">
        <v>0</v>
      </c>
      <c r="I47" s="12">
        <v>6794978</v>
      </c>
      <c r="J47" s="12">
        <v>62572</v>
      </c>
      <c r="K47" s="12">
        <f t="shared" si="2"/>
        <v>6857550</v>
      </c>
      <c r="L47" s="37">
        <f t="shared" si="3"/>
        <v>98.9</v>
      </c>
      <c r="M47" s="37">
        <f t="shared" si="0"/>
        <v>19.899999999999999</v>
      </c>
      <c r="N47" s="37">
        <f t="shared" si="4"/>
        <v>95.479012940079159</v>
      </c>
      <c r="O47" s="37">
        <v>95.1</v>
      </c>
      <c r="P47" s="13" t="s">
        <v>86</v>
      </c>
    </row>
    <row r="48" spans="3:16" s="4" customFormat="1" ht="15.95" customHeight="1" thickTop="1" thickBot="1">
      <c r="C48" s="22"/>
      <c r="D48" s="23" t="s">
        <v>59</v>
      </c>
      <c r="E48" s="24">
        <f t="shared" ref="E48:K48" si="5">SUM(E8:E47)</f>
        <v>1026765297</v>
      </c>
      <c r="F48" s="24">
        <f t="shared" si="5"/>
        <v>62345245</v>
      </c>
      <c r="G48" s="24">
        <f t="shared" si="5"/>
        <v>1089110542</v>
      </c>
      <c r="H48" s="24">
        <f t="shared" si="5"/>
        <v>151469</v>
      </c>
      <c r="I48" s="24">
        <f t="shared" si="5"/>
        <v>1011782985</v>
      </c>
      <c r="J48" s="24">
        <f t="shared" si="5"/>
        <v>15955449</v>
      </c>
      <c r="K48" s="24">
        <f t="shared" si="5"/>
        <v>1027738434</v>
      </c>
      <c r="L48" s="40">
        <f t="shared" si="3"/>
        <v>98.5</v>
      </c>
      <c r="M48" s="40">
        <f t="shared" si="0"/>
        <v>25.6</v>
      </c>
      <c r="N48" s="40">
        <f t="shared" si="4"/>
        <v>94.364933068474514</v>
      </c>
      <c r="O48" s="40">
        <v>93.6</v>
      </c>
      <c r="P48" s="25" t="s">
        <v>59</v>
      </c>
    </row>
    <row r="49" spans="3:16" s="4" customFormat="1" ht="15" customHeight="1">
      <c r="C49" s="26" t="s">
        <v>88</v>
      </c>
      <c r="D49" s="27"/>
      <c r="E49" s="28"/>
      <c r="F49" s="28"/>
      <c r="G49" s="28"/>
      <c r="H49" s="28"/>
      <c r="I49" s="28"/>
      <c r="J49" s="28"/>
      <c r="K49" s="28"/>
      <c r="L49" s="29"/>
      <c r="M49" s="29"/>
      <c r="N49" s="29"/>
      <c r="O49" s="29"/>
      <c r="P49" s="27"/>
    </row>
    <row r="50" spans="3:16" s="4" customFormat="1" ht="15" customHeight="1">
      <c r="D50" s="30"/>
      <c r="E50" s="31"/>
      <c r="F50" s="31"/>
      <c r="G50" s="31"/>
      <c r="H50" s="31"/>
      <c r="I50" s="31"/>
      <c r="J50" s="31"/>
      <c r="K50" s="31"/>
      <c r="L50" s="32"/>
      <c r="M50" s="32"/>
      <c r="N50" s="32"/>
      <c r="O50" s="32"/>
      <c r="P50" s="30"/>
    </row>
    <row r="51" spans="3:16" s="4" customFormat="1" ht="48" customHeight="1">
      <c r="D51" s="30"/>
      <c r="E51" s="31"/>
      <c r="F51" s="31"/>
      <c r="G51" s="31"/>
      <c r="H51" s="31"/>
      <c r="I51" s="31"/>
      <c r="J51" s="31"/>
      <c r="K51" s="31"/>
      <c r="L51" s="32"/>
      <c r="M51" s="32"/>
      <c r="N51" s="32"/>
      <c r="O51" s="32"/>
      <c r="P51" s="30"/>
    </row>
    <row r="52" spans="3:16" s="4" customFormat="1" ht="15" customHeight="1" thickBot="1">
      <c r="D52" s="30"/>
      <c r="E52" s="31"/>
      <c r="F52" s="31"/>
      <c r="G52" s="31"/>
      <c r="H52" s="31"/>
      <c r="I52" s="31"/>
      <c r="J52" s="31"/>
      <c r="K52" s="31"/>
      <c r="L52" s="32"/>
      <c r="M52" s="32"/>
      <c r="N52" s="32"/>
      <c r="O52" s="32" t="s">
        <v>85</v>
      </c>
      <c r="P52" s="30"/>
    </row>
    <row r="53" spans="3:16" s="4" customFormat="1" ht="15.95" customHeight="1">
      <c r="C53" s="50" t="s">
        <v>0</v>
      </c>
      <c r="D53" s="51"/>
      <c r="E53" s="56" t="s">
        <v>1</v>
      </c>
      <c r="F53" s="56"/>
      <c r="G53" s="56"/>
      <c r="H53" s="56"/>
      <c r="I53" s="57" t="s">
        <v>2</v>
      </c>
      <c r="J53" s="58"/>
      <c r="K53" s="59"/>
      <c r="L53" s="60" t="s">
        <v>3</v>
      </c>
      <c r="M53" s="61"/>
      <c r="N53" s="61"/>
      <c r="O53" s="61"/>
      <c r="P53" s="43" t="s">
        <v>0</v>
      </c>
    </row>
    <row r="54" spans="3:16" s="4" customFormat="1" ht="12">
      <c r="C54" s="52"/>
      <c r="D54" s="53"/>
      <c r="E54" s="46" t="s">
        <v>4</v>
      </c>
      <c r="F54" s="46" t="s">
        <v>5</v>
      </c>
      <c r="G54" s="46" t="s">
        <v>6</v>
      </c>
      <c r="H54" s="5" t="s">
        <v>7</v>
      </c>
      <c r="I54" s="46" t="s">
        <v>4</v>
      </c>
      <c r="J54" s="46" t="s">
        <v>5</v>
      </c>
      <c r="K54" s="46" t="s">
        <v>6</v>
      </c>
      <c r="L54" s="48" t="s">
        <v>89</v>
      </c>
      <c r="M54" s="49"/>
      <c r="N54" s="49"/>
      <c r="O54" s="42" t="s">
        <v>90</v>
      </c>
      <c r="P54" s="44"/>
    </row>
    <row r="55" spans="3:16" s="4" customFormat="1" ht="12">
      <c r="C55" s="52"/>
      <c r="D55" s="53"/>
      <c r="E55" s="47"/>
      <c r="F55" s="47"/>
      <c r="G55" s="47"/>
      <c r="H55" s="6" t="s">
        <v>8</v>
      </c>
      <c r="I55" s="47"/>
      <c r="J55" s="47"/>
      <c r="K55" s="47"/>
      <c r="L55" s="7" t="s">
        <v>9</v>
      </c>
      <c r="M55" s="7" t="s">
        <v>10</v>
      </c>
      <c r="N55" s="7" t="s">
        <v>6</v>
      </c>
      <c r="O55" s="7" t="s">
        <v>6</v>
      </c>
      <c r="P55" s="44"/>
    </row>
    <row r="56" spans="3:16" s="4" customFormat="1" ht="12.75" thickBot="1">
      <c r="C56" s="54"/>
      <c r="D56" s="55"/>
      <c r="E56" s="8" t="s">
        <v>11</v>
      </c>
      <c r="F56" s="8" t="s">
        <v>12</v>
      </c>
      <c r="G56" s="8" t="s">
        <v>13</v>
      </c>
      <c r="H56" s="8" t="s">
        <v>14</v>
      </c>
      <c r="I56" s="8" t="s">
        <v>15</v>
      </c>
      <c r="J56" s="8" t="s">
        <v>16</v>
      </c>
      <c r="K56" s="8" t="s">
        <v>17</v>
      </c>
      <c r="L56" s="8" t="s">
        <v>18</v>
      </c>
      <c r="M56" s="8" t="s">
        <v>19</v>
      </c>
      <c r="N56" s="8" t="s">
        <v>20</v>
      </c>
      <c r="O56" s="9"/>
      <c r="P56" s="45"/>
    </row>
    <row r="57" spans="3:16" s="4" customFormat="1" ht="15.95" customHeight="1">
      <c r="C57" s="10">
        <v>41</v>
      </c>
      <c r="D57" s="11" t="s">
        <v>60</v>
      </c>
      <c r="E57" s="12">
        <v>5599270</v>
      </c>
      <c r="F57" s="12">
        <v>333676</v>
      </c>
      <c r="G57" s="12">
        <f>SUM(E57:F57)</f>
        <v>5932946</v>
      </c>
      <c r="H57" s="12">
        <v>0</v>
      </c>
      <c r="I57" s="12">
        <v>5510008</v>
      </c>
      <c r="J57" s="12">
        <v>58206</v>
      </c>
      <c r="K57" s="12">
        <f>SUM(I57:J57)</f>
        <v>5568214</v>
      </c>
      <c r="L57" s="37">
        <f t="shared" ref="L57:L81" si="6">IF(ISERROR(I57/E57),"-",ROUND(I57/E57*100,1))</f>
        <v>98.4</v>
      </c>
      <c r="M57" s="37">
        <f t="shared" ref="M57:M81" si="7">IF(ISERROR(J57/F57),"-",ROUND(J57/F57*100,1))</f>
        <v>17.399999999999999</v>
      </c>
      <c r="N57" s="37">
        <f>IF(ISERROR(K57/G57),"-",(K57/G57*100))</f>
        <v>93.852430141787906</v>
      </c>
      <c r="O57" s="37">
        <v>93.6</v>
      </c>
      <c r="P57" s="13" t="s">
        <v>60</v>
      </c>
    </row>
    <row r="58" spans="3:16" s="4" customFormat="1" ht="15.95" customHeight="1">
      <c r="C58" s="10">
        <v>42</v>
      </c>
      <c r="D58" s="11" t="s">
        <v>61</v>
      </c>
      <c r="E58" s="12">
        <v>7640139</v>
      </c>
      <c r="F58" s="12">
        <v>293744</v>
      </c>
      <c r="G58" s="12">
        <f t="shared" ref="G58:G79" si="8">SUM(E58:F58)</f>
        <v>7933883</v>
      </c>
      <c r="H58" s="12">
        <v>0</v>
      </c>
      <c r="I58" s="12">
        <v>7560034</v>
      </c>
      <c r="J58" s="12">
        <v>93201</v>
      </c>
      <c r="K58" s="12">
        <f t="shared" ref="K58:K79" si="9">SUM(I58:J58)</f>
        <v>7653235</v>
      </c>
      <c r="L58" s="37">
        <f t="shared" si="6"/>
        <v>99</v>
      </c>
      <c r="M58" s="37">
        <f t="shared" si="7"/>
        <v>31.7</v>
      </c>
      <c r="N58" s="37">
        <f t="shared" ref="N58:N81" si="10">IF(ISERROR(K58/G58),"-",(K58/G58*100))</f>
        <v>96.46266525483172</v>
      </c>
      <c r="O58" s="37">
        <v>95.9</v>
      </c>
      <c r="P58" s="13" t="s">
        <v>61</v>
      </c>
    </row>
    <row r="59" spans="3:16" s="4" customFormat="1" ht="15.95" customHeight="1">
      <c r="C59" s="10">
        <v>43</v>
      </c>
      <c r="D59" s="11" t="s">
        <v>62</v>
      </c>
      <c r="E59" s="12">
        <v>3640143</v>
      </c>
      <c r="F59" s="12">
        <v>422422</v>
      </c>
      <c r="G59" s="12">
        <f t="shared" si="8"/>
        <v>4062565</v>
      </c>
      <c r="H59" s="12">
        <v>0</v>
      </c>
      <c r="I59" s="12">
        <v>3537736</v>
      </c>
      <c r="J59" s="12">
        <v>141657</v>
      </c>
      <c r="K59" s="12">
        <f t="shared" si="9"/>
        <v>3679393</v>
      </c>
      <c r="L59" s="37">
        <f t="shared" si="6"/>
        <v>97.2</v>
      </c>
      <c r="M59" s="37">
        <f t="shared" si="7"/>
        <v>33.5</v>
      </c>
      <c r="N59" s="37">
        <f t="shared" si="10"/>
        <v>90.568224754557775</v>
      </c>
      <c r="O59" s="37">
        <v>88.9</v>
      </c>
      <c r="P59" s="13" t="s">
        <v>62</v>
      </c>
    </row>
    <row r="60" spans="3:16" s="4" customFormat="1" ht="15.95" customHeight="1">
      <c r="C60" s="10">
        <v>44</v>
      </c>
      <c r="D60" s="11" t="s">
        <v>63</v>
      </c>
      <c r="E60" s="12">
        <v>1365386</v>
      </c>
      <c r="F60" s="12">
        <v>49460</v>
      </c>
      <c r="G60" s="12">
        <f t="shared" si="8"/>
        <v>1414846</v>
      </c>
      <c r="H60" s="12">
        <v>0</v>
      </c>
      <c r="I60" s="12">
        <v>1352422</v>
      </c>
      <c r="J60" s="12">
        <v>14974</v>
      </c>
      <c r="K60" s="12">
        <f t="shared" si="9"/>
        <v>1367396</v>
      </c>
      <c r="L60" s="37">
        <f t="shared" si="6"/>
        <v>99.1</v>
      </c>
      <c r="M60" s="37">
        <f t="shared" si="7"/>
        <v>30.3</v>
      </c>
      <c r="N60" s="37">
        <f t="shared" si="10"/>
        <v>96.646278110833265</v>
      </c>
      <c r="O60" s="37">
        <v>96.2</v>
      </c>
      <c r="P60" s="13" t="s">
        <v>63</v>
      </c>
    </row>
    <row r="61" spans="3:16" s="4" customFormat="1" ht="15.95" customHeight="1">
      <c r="C61" s="14">
        <v>45</v>
      </c>
      <c r="D61" s="15" t="s">
        <v>64</v>
      </c>
      <c r="E61" s="16">
        <v>3172728</v>
      </c>
      <c r="F61" s="16">
        <v>154258</v>
      </c>
      <c r="G61" s="16">
        <f t="shared" si="8"/>
        <v>3326986</v>
      </c>
      <c r="H61" s="16">
        <v>0</v>
      </c>
      <c r="I61" s="16">
        <v>3131187</v>
      </c>
      <c r="J61" s="16">
        <v>33861</v>
      </c>
      <c r="K61" s="16">
        <f t="shared" si="9"/>
        <v>3165048</v>
      </c>
      <c r="L61" s="38">
        <f t="shared" si="6"/>
        <v>98.7</v>
      </c>
      <c r="M61" s="38">
        <f t="shared" si="7"/>
        <v>22</v>
      </c>
      <c r="N61" s="38">
        <f t="shared" si="10"/>
        <v>95.132591480697542</v>
      </c>
      <c r="O61" s="38">
        <v>94.6</v>
      </c>
      <c r="P61" s="17" t="s">
        <v>64</v>
      </c>
    </row>
    <row r="62" spans="3:16" s="4" customFormat="1" ht="15.95" customHeight="1">
      <c r="C62" s="10">
        <v>46</v>
      </c>
      <c r="D62" s="11" t="s">
        <v>65</v>
      </c>
      <c r="E62" s="12">
        <v>2782227</v>
      </c>
      <c r="F62" s="12">
        <v>88354</v>
      </c>
      <c r="G62" s="12">
        <f t="shared" si="8"/>
        <v>2870581</v>
      </c>
      <c r="H62" s="12">
        <v>0</v>
      </c>
      <c r="I62" s="12">
        <v>2754907</v>
      </c>
      <c r="J62" s="12">
        <v>25735</v>
      </c>
      <c r="K62" s="12">
        <f t="shared" si="9"/>
        <v>2780642</v>
      </c>
      <c r="L62" s="37">
        <f t="shared" si="6"/>
        <v>99</v>
      </c>
      <c r="M62" s="37">
        <f t="shared" si="7"/>
        <v>29.1</v>
      </c>
      <c r="N62" s="37">
        <f t="shared" si="10"/>
        <v>96.866871201335201</v>
      </c>
      <c r="O62" s="37">
        <v>92.2</v>
      </c>
      <c r="P62" s="13" t="s">
        <v>65</v>
      </c>
    </row>
    <row r="63" spans="3:16" s="4" customFormat="1" ht="15.95" customHeight="1">
      <c r="C63" s="10">
        <v>47</v>
      </c>
      <c r="D63" s="11" t="s">
        <v>66</v>
      </c>
      <c r="E63" s="12">
        <v>3859598</v>
      </c>
      <c r="F63" s="12">
        <v>625564</v>
      </c>
      <c r="G63" s="12">
        <f t="shared" si="8"/>
        <v>4485162</v>
      </c>
      <c r="H63" s="12">
        <v>0</v>
      </c>
      <c r="I63" s="12">
        <v>3815037</v>
      </c>
      <c r="J63" s="12">
        <v>72100</v>
      </c>
      <c r="K63" s="12">
        <f t="shared" si="9"/>
        <v>3887137</v>
      </c>
      <c r="L63" s="37">
        <f t="shared" si="6"/>
        <v>98.8</v>
      </c>
      <c r="M63" s="37">
        <f t="shared" si="7"/>
        <v>11.5</v>
      </c>
      <c r="N63" s="37">
        <f t="shared" si="10"/>
        <v>86.666590861155072</v>
      </c>
      <c r="O63" s="37">
        <v>85.4</v>
      </c>
      <c r="P63" s="13" t="s">
        <v>66</v>
      </c>
    </row>
    <row r="64" spans="3:16" s="4" customFormat="1" ht="15.95" customHeight="1">
      <c r="C64" s="10">
        <v>48</v>
      </c>
      <c r="D64" s="11" t="s">
        <v>67</v>
      </c>
      <c r="E64" s="12">
        <v>3169860</v>
      </c>
      <c r="F64" s="12">
        <v>144469</v>
      </c>
      <c r="G64" s="12">
        <f t="shared" si="8"/>
        <v>3314329</v>
      </c>
      <c r="H64" s="12">
        <v>0</v>
      </c>
      <c r="I64" s="12">
        <v>3141155</v>
      </c>
      <c r="J64" s="12">
        <v>31506</v>
      </c>
      <c r="K64" s="12">
        <f t="shared" si="9"/>
        <v>3172661</v>
      </c>
      <c r="L64" s="37">
        <f t="shared" si="6"/>
        <v>99.1</v>
      </c>
      <c r="M64" s="37">
        <f t="shared" si="7"/>
        <v>21.8</v>
      </c>
      <c r="N64" s="37">
        <f t="shared" si="10"/>
        <v>95.725590308023129</v>
      </c>
      <c r="O64" s="37">
        <v>95.6</v>
      </c>
      <c r="P64" s="13" t="s">
        <v>67</v>
      </c>
    </row>
    <row r="65" spans="3:16" s="4" customFormat="1" ht="15.95" customHeight="1">
      <c r="C65" s="10">
        <v>49</v>
      </c>
      <c r="D65" s="11" t="s">
        <v>68</v>
      </c>
      <c r="E65" s="12">
        <v>2459324</v>
      </c>
      <c r="F65" s="12">
        <v>161111</v>
      </c>
      <c r="G65" s="12">
        <f t="shared" si="8"/>
        <v>2620435</v>
      </c>
      <c r="H65" s="12">
        <v>0</v>
      </c>
      <c r="I65" s="12">
        <v>2427954</v>
      </c>
      <c r="J65" s="12">
        <v>32175</v>
      </c>
      <c r="K65" s="12">
        <f t="shared" si="9"/>
        <v>2460129</v>
      </c>
      <c r="L65" s="37">
        <f t="shared" si="6"/>
        <v>98.7</v>
      </c>
      <c r="M65" s="37">
        <f t="shared" si="7"/>
        <v>20</v>
      </c>
      <c r="N65" s="37">
        <f t="shared" si="10"/>
        <v>93.882466079105185</v>
      </c>
      <c r="O65" s="37">
        <v>93.2</v>
      </c>
      <c r="P65" s="13" t="s">
        <v>68</v>
      </c>
    </row>
    <row r="66" spans="3:16" s="4" customFormat="1" ht="15.95" customHeight="1">
      <c r="C66" s="14">
        <v>50</v>
      </c>
      <c r="D66" s="15" t="s">
        <v>69</v>
      </c>
      <c r="E66" s="16">
        <v>1666512</v>
      </c>
      <c r="F66" s="16">
        <v>81782</v>
      </c>
      <c r="G66" s="16">
        <f t="shared" si="8"/>
        <v>1748294</v>
      </c>
      <c r="H66" s="16">
        <v>0</v>
      </c>
      <c r="I66" s="16">
        <v>1645474</v>
      </c>
      <c r="J66" s="16">
        <v>23426</v>
      </c>
      <c r="K66" s="16">
        <f t="shared" si="9"/>
        <v>1668900</v>
      </c>
      <c r="L66" s="38">
        <f t="shared" si="6"/>
        <v>98.7</v>
      </c>
      <c r="M66" s="38">
        <f t="shared" si="7"/>
        <v>28.6</v>
      </c>
      <c r="N66" s="38">
        <f t="shared" si="10"/>
        <v>95.458772952375284</v>
      </c>
      <c r="O66" s="38">
        <v>95.1</v>
      </c>
      <c r="P66" s="17" t="s">
        <v>69</v>
      </c>
    </row>
    <row r="67" spans="3:16" s="4" customFormat="1" ht="15.95" customHeight="1">
      <c r="C67" s="10">
        <v>51</v>
      </c>
      <c r="D67" s="11" t="s">
        <v>70</v>
      </c>
      <c r="E67" s="12">
        <v>1393024</v>
      </c>
      <c r="F67" s="12">
        <v>140450</v>
      </c>
      <c r="G67" s="12">
        <f t="shared" si="8"/>
        <v>1533474</v>
      </c>
      <c r="H67" s="12">
        <v>0</v>
      </c>
      <c r="I67" s="12">
        <v>1370128</v>
      </c>
      <c r="J67" s="12">
        <v>19292</v>
      </c>
      <c r="K67" s="12">
        <f t="shared" si="9"/>
        <v>1389420</v>
      </c>
      <c r="L67" s="37">
        <f t="shared" si="6"/>
        <v>98.4</v>
      </c>
      <c r="M67" s="37">
        <f t="shared" si="7"/>
        <v>13.7</v>
      </c>
      <c r="N67" s="37">
        <f t="shared" si="10"/>
        <v>90.606035707159037</v>
      </c>
      <c r="O67" s="37">
        <v>89.8</v>
      </c>
      <c r="P67" s="13" t="s">
        <v>70</v>
      </c>
    </row>
    <row r="68" spans="3:16" s="4" customFormat="1" ht="15.95" customHeight="1">
      <c r="C68" s="10">
        <v>52</v>
      </c>
      <c r="D68" s="11" t="s">
        <v>71</v>
      </c>
      <c r="E68" s="12">
        <v>1149860</v>
      </c>
      <c r="F68" s="12">
        <v>89108</v>
      </c>
      <c r="G68" s="12">
        <f t="shared" si="8"/>
        <v>1238968</v>
      </c>
      <c r="H68" s="12">
        <v>0</v>
      </c>
      <c r="I68" s="12">
        <v>1136693</v>
      </c>
      <c r="J68" s="12">
        <v>13690</v>
      </c>
      <c r="K68" s="12">
        <f t="shared" si="9"/>
        <v>1150383</v>
      </c>
      <c r="L68" s="37">
        <f t="shared" si="6"/>
        <v>98.9</v>
      </c>
      <c r="M68" s="37">
        <f t="shared" si="7"/>
        <v>15.4</v>
      </c>
      <c r="N68" s="37">
        <f t="shared" si="10"/>
        <v>92.850097823349756</v>
      </c>
      <c r="O68" s="37">
        <v>92.7</v>
      </c>
      <c r="P68" s="13" t="s">
        <v>71</v>
      </c>
    </row>
    <row r="69" spans="3:16" s="4" customFormat="1" ht="15.95" customHeight="1">
      <c r="C69" s="10">
        <v>53</v>
      </c>
      <c r="D69" s="11" t="s">
        <v>72</v>
      </c>
      <c r="E69" s="12">
        <v>1115136</v>
      </c>
      <c r="F69" s="12">
        <v>61164</v>
      </c>
      <c r="G69" s="12">
        <f t="shared" si="8"/>
        <v>1176300</v>
      </c>
      <c r="H69" s="12">
        <v>0</v>
      </c>
      <c r="I69" s="12">
        <v>1101016</v>
      </c>
      <c r="J69" s="12">
        <v>11457</v>
      </c>
      <c r="K69" s="12">
        <f t="shared" si="9"/>
        <v>1112473</v>
      </c>
      <c r="L69" s="37">
        <f t="shared" si="6"/>
        <v>98.7</v>
      </c>
      <c r="M69" s="37">
        <f t="shared" si="7"/>
        <v>18.7</v>
      </c>
      <c r="N69" s="37">
        <f t="shared" si="10"/>
        <v>94.573918218141628</v>
      </c>
      <c r="O69" s="37">
        <v>93.7</v>
      </c>
      <c r="P69" s="13" t="s">
        <v>72</v>
      </c>
    </row>
    <row r="70" spans="3:16" s="4" customFormat="1" ht="15.95" customHeight="1">
      <c r="C70" s="10">
        <v>54</v>
      </c>
      <c r="D70" s="11" t="s">
        <v>73</v>
      </c>
      <c r="E70" s="12">
        <v>852298</v>
      </c>
      <c r="F70" s="12">
        <v>71155</v>
      </c>
      <c r="G70" s="12">
        <f t="shared" si="8"/>
        <v>923453</v>
      </c>
      <c r="H70" s="12">
        <v>0</v>
      </c>
      <c r="I70" s="12">
        <v>845724</v>
      </c>
      <c r="J70" s="12">
        <v>13257</v>
      </c>
      <c r="K70" s="12">
        <f t="shared" si="9"/>
        <v>858981</v>
      </c>
      <c r="L70" s="37">
        <f t="shared" si="6"/>
        <v>99.2</v>
      </c>
      <c r="M70" s="37">
        <f t="shared" si="7"/>
        <v>18.600000000000001</v>
      </c>
      <c r="N70" s="37">
        <f t="shared" si="10"/>
        <v>93.018377762593218</v>
      </c>
      <c r="O70" s="37">
        <v>91.8</v>
      </c>
      <c r="P70" s="13" t="s">
        <v>73</v>
      </c>
    </row>
    <row r="71" spans="3:16" s="4" customFormat="1" ht="15.95" customHeight="1">
      <c r="C71" s="14">
        <v>55</v>
      </c>
      <c r="D71" s="15" t="s">
        <v>74</v>
      </c>
      <c r="E71" s="16">
        <v>1295439</v>
      </c>
      <c r="F71" s="16">
        <v>94800</v>
      </c>
      <c r="G71" s="16">
        <f t="shared" si="8"/>
        <v>1390239</v>
      </c>
      <c r="H71" s="16">
        <v>0</v>
      </c>
      <c r="I71" s="16">
        <v>1280541</v>
      </c>
      <c r="J71" s="16">
        <v>15487</v>
      </c>
      <c r="K71" s="16">
        <f t="shared" si="9"/>
        <v>1296028</v>
      </c>
      <c r="L71" s="38">
        <f t="shared" si="6"/>
        <v>98.8</v>
      </c>
      <c r="M71" s="38">
        <f t="shared" si="7"/>
        <v>16.3</v>
      </c>
      <c r="N71" s="38">
        <f t="shared" si="10"/>
        <v>93.223395401797816</v>
      </c>
      <c r="O71" s="38">
        <v>92.2</v>
      </c>
      <c r="P71" s="17" t="s">
        <v>74</v>
      </c>
    </row>
    <row r="72" spans="3:16" s="4" customFormat="1" ht="15.95" customHeight="1">
      <c r="C72" s="10">
        <v>56</v>
      </c>
      <c r="D72" s="11" t="s">
        <v>75</v>
      </c>
      <c r="E72" s="12">
        <v>236394</v>
      </c>
      <c r="F72" s="12">
        <v>741</v>
      </c>
      <c r="G72" s="12">
        <f t="shared" si="8"/>
        <v>237135</v>
      </c>
      <c r="H72" s="12">
        <v>0</v>
      </c>
      <c r="I72" s="12">
        <v>236101</v>
      </c>
      <c r="J72" s="12">
        <v>29</v>
      </c>
      <c r="K72" s="12">
        <f t="shared" si="9"/>
        <v>236130</v>
      </c>
      <c r="L72" s="37">
        <f t="shared" si="6"/>
        <v>99.9</v>
      </c>
      <c r="M72" s="37">
        <f t="shared" si="7"/>
        <v>3.9</v>
      </c>
      <c r="N72" s="37">
        <f t="shared" si="10"/>
        <v>99.576190777405273</v>
      </c>
      <c r="O72" s="37">
        <v>99.6</v>
      </c>
      <c r="P72" s="13" t="s">
        <v>75</v>
      </c>
    </row>
    <row r="73" spans="3:16" s="4" customFormat="1" ht="15.95" customHeight="1">
      <c r="C73" s="10">
        <v>57</v>
      </c>
      <c r="D73" s="11" t="s">
        <v>76</v>
      </c>
      <c r="E73" s="12">
        <v>1789786</v>
      </c>
      <c r="F73" s="12">
        <v>100490</v>
      </c>
      <c r="G73" s="12">
        <f t="shared" si="8"/>
        <v>1890276</v>
      </c>
      <c r="H73" s="12">
        <v>0</v>
      </c>
      <c r="I73" s="12">
        <v>1773626</v>
      </c>
      <c r="J73" s="12">
        <v>27469</v>
      </c>
      <c r="K73" s="12">
        <f t="shared" si="9"/>
        <v>1801095</v>
      </c>
      <c r="L73" s="37">
        <f t="shared" si="6"/>
        <v>99.1</v>
      </c>
      <c r="M73" s="37">
        <f t="shared" si="7"/>
        <v>27.3</v>
      </c>
      <c r="N73" s="37">
        <f t="shared" si="10"/>
        <v>95.282117532042946</v>
      </c>
      <c r="O73" s="37">
        <v>94.5</v>
      </c>
      <c r="P73" s="13" t="s">
        <v>76</v>
      </c>
    </row>
    <row r="74" spans="3:16" s="4" customFormat="1" ht="15.95" customHeight="1">
      <c r="C74" s="10">
        <v>58</v>
      </c>
      <c r="D74" s="11" t="s">
        <v>77</v>
      </c>
      <c r="E74" s="12">
        <v>1742398</v>
      </c>
      <c r="F74" s="12">
        <v>145035</v>
      </c>
      <c r="G74" s="12">
        <f t="shared" si="8"/>
        <v>1887433</v>
      </c>
      <c r="H74" s="12">
        <v>0</v>
      </c>
      <c r="I74" s="12">
        <v>1711469</v>
      </c>
      <c r="J74" s="12">
        <v>26496</v>
      </c>
      <c r="K74" s="12">
        <f t="shared" si="9"/>
        <v>1737965</v>
      </c>
      <c r="L74" s="37">
        <f t="shared" si="6"/>
        <v>98.2</v>
      </c>
      <c r="M74" s="37">
        <f t="shared" si="7"/>
        <v>18.3</v>
      </c>
      <c r="N74" s="37">
        <f t="shared" si="10"/>
        <v>92.080884460534492</v>
      </c>
      <c r="O74" s="37">
        <v>91.1</v>
      </c>
      <c r="P74" s="13" t="s">
        <v>77</v>
      </c>
    </row>
    <row r="75" spans="3:16" s="4" customFormat="1" ht="15.95" customHeight="1">
      <c r="C75" s="10">
        <v>59</v>
      </c>
      <c r="D75" s="11" t="s">
        <v>78</v>
      </c>
      <c r="E75" s="12">
        <v>3852485</v>
      </c>
      <c r="F75" s="12">
        <v>357335</v>
      </c>
      <c r="G75" s="12">
        <f t="shared" si="8"/>
        <v>4209820</v>
      </c>
      <c r="H75" s="12">
        <v>0</v>
      </c>
      <c r="I75" s="12">
        <v>3787292</v>
      </c>
      <c r="J75" s="12">
        <v>54014</v>
      </c>
      <c r="K75" s="12">
        <f t="shared" si="9"/>
        <v>3841306</v>
      </c>
      <c r="L75" s="37">
        <f t="shared" si="6"/>
        <v>98.3</v>
      </c>
      <c r="M75" s="37">
        <f t="shared" si="7"/>
        <v>15.1</v>
      </c>
      <c r="N75" s="37">
        <f t="shared" si="10"/>
        <v>91.246324070862883</v>
      </c>
      <c r="O75" s="37">
        <v>90.7</v>
      </c>
      <c r="P75" s="13" t="s">
        <v>78</v>
      </c>
    </row>
    <row r="76" spans="3:16" s="4" customFormat="1" ht="15.95" customHeight="1">
      <c r="C76" s="14">
        <v>60</v>
      </c>
      <c r="D76" s="15" t="s">
        <v>79</v>
      </c>
      <c r="E76" s="16">
        <v>5453376</v>
      </c>
      <c r="F76" s="16">
        <v>307302</v>
      </c>
      <c r="G76" s="16">
        <f t="shared" si="8"/>
        <v>5760678</v>
      </c>
      <c r="H76" s="16">
        <v>0</v>
      </c>
      <c r="I76" s="16">
        <v>5387255</v>
      </c>
      <c r="J76" s="16">
        <v>80384</v>
      </c>
      <c r="K76" s="16">
        <f t="shared" si="9"/>
        <v>5467639</v>
      </c>
      <c r="L76" s="38">
        <f t="shared" si="6"/>
        <v>98.8</v>
      </c>
      <c r="M76" s="38">
        <f t="shared" si="7"/>
        <v>26.2</v>
      </c>
      <c r="N76" s="38">
        <f t="shared" si="10"/>
        <v>94.913116129733339</v>
      </c>
      <c r="O76" s="38">
        <v>92.7</v>
      </c>
      <c r="P76" s="17" t="s">
        <v>79</v>
      </c>
    </row>
    <row r="77" spans="3:16" s="4" customFormat="1" ht="15.95" customHeight="1">
      <c r="C77" s="10">
        <v>61</v>
      </c>
      <c r="D77" s="11" t="s">
        <v>80</v>
      </c>
      <c r="E77" s="12">
        <v>3627482</v>
      </c>
      <c r="F77" s="12">
        <v>181321</v>
      </c>
      <c r="G77" s="12">
        <f t="shared" si="8"/>
        <v>3808803</v>
      </c>
      <c r="H77" s="12">
        <v>0</v>
      </c>
      <c r="I77" s="12">
        <v>3570828</v>
      </c>
      <c r="J77" s="12">
        <v>44855</v>
      </c>
      <c r="K77" s="12">
        <f t="shared" si="9"/>
        <v>3615683</v>
      </c>
      <c r="L77" s="37">
        <f t="shared" si="6"/>
        <v>98.4</v>
      </c>
      <c r="M77" s="37">
        <f t="shared" si="7"/>
        <v>24.7</v>
      </c>
      <c r="N77" s="37">
        <f t="shared" si="10"/>
        <v>94.929640624626686</v>
      </c>
      <c r="O77" s="37">
        <v>94.9</v>
      </c>
      <c r="P77" s="13" t="s">
        <v>80</v>
      </c>
    </row>
    <row r="78" spans="3:16" s="4" customFormat="1" ht="15.95" customHeight="1">
      <c r="C78" s="10">
        <v>62</v>
      </c>
      <c r="D78" s="11" t="s">
        <v>81</v>
      </c>
      <c r="E78" s="12">
        <v>5380178</v>
      </c>
      <c r="F78" s="12">
        <v>317837</v>
      </c>
      <c r="G78" s="12">
        <f t="shared" si="8"/>
        <v>5698015</v>
      </c>
      <c r="H78" s="12">
        <v>0</v>
      </c>
      <c r="I78" s="12">
        <v>5306472</v>
      </c>
      <c r="J78" s="12">
        <v>93244</v>
      </c>
      <c r="K78" s="12">
        <f t="shared" si="9"/>
        <v>5399716</v>
      </c>
      <c r="L78" s="37">
        <f t="shared" si="6"/>
        <v>98.6</v>
      </c>
      <c r="M78" s="37">
        <f t="shared" si="7"/>
        <v>29.3</v>
      </c>
      <c r="N78" s="37">
        <f t="shared" si="10"/>
        <v>94.764861096364257</v>
      </c>
      <c r="O78" s="37">
        <v>93.8</v>
      </c>
      <c r="P78" s="13" t="s">
        <v>81</v>
      </c>
    </row>
    <row r="79" spans="3:16" s="4" customFormat="1" ht="15.95" customHeight="1" thickBot="1">
      <c r="C79" s="10">
        <v>63</v>
      </c>
      <c r="D79" s="11" t="s">
        <v>82</v>
      </c>
      <c r="E79" s="12">
        <v>3117169</v>
      </c>
      <c r="F79" s="12">
        <v>323252</v>
      </c>
      <c r="G79" s="12">
        <f t="shared" si="8"/>
        <v>3440421</v>
      </c>
      <c r="H79" s="12">
        <v>0</v>
      </c>
      <c r="I79" s="12">
        <v>3045033</v>
      </c>
      <c r="J79" s="12">
        <v>85844</v>
      </c>
      <c r="K79" s="12">
        <f t="shared" si="9"/>
        <v>3130877</v>
      </c>
      <c r="L79" s="37">
        <f t="shared" si="6"/>
        <v>97.7</v>
      </c>
      <c r="M79" s="37">
        <f t="shared" si="7"/>
        <v>26.6</v>
      </c>
      <c r="N79" s="37">
        <f t="shared" si="10"/>
        <v>91.0027290264767</v>
      </c>
      <c r="O79" s="37">
        <v>89.7</v>
      </c>
      <c r="P79" s="13" t="s">
        <v>82</v>
      </c>
    </row>
    <row r="80" spans="3:16" s="4" customFormat="1" ht="15.95" customHeight="1" thickTop="1" thickBot="1">
      <c r="C80" s="33"/>
      <c r="D80" s="34" t="s">
        <v>83</v>
      </c>
      <c r="E80" s="35">
        <f>SUM(E57:E79)</f>
        <v>66360212</v>
      </c>
      <c r="F80" s="35">
        <f>SUM(F57:F79)</f>
        <v>4544830</v>
      </c>
      <c r="G80" s="35">
        <f>SUM(E80:F80)</f>
        <v>70905042</v>
      </c>
      <c r="H80" s="35">
        <f>SUM(H57:H79)</f>
        <v>0</v>
      </c>
      <c r="I80" s="35">
        <f>SUM(I57:I79)</f>
        <v>65428092</v>
      </c>
      <c r="J80" s="35">
        <f>SUM(J57:J79)</f>
        <v>1012359</v>
      </c>
      <c r="K80" s="35">
        <f>SUM(I80:J80)</f>
        <v>66440451</v>
      </c>
      <c r="L80" s="41">
        <f t="shared" si="6"/>
        <v>98.6</v>
      </c>
      <c r="M80" s="41">
        <f t="shared" si="7"/>
        <v>22.3</v>
      </c>
      <c r="N80" s="41">
        <f t="shared" si="10"/>
        <v>93.703422388495312</v>
      </c>
      <c r="O80" s="41">
        <v>92.7</v>
      </c>
      <c r="P80" s="36" t="s">
        <v>83</v>
      </c>
    </row>
    <row r="81" spans="3:16" s="4" customFormat="1" ht="15.95" customHeight="1" thickTop="1" thickBot="1">
      <c r="C81" s="22"/>
      <c r="D81" s="23" t="s">
        <v>84</v>
      </c>
      <c r="E81" s="24">
        <f>E48+E80</f>
        <v>1093125509</v>
      </c>
      <c r="F81" s="24">
        <f>F48+F80</f>
        <v>66890075</v>
      </c>
      <c r="G81" s="24">
        <f>SUM(E81:F81)</f>
        <v>1160015584</v>
      </c>
      <c r="H81" s="24">
        <f>H48+H80</f>
        <v>151469</v>
      </c>
      <c r="I81" s="24">
        <f>I48+I80</f>
        <v>1077211077</v>
      </c>
      <c r="J81" s="24">
        <f>J48+J80</f>
        <v>16967808</v>
      </c>
      <c r="K81" s="24">
        <f>SUM(I81:J81)</f>
        <v>1094178885</v>
      </c>
      <c r="L81" s="40">
        <f t="shared" si="6"/>
        <v>98.5</v>
      </c>
      <c r="M81" s="40">
        <f t="shared" si="7"/>
        <v>25.4</v>
      </c>
      <c r="N81" s="40">
        <f t="shared" si="10"/>
        <v>94.324498747423718</v>
      </c>
      <c r="O81" s="40">
        <v>93.5</v>
      </c>
      <c r="P81" s="25" t="s">
        <v>84</v>
      </c>
    </row>
    <row r="82" spans="3:16">
      <c r="C82" s="4" t="s">
        <v>88</v>
      </c>
    </row>
    <row r="83" spans="3:16">
      <c r="C83" s="4"/>
    </row>
  </sheetData>
  <mergeCells count="24">
    <mergeCell ref="P4:P7"/>
    <mergeCell ref="E5:E6"/>
    <mergeCell ref="F5:F6"/>
    <mergeCell ref="G5:G6"/>
    <mergeCell ref="I5:I6"/>
    <mergeCell ref="J5:J6"/>
    <mergeCell ref="K5:K6"/>
    <mergeCell ref="L5:N5"/>
    <mergeCell ref="C53:D56"/>
    <mergeCell ref="E53:H53"/>
    <mergeCell ref="I53:K53"/>
    <mergeCell ref="L53:O53"/>
    <mergeCell ref="C4:D7"/>
    <mergeCell ref="E4:H4"/>
    <mergeCell ref="I4:K4"/>
    <mergeCell ref="L4:O4"/>
    <mergeCell ref="P53:P56"/>
    <mergeCell ref="E54:E55"/>
    <mergeCell ref="F54:F55"/>
    <mergeCell ref="G54:G55"/>
    <mergeCell ref="I54:I55"/>
    <mergeCell ref="J54:J55"/>
    <mergeCell ref="K54:K55"/>
    <mergeCell ref="L54:N54"/>
  </mergeCells>
  <phoneticPr fontId="2"/>
  <pageMargins left="0.74803149606299213" right="0.47244094488188981" top="0.74803149606299213" bottom="0.70866141732283472" header="0.31496062992125984" footer="0.31496062992125984"/>
  <pageSetup paperSize="9" firstPageNumber="272" fitToWidth="2" fitToHeight="2" pageOrder="overThenDown" orientation="portrait" useFirstPageNumber="1" r:id="rId1"/>
  <headerFooter differentOddEven="1" scaleWithDoc="0" alignWithMargins="0">
    <oddHeader>&amp;L&amp;14Ⅱ　市町村税の納税
　２　徴収実績・納税率</oddHeader>
    <oddFooter>&amp;C&amp;9&amp;P</oddFooter>
    <evenFooter>&amp;C&amp;9&amp;P</evenFooter>
  </headerFooter>
  <rowBreaks count="1" manualBreakCount="1">
    <brk id="50" max="17" man="1"/>
  </rowBreaks>
  <colBreaks count="1" manualBreakCount="1">
    <brk id="8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第8表　市町村税（国保税を除く）（H26年度）</vt:lpstr>
      <vt:lpstr>'第8表　市町村税（国保税を除く）（H26年度）'!Print_Area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2016-02-05T04:40:29Z</cp:lastPrinted>
  <dcterms:created xsi:type="dcterms:W3CDTF">2010-03-17T01:42:04Z</dcterms:created>
  <dcterms:modified xsi:type="dcterms:W3CDTF">2016-02-05T04:40:42Z</dcterms:modified>
</cp:coreProperties>
</file>