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116177\Box\【02_課所共有】01_08_土地水政策課\R07年度\02土地政策担当\14_国土利用計画\14_03_管理運営事業\14_03_020_埼玉の土地\04_完成起案\03_ホームページ掲載用\"/>
    </mc:Choice>
  </mc:AlternateContent>
  <xr:revisionPtr revIDLastSave="0" documentId="13_ncr:1_{3E5DA457-22DA-4142-B9C2-18A38C36EB12}" xr6:coauthVersionLast="47" xr6:coauthVersionMax="47" xr10:uidLastSave="{00000000-0000-0000-0000-000000000000}"/>
  <bookViews>
    <workbookView xWindow="-110" yWindow="-110" windowWidth="19420" windowHeight="11500" xr2:uid="{00000000-000D-0000-FFFF-FFFF00000000}"/>
  </bookViews>
  <sheets>
    <sheet name="2‐1(p94)" sheetId="1" r:id="rId1"/>
    <sheet name="2‐2・2‐3(p95) " sheetId="15" r:id="rId2"/>
    <sheet name="2‐4(p96)" sheetId="4" r:id="rId3"/>
    <sheet name="2‐5(p97)" sheetId="5" r:id="rId4"/>
    <sheet name="2‐6・2‐7・2‐8(p98)" sheetId="6" r:id="rId5"/>
    <sheet name="2-9(p99)" sheetId="7" r:id="rId6"/>
    <sheet name="2-10・2‐11・2-12(p100)" sheetId="8" r:id="rId7"/>
    <sheet name="2-13(p101)" sheetId="9" r:id="rId8"/>
    <sheet name="2-14・2-15(p102)" sheetId="10" r:id="rId9"/>
    <sheet name="2-16(p103～104)" sheetId="11" r:id="rId10"/>
    <sheet name="2-17(p105)" sheetId="12" r:id="rId11"/>
    <sheet name="2-18(p106)" sheetId="13" r:id="rId12"/>
    <sheet name="2‐19・2‐20(p107)" sheetId="14" r:id="rId13"/>
  </sheets>
  <definedNames>
    <definedName name="_xlnm.Print_Area" localSheetId="0">'2‐1(p94)'!$A$1:$S$40</definedName>
    <definedName name="_xlnm.Print_Area" localSheetId="6">'2-10・2‐11・2-12(p100)'!$A$1:$J$44</definedName>
    <definedName name="_xlnm.Print_Area" localSheetId="7">'2-13(p101)'!$A$1:$F$21</definedName>
    <definedName name="_xlnm.Print_Area" localSheetId="8">'2-14・2-15(p102)'!$A$1:$G$49</definedName>
    <definedName name="_xlnm.Print_Area" localSheetId="9">'2-16(p103～104)'!$A$1:$E$17</definedName>
    <definedName name="_xlnm.Print_Area" localSheetId="10">'2-17(p105)'!$A$1:$E$21</definedName>
    <definedName name="_xlnm.Print_Area" localSheetId="11">'2-18(p106)'!$A$1:$E$22</definedName>
    <definedName name="_xlnm.Print_Area" localSheetId="12">'2‐19・2‐20(p107)'!$A$1:$F$56</definedName>
    <definedName name="_xlnm.Print_Area" localSheetId="1">'2‐2・2‐3(p95) '!$A$1:$M$40</definedName>
    <definedName name="_xlnm.Print_Area" localSheetId="2">'2‐4(p96)'!$A$1:$Q$20</definedName>
    <definedName name="_xlnm.Print_Area" localSheetId="3">'2‐5(p97)'!$A$1:$N$60</definedName>
    <definedName name="_xlnm.Print_Area" localSheetId="4">'2‐6・2‐7・2‐8(p98)'!$A$1:$I$56</definedName>
    <definedName name="_xlnm.Print_Area" localSheetId="5">'2-9(p99)'!$A$1:$K$35</definedName>
    <definedName name="_xlnm.Print_Titles" localSheetId="2">'2‐4(p96)'!$1:$1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15" l="1"/>
  <c r="M5" i="15"/>
  <c r="E6" i="15"/>
  <c r="K6" i="15"/>
  <c r="M6" i="15"/>
  <c r="K7" i="15"/>
  <c r="M7" i="15"/>
  <c r="K8" i="15"/>
  <c r="M8" i="15"/>
  <c r="K10" i="15"/>
  <c r="M10" i="15"/>
  <c r="E11" i="15"/>
  <c r="K11" i="15"/>
  <c r="M11" i="15"/>
  <c r="K12" i="15"/>
  <c r="K13" i="15"/>
  <c r="M13" i="15"/>
  <c r="E14" i="15"/>
  <c r="G14" i="15"/>
  <c r="K14" i="15"/>
  <c r="M14" i="15"/>
  <c r="K15" i="15"/>
  <c r="M15" i="15"/>
  <c r="K16" i="15"/>
  <c r="M16" i="15"/>
  <c r="D17" i="15"/>
  <c r="E8" i="15" s="1"/>
  <c r="F17" i="15"/>
  <c r="G6" i="15" s="1"/>
  <c r="H17" i="15"/>
  <c r="I9" i="15" s="1"/>
  <c r="J17" i="15"/>
  <c r="K9" i="15" s="1"/>
  <c r="L17" i="15"/>
  <c r="M12" i="15" s="1"/>
  <c r="I25" i="15"/>
  <c r="K25" i="15"/>
  <c r="M25" i="15"/>
  <c r="E26" i="15"/>
  <c r="I26" i="15"/>
  <c r="K26" i="15"/>
  <c r="M26" i="15"/>
  <c r="I27" i="15"/>
  <c r="K27" i="15"/>
  <c r="I28" i="15"/>
  <c r="K28" i="15"/>
  <c r="M28" i="15"/>
  <c r="I30" i="15"/>
  <c r="K30" i="15"/>
  <c r="M30" i="15"/>
  <c r="I31" i="15"/>
  <c r="K31" i="15"/>
  <c r="M31" i="15"/>
  <c r="I32" i="15"/>
  <c r="I33" i="15"/>
  <c r="K33" i="15"/>
  <c r="M33" i="15"/>
  <c r="E34" i="15"/>
  <c r="I34" i="15"/>
  <c r="K34" i="15"/>
  <c r="M34" i="15"/>
  <c r="I35" i="15"/>
  <c r="K35" i="15"/>
  <c r="I36" i="15"/>
  <c r="K36" i="15"/>
  <c r="M36" i="15"/>
  <c r="D37" i="15"/>
  <c r="E31" i="15" s="1"/>
  <c r="F37" i="15"/>
  <c r="G26" i="15" s="1"/>
  <c r="H37" i="15"/>
  <c r="I29" i="15" s="1"/>
  <c r="J37" i="15"/>
  <c r="K32" i="15" s="1"/>
  <c r="L37" i="15"/>
  <c r="M27" i="15" s="1"/>
  <c r="E48" i="10"/>
  <c r="E47" i="10"/>
  <c r="E46" i="10"/>
  <c r="E45" i="10"/>
  <c r="E44" i="10"/>
  <c r="E42" i="10"/>
  <c r="E41" i="10"/>
  <c r="E40" i="10"/>
  <c r="E39" i="10"/>
  <c r="E38" i="10"/>
  <c r="E30" i="10"/>
  <c r="E29" i="10"/>
  <c r="E28" i="10"/>
  <c r="E27" i="10"/>
  <c r="E26" i="10"/>
  <c r="E25" i="10"/>
  <c r="E24" i="10"/>
  <c r="E23" i="10"/>
  <c r="E22" i="10"/>
  <c r="E21" i="10"/>
  <c r="E20" i="10"/>
  <c r="E19" i="10"/>
  <c r="E18" i="10"/>
  <c r="E17" i="10"/>
  <c r="E16" i="10"/>
  <c r="E15" i="10"/>
  <c r="E14" i="10"/>
  <c r="E13" i="10"/>
  <c r="E12" i="10"/>
  <c r="E11" i="10"/>
  <c r="E10" i="10"/>
  <c r="E9" i="10"/>
  <c r="E8" i="10"/>
  <c r="E7" i="10"/>
  <c r="E6" i="10"/>
  <c r="E5" i="10"/>
  <c r="E4" i="10"/>
  <c r="F11" i="9"/>
  <c r="F10" i="9"/>
  <c r="F9" i="9"/>
  <c r="F8" i="9"/>
  <c r="F7" i="9"/>
  <c r="F6" i="9"/>
  <c r="D6" i="9"/>
  <c r="G29" i="15" l="1"/>
  <c r="G32" i="15"/>
  <c r="E29" i="15"/>
  <c r="I12" i="15"/>
  <c r="G9" i="15"/>
  <c r="G35" i="15"/>
  <c r="E32" i="15"/>
  <c r="G27" i="15"/>
  <c r="I15" i="15"/>
  <c r="G12" i="15"/>
  <c r="E9" i="15"/>
  <c r="I7" i="15"/>
  <c r="E35" i="15"/>
  <c r="G30" i="15"/>
  <c r="E27" i="15"/>
  <c r="G15" i="15"/>
  <c r="E12" i="15"/>
  <c r="I10" i="15"/>
  <c r="G7" i="15"/>
  <c r="G33" i="15"/>
  <c r="E30" i="15"/>
  <c r="G25" i="15"/>
  <c r="E15" i="15"/>
  <c r="I13" i="15"/>
  <c r="G10" i="15"/>
  <c r="E7" i="15"/>
  <c r="I5" i="15"/>
  <c r="G36" i="15"/>
  <c r="E33" i="15"/>
  <c r="M29" i="15"/>
  <c r="G28" i="15"/>
  <c r="E25" i="15"/>
  <c r="I16" i="15"/>
  <c r="G13" i="15"/>
  <c r="E10" i="15"/>
  <c r="I8" i="15"/>
  <c r="G5" i="15"/>
  <c r="E36" i="15"/>
  <c r="M32" i="15"/>
  <c r="G31" i="15"/>
  <c r="K29" i="15"/>
  <c r="E28" i="15"/>
  <c r="G16" i="15"/>
  <c r="E13" i="15"/>
  <c r="I11" i="15"/>
  <c r="M9" i="15"/>
  <c r="G8" i="15"/>
  <c r="E5" i="15"/>
  <c r="M35" i="15"/>
  <c r="G34" i="15"/>
  <c r="E16" i="15"/>
  <c r="I14" i="15"/>
  <c r="G11" i="15"/>
  <c r="I6" i="15"/>
  <c r="H45" i="6" l="1"/>
  <c r="N53" i="5" l="1"/>
  <c r="N52" i="5"/>
  <c r="M51" i="5"/>
  <c r="M54" i="5" s="1"/>
  <c r="M55" i="5" s="1"/>
  <c r="M56" i="5" s="1"/>
  <c r="N50" i="5"/>
  <c r="N49" i="5"/>
  <c r="N48" i="5"/>
  <c r="N47" i="5"/>
  <c r="N46" i="5"/>
  <c r="N45" i="5"/>
  <c r="N44" i="5"/>
  <c r="N43" i="5"/>
  <c r="N42" i="5"/>
  <c r="N41" i="5"/>
  <c r="N40" i="5"/>
  <c r="N39" i="5"/>
  <c r="N38" i="5"/>
  <c r="N37" i="5"/>
  <c r="N36" i="5"/>
  <c r="N35" i="5"/>
  <c r="N34" i="5"/>
  <c r="N33" i="5"/>
  <c r="N32" i="5"/>
  <c r="N31" i="5"/>
  <c r="N30" i="5"/>
  <c r="N29" i="5"/>
  <c r="N28" i="5"/>
  <c r="N27" i="5"/>
  <c r="N26" i="5"/>
  <c r="N25" i="5"/>
  <c r="N24" i="5"/>
  <c r="N23" i="5"/>
  <c r="N22" i="5"/>
  <c r="N21" i="5"/>
  <c r="N20" i="5"/>
  <c r="N19" i="5"/>
  <c r="N18" i="5"/>
  <c r="N17" i="5"/>
  <c r="N16" i="5"/>
  <c r="N15" i="5"/>
  <c r="N14" i="5"/>
  <c r="N13" i="5"/>
  <c r="N12" i="5"/>
  <c r="N11" i="5"/>
  <c r="N51" i="5" s="1"/>
  <c r="N54" i="5" s="1"/>
  <c r="N55" i="5" s="1"/>
  <c r="N56" i="5" s="1"/>
  <c r="N10" i="5"/>
  <c r="N9" i="5"/>
  <c r="N8" i="5"/>
  <c r="N7" i="5"/>
  <c r="H17" i="4"/>
  <c r="E17" i="4"/>
  <c r="J8" i="4"/>
  <c r="G8" i="4"/>
  <c r="E8" i="4"/>
  <c r="L57" i="5"/>
  <c r="K57" i="5"/>
  <c r="J57" i="5"/>
  <c r="I57" i="5"/>
  <c r="H57" i="5"/>
  <c r="G57" i="5"/>
  <c r="F57" i="5"/>
  <c r="E57" i="5"/>
  <c r="H54" i="5"/>
  <c r="L51" i="5"/>
  <c r="L54" i="5" s="1"/>
  <c r="K51" i="5"/>
  <c r="K54" i="5"/>
  <c r="J51" i="5"/>
  <c r="J54" i="5"/>
  <c r="I51" i="5"/>
  <c r="I54" i="5"/>
  <c r="H51" i="5"/>
  <c r="G51" i="5"/>
  <c r="G54" i="5"/>
  <c r="F51" i="5"/>
  <c r="F54" i="5" s="1"/>
  <c r="E51" i="5"/>
  <c r="E54" i="5" s="1"/>
  <c r="E55" i="5" s="1"/>
  <c r="D51" i="5"/>
  <c r="N57" i="5" l="1"/>
  <c r="F55" i="5"/>
  <c r="E56" i="5"/>
  <c r="F56" i="5" l="1"/>
  <c r="G55" i="5"/>
  <c r="H55" i="5" l="1"/>
  <c r="G56" i="5"/>
  <c r="H56" i="5" l="1"/>
  <c r="I55" i="5"/>
  <c r="J55" i="5" l="1"/>
  <c r="I56" i="5"/>
  <c r="J56" i="5" l="1"/>
  <c r="K55" i="5"/>
  <c r="K56" i="5" l="1"/>
  <c r="L55" i="5"/>
  <c r="L5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tc={54557596-AE1D-492D-AD35-14789210C528}</author>
  </authors>
  <commentList>
    <comment ref="A17" authorId="0" shapeId="0" xr:uid="{54557596-AE1D-492D-AD35-14789210C52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森林と順番を変更</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C53" authorId="0" shapeId="0" xr:uid="{00000000-0006-0000-0400-000001000000}">
      <text>
        <r>
          <rPr>
            <b/>
            <sz val="9"/>
            <color indexed="81"/>
            <rFont val="MS P ゴシック"/>
            <family val="3"/>
            <charset val="128"/>
          </rPr>
          <t>埼玉県:</t>
        </r>
        <r>
          <rPr>
            <sz val="9"/>
            <color indexed="81"/>
            <rFont val="MS P ゴシック"/>
            <family val="3"/>
            <charset val="128"/>
          </rPr>
          <t xml:space="preserve">
宅地見込地は除く</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埼玉県</author>
    <author>作成者</author>
  </authors>
  <commentList>
    <comment ref="B6" authorId="0" shapeId="0" xr:uid="{15974748-1FEF-4E8C-935C-A01B8343A276}">
      <text>
        <r>
          <rPr>
            <b/>
            <sz val="9"/>
            <color indexed="81"/>
            <rFont val="MS P ゴシック"/>
            <family val="3"/>
            <charset val="128"/>
          </rPr>
          <t>全国編第５表</t>
        </r>
      </text>
    </comment>
    <comment ref="C6" authorId="0" shapeId="0" xr:uid="{3E02A9FC-AC51-45E4-A996-CC66E5E24933}">
      <text>
        <r>
          <rPr>
            <b/>
            <sz val="9"/>
            <color indexed="81"/>
            <rFont val="MS P ゴシック"/>
            <family val="3"/>
            <charset val="128"/>
          </rPr>
          <t>全国編５表</t>
        </r>
      </text>
    </comment>
    <comment ref="E6" authorId="1" shapeId="0" xr:uid="{017438EE-AE7F-4B6C-91B9-44B814C8826F}">
      <text>
        <r>
          <rPr>
            <sz val="11"/>
            <color indexed="81"/>
            <rFont val="ＭＳ Ｐゴシック"/>
            <family val="3"/>
            <charset val="128"/>
          </rPr>
          <t>全国編 第19表</t>
        </r>
      </text>
    </comment>
    <comment ref="B16" authorId="1" shapeId="0" xr:uid="{975FC29E-9E1D-4BBE-9D60-C2F8DC0C3DFF}">
      <text>
        <r>
          <rPr>
            <sz val="11"/>
            <color indexed="81"/>
            <rFont val="ＭＳ Ｐゴシック"/>
            <family val="3"/>
            <charset val="128"/>
          </rPr>
          <t>第２４３表</t>
        </r>
      </text>
    </comment>
    <comment ref="C16" authorId="1" shapeId="0" xr:uid="{5EA5E618-E074-4DD8-BA0D-9BE37F6B0FEC}">
      <text>
        <r>
          <rPr>
            <sz val="11"/>
            <color indexed="81"/>
            <rFont val="ＭＳ Ｐゴシック"/>
            <family val="3"/>
            <charset val="128"/>
          </rPr>
          <t>参考データ（(大野加工)埼玉県土地所有世帯数）参照</t>
        </r>
      </text>
    </comment>
    <comment ref="C17" authorId="1" shapeId="0" xr:uid="{4BA0C5D1-E16C-4F66-B493-722EE60765F6}">
      <text>
        <r>
          <rPr>
            <b/>
            <sz val="9"/>
            <color indexed="81"/>
            <rFont val="MS P ゴシック"/>
            <family val="3"/>
            <charset val="128"/>
          </rPr>
          <t>埼玉県編第１表</t>
        </r>
        <r>
          <rPr>
            <sz val="9"/>
            <color indexed="81"/>
            <rFont val="MS P ゴシック"/>
            <family val="3"/>
            <charset val="128"/>
          </rPr>
          <t xml:space="preserve">
</t>
        </r>
      </text>
    </comment>
    <comment ref="A18" authorId="0" shapeId="0" xr:uid="{C502B0CF-1E2E-4728-944D-6271F4211376}">
      <text>
        <r>
          <rPr>
            <b/>
            <sz val="9"/>
            <color indexed="81"/>
            <rFont val="MS P ゴシック"/>
            <family val="3"/>
            <charset val="128"/>
          </rPr>
          <t>順番をデータと同様へ変更</t>
        </r>
      </text>
    </comment>
  </commentList>
</comments>
</file>

<file path=xl/sharedStrings.xml><?xml version="1.0" encoding="utf-8"?>
<sst xmlns="http://schemas.openxmlformats.org/spreadsheetml/2006/main" count="1178" uniqueCount="799">
  <si>
    <t>その他の宅地</t>
    <rPh sb="0" eb="3">
      <t>ソノタ</t>
    </rPh>
    <rPh sb="4" eb="6">
      <t>タクチ</t>
    </rPh>
    <phoneticPr fontId="3"/>
  </si>
  <si>
    <t>（国勢調査ＤＩＤ）</t>
    <rPh sb="1" eb="3">
      <t>コクセイ</t>
    </rPh>
    <rPh sb="3" eb="5">
      <t>チョウサ</t>
    </rPh>
    <phoneticPr fontId="3"/>
  </si>
  <si>
    <t>２－１　埼玉県国土利用計画における土地利用面積の推移</t>
    <rPh sb="4" eb="7">
      <t>サイタマケン</t>
    </rPh>
    <rPh sb="7" eb="9">
      <t>コクド</t>
    </rPh>
    <rPh sb="9" eb="11">
      <t>リヨウ</t>
    </rPh>
    <rPh sb="11" eb="13">
      <t>ケイカク</t>
    </rPh>
    <rPh sb="17" eb="21">
      <t>トチリヨウ</t>
    </rPh>
    <rPh sb="21" eb="23">
      <t>メンセキ</t>
    </rPh>
    <rPh sb="24" eb="26">
      <t>スイイ</t>
    </rPh>
    <phoneticPr fontId="3"/>
  </si>
  <si>
    <t>資料：土地利用現況把握調査（土地水政策課）</t>
    <rPh sb="0" eb="2">
      <t>シリョウ</t>
    </rPh>
    <rPh sb="3" eb="7">
      <t>トチリヨウ</t>
    </rPh>
    <rPh sb="7" eb="9">
      <t>ゲンキョウ</t>
    </rPh>
    <rPh sb="9" eb="11">
      <t>ハアク</t>
    </rPh>
    <rPh sb="11" eb="13">
      <t>チョウサ</t>
    </rPh>
    <rPh sb="16" eb="17">
      <t>ミズ</t>
    </rPh>
    <phoneticPr fontId="3"/>
  </si>
  <si>
    <t>20年</t>
    <rPh sb="2" eb="3">
      <t>ネン</t>
    </rPh>
    <phoneticPr fontId="3"/>
  </si>
  <si>
    <t>21年</t>
    <rPh sb="2" eb="3">
      <t>ネン</t>
    </rPh>
    <phoneticPr fontId="3"/>
  </si>
  <si>
    <t>22年</t>
    <rPh sb="2" eb="3">
      <t>ネン</t>
    </rPh>
    <phoneticPr fontId="3"/>
  </si>
  <si>
    <t>23年</t>
    <rPh sb="2" eb="3">
      <t>ネン</t>
    </rPh>
    <phoneticPr fontId="3"/>
  </si>
  <si>
    <t>１　国土利用計画法関連事項</t>
    <rPh sb="2" eb="4">
      <t>コクド</t>
    </rPh>
    <rPh sb="4" eb="6">
      <t>リヨウ</t>
    </rPh>
    <rPh sb="6" eb="9">
      <t>ケイカクホウ</t>
    </rPh>
    <rPh sb="9" eb="11">
      <t>カンレン</t>
    </rPh>
    <rPh sb="11" eb="13">
      <t>ジコウ</t>
    </rPh>
    <phoneticPr fontId="3"/>
  </si>
  <si>
    <t>24年</t>
    <rPh sb="2" eb="3">
      <t>ネン</t>
    </rPh>
    <phoneticPr fontId="3"/>
  </si>
  <si>
    <t>田</t>
    <rPh sb="0" eb="1">
      <t>タ</t>
    </rPh>
    <phoneticPr fontId="3"/>
  </si>
  <si>
    <t>畑</t>
    <rPh sb="0" eb="1">
      <t>ハタケ</t>
    </rPh>
    <phoneticPr fontId="3"/>
  </si>
  <si>
    <t>農　　　用　　　地</t>
    <rPh sb="0" eb="1">
      <t>ノウ</t>
    </rPh>
    <rPh sb="4" eb="5">
      <t>ヨウ</t>
    </rPh>
    <rPh sb="8" eb="9">
      <t>チ</t>
    </rPh>
    <phoneticPr fontId="3"/>
  </si>
  <si>
    <t>農　　　　　地</t>
    <rPh sb="0" eb="1">
      <t>ノウ</t>
    </rPh>
    <rPh sb="6" eb="7">
      <t>チ</t>
    </rPh>
    <phoneticPr fontId="3"/>
  </si>
  <si>
    <t>民　　有　　林</t>
    <rPh sb="0" eb="1">
      <t>タミ</t>
    </rPh>
    <rPh sb="3" eb="4">
      <t>アリ</t>
    </rPh>
    <rPh sb="6" eb="7">
      <t>リン</t>
    </rPh>
    <phoneticPr fontId="3"/>
  </si>
  <si>
    <t>水　　　　　面</t>
    <rPh sb="0" eb="1">
      <t>スイ</t>
    </rPh>
    <rPh sb="6" eb="7">
      <t>メン</t>
    </rPh>
    <phoneticPr fontId="3"/>
  </si>
  <si>
    <t>河　　　　　川</t>
    <rPh sb="0" eb="1">
      <t>カワ</t>
    </rPh>
    <rPh sb="6" eb="7">
      <t>カワ</t>
    </rPh>
    <phoneticPr fontId="3"/>
  </si>
  <si>
    <t>水　　　　　路</t>
    <rPh sb="0" eb="1">
      <t>スイ</t>
    </rPh>
    <rPh sb="6" eb="7">
      <t>ミチ</t>
    </rPh>
    <phoneticPr fontId="3"/>
  </si>
  <si>
    <t>一　般　道　路</t>
    <rPh sb="0" eb="1">
      <t>イチ</t>
    </rPh>
    <rPh sb="2" eb="3">
      <t>ハン</t>
    </rPh>
    <rPh sb="4" eb="5">
      <t>ミチ</t>
    </rPh>
    <rPh sb="6" eb="7">
      <t>ミチ</t>
    </rPh>
    <phoneticPr fontId="3"/>
  </si>
  <si>
    <t>農　　　　　道</t>
    <rPh sb="0" eb="1">
      <t>ノウ</t>
    </rPh>
    <rPh sb="6" eb="7">
      <t>ミチ</t>
    </rPh>
    <phoneticPr fontId="3"/>
  </si>
  <si>
    <t>林　　　　　道</t>
    <rPh sb="0" eb="1">
      <t>ハヤシ</t>
    </rPh>
    <rPh sb="6" eb="7">
      <t>ミチ</t>
    </rPh>
    <phoneticPr fontId="3"/>
  </si>
  <si>
    <t>住　　宅　　地</t>
    <rPh sb="0" eb="1">
      <t>ジュウ</t>
    </rPh>
    <rPh sb="3" eb="4">
      <t>タク</t>
    </rPh>
    <rPh sb="6" eb="7">
      <t>チ</t>
    </rPh>
    <phoneticPr fontId="3"/>
  </si>
  <si>
    <t>工　業　用　地</t>
    <rPh sb="0" eb="1">
      <t>コウ</t>
    </rPh>
    <rPh sb="2" eb="3">
      <t>ギョウ</t>
    </rPh>
    <rPh sb="4" eb="5">
      <t>ヨウ</t>
    </rPh>
    <rPh sb="6" eb="7">
      <t>チ</t>
    </rPh>
    <phoneticPr fontId="3"/>
  </si>
  <si>
    <t>そ　　　の　　　他</t>
    <rPh sb="8" eb="9">
      <t>ホカ</t>
    </rPh>
    <phoneticPr fontId="3"/>
  </si>
  <si>
    <t>合　　　　　　　　計</t>
    <rPh sb="0" eb="1">
      <t>ゴウ</t>
    </rPh>
    <rPh sb="9" eb="10">
      <t>ケイ</t>
    </rPh>
    <phoneticPr fontId="3"/>
  </si>
  <si>
    <t>市　　　街　　　地</t>
    <rPh sb="0" eb="1">
      <t>イチ</t>
    </rPh>
    <rPh sb="4" eb="5">
      <t>マチ</t>
    </rPh>
    <rPh sb="8" eb="9">
      <t>チ</t>
    </rPh>
    <phoneticPr fontId="3"/>
  </si>
  <si>
    <t>宅　　　　　　　　地</t>
    <rPh sb="0" eb="1">
      <t>タク</t>
    </rPh>
    <rPh sb="9" eb="10">
      <t>チ</t>
    </rPh>
    <phoneticPr fontId="3"/>
  </si>
  <si>
    <t>道　　　　　　　　路</t>
    <rPh sb="0" eb="1">
      <t>ドウ</t>
    </rPh>
    <rPh sb="9" eb="10">
      <t>ミチ</t>
    </rPh>
    <phoneticPr fontId="3"/>
  </si>
  <si>
    <t>原　　 　野　　　等</t>
    <rPh sb="0" eb="1">
      <t>ハラ</t>
    </rPh>
    <rPh sb="5" eb="6">
      <t>ノ</t>
    </rPh>
    <rPh sb="9" eb="10">
      <t>トウ</t>
    </rPh>
    <phoneticPr fontId="3"/>
  </si>
  <si>
    <t>森　　　　　  　　林</t>
    <rPh sb="0" eb="1">
      <t>モリ</t>
    </rPh>
    <rPh sb="10" eb="11">
      <t>リン</t>
    </rPh>
    <phoneticPr fontId="3"/>
  </si>
  <si>
    <t>採 草 放 牧 地</t>
    <rPh sb="0" eb="1">
      <t>サイ</t>
    </rPh>
    <rPh sb="2" eb="3">
      <t>グサ</t>
    </rPh>
    <rPh sb="4" eb="5">
      <t>ホウ</t>
    </rPh>
    <rPh sb="6" eb="7">
      <t>マキ</t>
    </rPh>
    <rPh sb="8" eb="9">
      <t>チ</t>
    </rPh>
    <phoneticPr fontId="3"/>
  </si>
  <si>
    <t xml:space="preserve"> 水面・河川・水路</t>
    <rPh sb="1" eb="3">
      <t>スイメン</t>
    </rPh>
    <rPh sb="4" eb="6">
      <t>カセン</t>
    </rPh>
    <rPh sb="7" eb="9">
      <t>スイロ</t>
    </rPh>
    <phoneticPr fontId="3"/>
  </si>
  <si>
    <t>国　　有 　 林</t>
    <rPh sb="0" eb="1">
      <t>クニ</t>
    </rPh>
    <rPh sb="3" eb="4">
      <t>アリ</t>
    </rPh>
    <rPh sb="7" eb="8">
      <t>リン</t>
    </rPh>
    <phoneticPr fontId="3"/>
  </si>
  <si>
    <t>25年</t>
    <rPh sb="2" eb="3">
      <t>ネン</t>
    </rPh>
    <phoneticPr fontId="3"/>
  </si>
  <si>
    <t xml:space="preserve"> 　注１）「合計」は、国土交通省国土地理院「全国都道府県市区町村別面積調」による。</t>
    <phoneticPr fontId="3"/>
  </si>
  <si>
    <t>-</t>
  </si>
  <si>
    <t>26年</t>
    <rPh sb="2" eb="3">
      <t>ネン</t>
    </rPh>
    <phoneticPr fontId="3"/>
  </si>
  <si>
    <t xml:space="preserve"> 単位：k㎡</t>
  </si>
  <si>
    <t>27年</t>
  </si>
  <si>
    <t>28年</t>
    <phoneticPr fontId="3"/>
  </si>
  <si>
    <t>-</t>
    <phoneticPr fontId="3"/>
  </si>
  <si>
    <t>29年</t>
    <phoneticPr fontId="3"/>
  </si>
  <si>
    <t>30年</t>
  </si>
  <si>
    <t>令和元年</t>
    <rPh sb="0" eb="2">
      <t>レイワ</t>
    </rPh>
    <rPh sb="2" eb="3">
      <t>ガン</t>
    </rPh>
    <phoneticPr fontId="3"/>
  </si>
  <si>
    <t>２年</t>
    <phoneticPr fontId="3"/>
  </si>
  <si>
    <t xml:space="preserve"> 　　 ２）平成22年「世界農林業センサス」より、地目別区分における農用地のうちの「採草放牧地」および「原野」の面積を
　　　   </t>
    <rPh sb="6" eb="8">
      <t>ヘイセイ</t>
    </rPh>
    <rPh sb="56" eb="58">
      <t>メンセキ</t>
    </rPh>
    <phoneticPr fontId="3"/>
  </si>
  <si>
    <t>３年</t>
    <phoneticPr fontId="3"/>
  </si>
  <si>
    <t>鶴ヶ島市</t>
  </si>
  <si>
    <t>毛呂山町</t>
  </si>
  <si>
    <t>東松山市</t>
  </si>
  <si>
    <t>資料：土地水政策課</t>
    <rPh sb="0" eb="2">
      <t>シリョウ</t>
    </rPh>
    <rPh sb="3" eb="5">
      <t>トチ</t>
    </rPh>
    <rPh sb="5" eb="6">
      <t>ミズ</t>
    </rPh>
    <rPh sb="6" eb="9">
      <t>セイサクカ</t>
    </rPh>
    <phoneticPr fontId="3"/>
  </si>
  <si>
    <t>年度</t>
    <rPh sb="0" eb="2">
      <t>ネンド</t>
    </rPh>
    <phoneticPr fontId="3"/>
  </si>
  <si>
    <t>利用区分</t>
    <rPh sb="0" eb="2">
      <t>リヨウ</t>
    </rPh>
    <rPh sb="2" eb="4">
      <t>クブン</t>
    </rPh>
    <phoneticPr fontId="3"/>
  </si>
  <si>
    <t>％</t>
  </si>
  <si>
    <t>住宅地</t>
  </si>
  <si>
    <t>林業</t>
  </si>
  <si>
    <t>農業・畜産業・水産業</t>
    <rPh sb="7" eb="10">
      <t>スイサンギョウ</t>
    </rPh>
    <phoneticPr fontId="3"/>
  </si>
  <si>
    <t>その他</t>
  </si>
  <si>
    <t>計</t>
  </si>
  <si>
    <t>資料：土地水政策課</t>
    <rPh sb="3" eb="5">
      <t>トチ</t>
    </rPh>
    <rPh sb="5" eb="6">
      <t>ミズ</t>
    </rPh>
    <rPh sb="6" eb="9">
      <t>セイサクカ</t>
    </rPh>
    <phoneticPr fontId="3"/>
  </si>
  <si>
    <t>　 注）「％」は小数点以下を四捨五入しているため、年度の合計が100にならない場合がある。</t>
    <rPh sb="2" eb="3">
      <t>チュウ</t>
    </rPh>
    <rPh sb="8" eb="11">
      <t>ショウスウテン</t>
    </rPh>
    <rPh sb="11" eb="13">
      <t>イカ</t>
    </rPh>
    <rPh sb="14" eb="18">
      <t>シシャゴニュウ</t>
    </rPh>
    <rPh sb="25" eb="26">
      <t>ネン</t>
    </rPh>
    <rPh sb="26" eb="27">
      <t>ド</t>
    </rPh>
    <rPh sb="28" eb="30">
      <t>ゴウケイ</t>
    </rPh>
    <rPh sb="39" eb="41">
      <t>バアイ</t>
    </rPh>
    <phoneticPr fontId="3"/>
  </si>
  <si>
    <t>２　公有地の拡大の推進に関する法律関連事項</t>
    <phoneticPr fontId="3"/>
  </si>
  <si>
    <t>届　出・申　出</t>
  </si>
  <si>
    <t xml:space="preserve">件　数 </t>
  </si>
  <si>
    <t>協議件数</t>
  </si>
  <si>
    <t>成立件数</t>
  </si>
  <si>
    <t>法第４条による届出</t>
    <phoneticPr fontId="3"/>
  </si>
  <si>
    <t>法第５条による申出</t>
    <phoneticPr fontId="3"/>
  </si>
  <si>
    <t>合　　　計</t>
    <phoneticPr fontId="3"/>
  </si>
  <si>
    <t xml:space="preserve"> 　　 　</t>
  </si>
  <si>
    <t xml:space="preserve"> 　　　　 上表のうち、土地買取り協議成立状況                                   </t>
  </si>
  <si>
    <t>買取り目的</t>
  </si>
  <si>
    <t>買取り件数</t>
  </si>
  <si>
    <t>買取り面積（㎡）</t>
  </si>
  <si>
    <t>道        路</t>
  </si>
  <si>
    <t>文化福祉施設</t>
  </si>
  <si>
    <t>公園・緑地</t>
  </si>
  <si>
    <t>代  替  地</t>
  </si>
  <si>
    <t>そ  の  他</t>
  </si>
  <si>
    <t>合       計</t>
  </si>
  <si>
    <t>資料：用地課</t>
    <rPh sb="0" eb="2">
      <t>シリョウ</t>
    </rPh>
    <rPh sb="3" eb="5">
      <t>ヨウチ</t>
    </rPh>
    <rPh sb="5" eb="6">
      <t>カ</t>
    </rPh>
    <phoneticPr fontId="3"/>
  </si>
  <si>
    <t>３　国土調査法関連事項</t>
    <rPh sb="2" eb="4">
      <t>コクド</t>
    </rPh>
    <rPh sb="4" eb="7">
      <t>チョウサホウ</t>
    </rPh>
    <rPh sb="7" eb="9">
      <t>カンレン</t>
    </rPh>
    <rPh sb="9" eb="11">
      <t>ジコウ</t>
    </rPh>
    <phoneticPr fontId="3"/>
  </si>
  <si>
    <t>No.</t>
    <phoneticPr fontId="3"/>
  </si>
  <si>
    <t>市町村名</t>
    <rPh sb="0" eb="3">
      <t>シチョウソン</t>
    </rPh>
    <rPh sb="3" eb="4">
      <t>メイ</t>
    </rPh>
    <phoneticPr fontId="3"/>
  </si>
  <si>
    <t>着手年度</t>
    <rPh sb="0" eb="2">
      <t>チャクシュ</t>
    </rPh>
    <rPh sb="2" eb="4">
      <t>ネンド</t>
    </rPh>
    <phoneticPr fontId="3"/>
  </si>
  <si>
    <t>調査対象面積</t>
    <rPh sb="0" eb="2">
      <t>チョウサ</t>
    </rPh>
    <rPh sb="2" eb="4">
      <t>タイショウ</t>
    </rPh>
    <rPh sb="4" eb="6">
      <t>メンセキ</t>
    </rPh>
    <rPh sb="5" eb="6">
      <t>セキ</t>
    </rPh>
    <phoneticPr fontId="3"/>
  </si>
  <si>
    <t>任意方式　S27-31</t>
    <rPh sb="0" eb="2">
      <t>ニンイ</t>
    </rPh>
    <rPh sb="2" eb="4">
      <t>ホウシキ</t>
    </rPh>
    <phoneticPr fontId="3"/>
  </si>
  <si>
    <t>特定計画　S32-37</t>
    <rPh sb="0" eb="2">
      <t>トクテイ</t>
    </rPh>
    <rPh sb="2" eb="4">
      <t>ケイカク</t>
    </rPh>
    <phoneticPr fontId="3"/>
  </si>
  <si>
    <t>第1次十箇年計画
S38-44</t>
    <rPh sb="0" eb="1">
      <t>ダイ</t>
    </rPh>
    <rPh sb="2" eb="3">
      <t>ジ</t>
    </rPh>
    <rPh sb="3" eb="4">
      <t>ジュッ</t>
    </rPh>
    <rPh sb="4" eb="6">
      <t>カネン</t>
    </rPh>
    <rPh sb="6" eb="8">
      <t>ケイカク</t>
    </rPh>
    <phoneticPr fontId="3"/>
  </si>
  <si>
    <t>第2次十箇年計画
S45-54</t>
    <rPh sb="0" eb="1">
      <t>ダイ</t>
    </rPh>
    <rPh sb="2" eb="3">
      <t>ジ</t>
    </rPh>
    <rPh sb="3" eb="4">
      <t>ジュッ</t>
    </rPh>
    <rPh sb="4" eb="6">
      <t>カネン</t>
    </rPh>
    <rPh sb="6" eb="8">
      <t>ケイカク</t>
    </rPh>
    <phoneticPr fontId="3"/>
  </si>
  <si>
    <t>第3次十箇年計画
S55-H1</t>
    <rPh sb="0" eb="1">
      <t>ダイ</t>
    </rPh>
    <rPh sb="2" eb="3">
      <t>ジ</t>
    </rPh>
    <rPh sb="3" eb="4">
      <t>ジュッ</t>
    </rPh>
    <rPh sb="4" eb="6">
      <t>カネン</t>
    </rPh>
    <rPh sb="6" eb="8">
      <t>ケイカク</t>
    </rPh>
    <phoneticPr fontId="3"/>
  </si>
  <si>
    <t>第4次十箇年計画
H2-11</t>
    <rPh sb="0" eb="1">
      <t>ダイ</t>
    </rPh>
    <rPh sb="2" eb="3">
      <t>ジ</t>
    </rPh>
    <rPh sb="3" eb="4">
      <t>ジュッ</t>
    </rPh>
    <rPh sb="4" eb="6">
      <t>カネン</t>
    </rPh>
    <rPh sb="6" eb="8">
      <t>ケイカク</t>
    </rPh>
    <phoneticPr fontId="3"/>
  </si>
  <si>
    <t>第5次十箇年計画
H12-21</t>
    <rPh sb="0" eb="1">
      <t>ダイ</t>
    </rPh>
    <rPh sb="2" eb="3">
      <t>ジ</t>
    </rPh>
    <rPh sb="3" eb="4">
      <t>ジュッ</t>
    </rPh>
    <rPh sb="4" eb="6">
      <t>カネン</t>
    </rPh>
    <rPh sb="6" eb="8">
      <t>ケイカク</t>
    </rPh>
    <phoneticPr fontId="3"/>
  </si>
  <si>
    <t>第6次十箇年計画
H22-R1</t>
    <rPh sb="0" eb="1">
      <t>ダイ</t>
    </rPh>
    <rPh sb="2" eb="3">
      <t>ジ</t>
    </rPh>
    <rPh sb="3" eb="4">
      <t>ジュッ</t>
    </rPh>
    <rPh sb="4" eb="6">
      <t>カネン</t>
    </rPh>
    <rPh sb="6" eb="8">
      <t>ケイカク</t>
    </rPh>
    <phoneticPr fontId="3"/>
  </si>
  <si>
    <t>越谷市</t>
  </si>
  <si>
    <t>昭27</t>
    <rPh sb="0" eb="1">
      <t>ショウ</t>
    </rPh>
    <phoneticPr fontId="3"/>
  </si>
  <si>
    <t>深谷市</t>
    <rPh sb="0" eb="3">
      <t>フカヤシ</t>
    </rPh>
    <phoneticPr fontId="3"/>
  </si>
  <si>
    <t>熊谷市</t>
    <rPh sb="0" eb="3">
      <t>クマガヤシ</t>
    </rPh>
    <phoneticPr fontId="3"/>
  </si>
  <si>
    <t>三郷市</t>
  </si>
  <si>
    <t>吉川市</t>
  </si>
  <si>
    <t>久喜市</t>
    <rPh sb="0" eb="3">
      <t>クキシ</t>
    </rPh>
    <phoneticPr fontId="3"/>
  </si>
  <si>
    <t>加須市</t>
  </si>
  <si>
    <t>幸手市</t>
  </si>
  <si>
    <t>蕨市</t>
  </si>
  <si>
    <t>本庄市</t>
  </si>
  <si>
    <t>上里町</t>
  </si>
  <si>
    <t>神川町</t>
  </si>
  <si>
    <t>日高市</t>
  </si>
  <si>
    <t>狭山市</t>
  </si>
  <si>
    <t>入間市</t>
  </si>
  <si>
    <t>所沢市</t>
  </si>
  <si>
    <t>坂戸市</t>
  </si>
  <si>
    <t>ふじみ野市</t>
    <rPh sb="3" eb="4">
      <t>ノ</t>
    </rPh>
    <rPh sb="4" eb="5">
      <t>シ</t>
    </rPh>
    <phoneticPr fontId="3"/>
  </si>
  <si>
    <t>蓮田市</t>
  </si>
  <si>
    <t>三芳町</t>
  </si>
  <si>
    <t>志木市</t>
  </si>
  <si>
    <t>上尾市</t>
  </si>
  <si>
    <t>杉戸町</t>
  </si>
  <si>
    <t>滑川町</t>
  </si>
  <si>
    <t>嵐山町</t>
  </si>
  <si>
    <t>川越市</t>
  </si>
  <si>
    <t>美里町</t>
  </si>
  <si>
    <t>鳩山町</t>
  </si>
  <si>
    <t>春日部市</t>
    <rPh sb="0" eb="4">
      <t>カスカベシ</t>
    </rPh>
    <phoneticPr fontId="3"/>
  </si>
  <si>
    <t>越生町</t>
  </si>
  <si>
    <t>鴻巣市</t>
    <rPh sb="0" eb="3">
      <t>コウノスシ</t>
    </rPh>
    <phoneticPr fontId="3"/>
  </si>
  <si>
    <t>飯能市</t>
  </si>
  <si>
    <t>平　3</t>
    <rPh sb="0" eb="1">
      <t>ヘイ</t>
    </rPh>
    <phoneticPr fontId="3"/>
  </si>
  <si>
    <t>小川町</t>
  </si>
  <si>
    <t>小鹿野町</t>
  </si>
  <si>
    <t>ときがわ町</t>
    <rPh sb="4" eb="5">
      <t>マチ</t>
    </rPh>
    <phoneticPr fontId="3"/>
  </si>
  <si>
    <t>秩父市</t>
    <rPh sb="0" eb="3">
      <t>チチブシ</t>
    </rPh>
    <phoneticPr fontId="3"/>
  </si>
  <si>
    <t>東秩父村</t>
    <rPh sb="0" eb="4">
      <t>ヒガシチチブムラ</t>
    </rPh>
    <phoneticPr fontId="3"/>
  </si>
  <si>
    <t>横瀬町</t>
  </si>
  <si>
    <t>令 1</t>
    <rPh sb="0" eb="1">
      <t>レイ</t>
    </rPh>
    <phoneticPr fontId="3"/>
  </si>
  <si>
    <t>さいたま市</t>
    <rPh sb="4" eb="5">
      <t>シ</t>
    </rPh>
    <phoneticPr fontId="3"/>
  </si>
  <si>
    <t>令 2</t>
    <rPh sb="0" eb="1">
      <t>レイ</t>
    </rPh>
    <phoneticPr fontId="3"/>
  </si>
  <si>
    <t>川口市</t>
    <rPh sb="0" eb="3">
      <t>カワグチシ</t>
    </rPh>
    <phoneticPr fontId="3"/>
  </si>
  <si>
    <t>伊奈町</t>
    <rPh sb="0" eb="3">
      <t>イナマチ</t>
    </rPh>
    <phoneticPr fontId="3"/>
  </si>
  <si>
    <t>計</t>
    <rPh sb="0" eb="1">
      <t>ケイ</t>
    </rPh>
    <phoneticPr fontId="3"/>
  </si>
  <si>
    <t>国土調査法第19条5項指定面積</t>
    <rPh sb="0" eb="2">
      <t>コクド</t>
    </rPh>
    <rPh sb="2" eb="4">
      <t>チョウサ</t>
    </rPh>
    <rPh sb="4" eb="5">
      <t>ホウ</t>
    </rPh>
    <rPh sb="5" eb="6">
      <t>ダイ</t>
    </rPh>
    <rPh sb="8" eb="9">
      <t>ジョウ</t>
    </rPh>
    <rPh sb="10" eb="11">
      <t>コウ</t>
    </rPh>
    <rPh sb="11" eb="13">
      <t>シテイ</t>
    </rPh>
    <rPh sb="13" eb="15">
      <t>メンセキ</t>
    </rPh>
    <phoneticPr fontId="3"/>
  </si>
  <si>
    <t>国直轄基本調査実施面積</t>
    <rPh sb="0" eb="1">
      <t>クニ</t>
    </rPh>
    <rPh sb="1" eb="3">
      <t>チョッカツ</t>
    </rPh>
    <rPh sb="3" eb="5">
      <t>キホン</t>
    </rPh>
    <rPh sb="5" eb="7">
      <t>チョウサ</t>
    </rPh>
    <rPh sb="7" eb="9">
      <t>ジッシ</t>
    </rPh>
    <rPh sb="9" eb="11">
      <t>メンセキ</t>
    </rPh>
    <phoneticPr fontId="3"/>
  </si>
  <si>
    <t>調査済面積合計</t>
    <rPh sb="0" eb="2">
      <t>チョウサ</t>
    </rPh>
    <rPh sb="2" eb="3">
      <t>ズ</t>
    </rPh>
    <rPh sb="3" eb="5">
      <t>メンセキ</t>
    </rPh>
    <rPh sb="5" eb="7">
      <t>ゴウケイ</t>
    </rPh>
    <phoneticPr fontId="3"/>
  </si>
  <si>
    <t>累計調査面積</t>
    <rPh sb="0" eb="2">
      <t>ルイケイ</t>
    </rPh>
    <rPh sb="2" eb="4">
      <t>チョウサ</t>
    </rPh>
    <rPh sb="4" eb="6">
      <t>メンセキ</t>
    </rPh>
    <phoneticPr fontId="3"/>
  </si>
  <si>
    <t>進捗率（％）</t>
    <rPh sb="0" eb="2">
      <t>シンチョク</t>
    </rPh>
    <rPh sb="2" eb="3">
      <t>リツ</t>
    </rPh>
    <phoneticPr fontId="3"/>
  </si>
  <si>
    <t>実施市町村数</t>
    <rPh sb="0" eb="2">
      <t>ジッシ</t>
    </rPh>
    <rPh sb="2" eb="5">
      <t>シチョウソン</t>
    </rPh>
    <rPh sb="5" eb="6">
      <t>スウ</t>
    </rPh>
    <phoneticPr fontId="3"/>
  </si>
  <si>
    <t>　    ２）国直轄基本調査：効率的手法導入推進基本調査、都市部官民境界基本調査及び山村境界基本調査</t>
    <rPh sb="7" eb="8">
      <t>クニ</t>
    </rPh>
    <rPh sb="8" eb="10">
      <t>チョッカツ</t>
    </rPh>
    <rPh sb="10" eb="12">
      <t>キホン</t>
    </rPh>
    <rPh sb="12" eb="14">
      <t>チョウサ</t>
    </rPh>
    <rPh sb="29" eb="32">
      <t>トシブ</t>
    </rPh>
    <rPh sb="32" eb="34">
      <t>カンミン</t>
    </rPh>
    <rPh sb="34" eb="36">
      <t>キョウカイ</t>
    </rPh>
    <rPh sb="36" eb="38">
      <t>キホン</t>
    </rPh>
    <rPh sb="38" eb="40">
      <t>チョウサ</t>
    </rPh>
    <rPh sb="40" eb="41">
      <t>オヨ</t>
    </rPh>
    <rPh sb="42" eb="44">
      <t>サンソン</t>
    </rPh>
    <rPh sb="44" eb="46">
      <t>キョウカイ</t>
    </rPh>
    <rPh sb="46" eb="48">
      <t>キホン</t>
    </rPh>
    <rPh sb="48" eb="50">
      <t>チョウサ</t>
    </rPh>
    <phoneticPr fontId="3"/>
  </si>
  <si>
    <t>図幅名</t>
    <rPh sb="0" eb="1">
      <t>ズ</t>
    </rPh>
    <rPh sb="1" eb="2">
      <t>フク</t>
    </rPh>
    <rPh sb="2" eb="3">
      <t>メイ</t>
    </rPh>
    <phoneticPr fontId="3"/>
  </si>
  <si>
    <t>寄　居</t>
    <rPh sb="0" eb="1">
      <t>ヨ</t>
    </rPh>
    <rPh sb="2" eb="3">
      <t>キョ</t>
    </rPh>
    <phoneticPr fontId="3"/>
  </si>
  <si>
    <t>青　梅</t>
    <rPh sb="0" eb="1">
      <t>アオ</t>
    </rPh>
    <rPh sb="2" eb="3">
      <t>ウメ</t>
    </rPh>
    <phoneticPr fontId="3"/>
  </si>
  <si>
    <t>川　越</t>
    <rPh sb="0" eb="1">
      <t>カワ</t>
    </rPh>
    <rPh sb="2" eb="3">
      <t>コシ</t>
    </rPh>
    <phoneticPr fontId="3"/>
  </si>
  <si>
    <t>大　宮</t>
    <rPh sb="0" eb="1">
      <t>オオ</t>
    </rPh>
    <rPh sb="2" eb="3">
      <t>ミヤ</t>
    </rPh>
    <phoneticPr fontId="3"/>
  </si>
  <si>
    <t>熊　谷</t>
    <rPh sb="0" eb="1">
      <t>クマ</t>
    </rPh>
    <rPh sb="2" eb="3">
      <t>ダニ</t>
    </rPh>
    <phoneticPr fontId="3"/>
  </si>
  <si>
    <t>鴻　巣</t>
    <rPh sb="0" eb="1">
      <t>オオトリ</t>
    </rPh>
    <rPh sb="2" eb="3">
      <t>ス</t>
    </rPh>
    <phoneticPr fontId="3"/>
  </si>
  <si>
    <t>秩　父</t>
    <rPh sb="0" eb="1">
      <t>チツ</t>
    </rPh>
    <rPh sb="2" eb="3">
      <t>チチ</t>
    </rPh>
    <phoneticPr fontId="3"/>
  </si>
  <si>
    <t>現地調査年度</t>
    <rPh sb="0" eb="2">
      <t>ゲンチ</t>
    </rPh>
    <rPh sb="2" eb="4">
      <t>チョウサ</t>
    </rPh>
    <rPh sb="4" eb="6">
      <t>ネンド</t>
    </rPh>
    <phoneticPr fontId="3"/>
  </si>
  <si>
    <t>昭37,38年</t>
    <rPh sb="0" eb="1">
      <t>ショウ</t>
    </rPh>
    <rPh sb="6" eb="7">
      <t>ネン</t>
    </rPh>
    <phoneticPr fontId="3"/>
  </si>
  <si>
    <t>46年</t>
    <rPh sb="2" eb="3">
      <t>ネン</t>
    </rPh>
    <phoneticPr fontId="3"/>
  </si>
  <si>
    <t>47年</t>
    <rPh sb="2" eb="3">
      <t>ネン</t>
    </rPh>
    <phoneticPr fontId="3"/>
  </si>
  <si>
    <t>48年</t>
    <rPh sb="2" eb="3">
      <t>ネン</t>
    </rPh>
    <phoneticPr fontId="3"/>
  </si>
  <si>
    <t>49年</t>
    <rPh sb="2" eb="3">
      <t>ネン</t>
    </rPh>
    <phoneticPr fontId="3"/>
  </si>
  <si>
    <t>50年</t>
    <rPh sb="2" eb="3">
      <t>ネン</t>
    </rPh>
    <phoneticPr fontId="3"/>
  </si>
  <si>
    <t>報告書作成年度</t>
    <rPh sb="0" eb="3">
      <t>ホウコクショ</t>
    </rPh>
    <rPh sb="3" eb="5">
      <t>サクセイ</t>
    </rPh>
    <rPh sb="5" eb="7">
      <t>ネンド</t>
    </rPh>
    <phoneticPr fontId="3"/>
  </si>
  <si>
    <t>39年</t>
    <rPh sb="2" eb="3">
      <t>ネン</t>
    </rPh>
    <phoneticPr fontId="3"/>
  </si>
  <si>
    <t>万　場</t>
    <rPh sb="0" eb="1">
      <t>マン</t>
    </rPh>
    <rPh sb="2" eb="3">
      <t>バ</t>
    </rPh>
    <phoneticPr fontId="3"/>
  </si>
  <si>
    <t>十石峠</t>
    <rPh sb="0" eb="1">
      <t>ジュウ</t>
    </rPh>
    <rPh sb="1" eb="2">
      <t>イシ</t>
    </rPh>
    <rPh sb="2" eb="3">
      <t>トウゲ</t>
    </rPh>
    <phoneticPr fontId="3"/>
  </si>
  <si>
    <t>三　峰</t>
    <rPh sb="0" eb="1">
      <t>ミツ</t>
    </rPh>
    <rPh sb="2" eb="3">
      <t>ミネ</t>
    </rPh>
    <phoneticPr fontId="3"/>
  </si>
  <si>
    <t>金峰山</t>
    <rPh sb="0" eb="1">
      <t>キン</t>
    </rPh>
    <rPh sb="1" eb="2">
      <t>ホウ</t>
    </rPh>
    <rPh sb="2" eb="3">
      <t>サン</t>
    </rPh>
    <phoneticPr fontId="3"/>
  </si>
  <si>
    <t>高　崎</t>
    <rPh sb="0" eb="1">
      <t>タカ</t>
    </rPh>
    <rPh sb="2" eb="3">
      <t>ザキ</t>
    </rPh>
    <phoneticPr fontId="3"/>
  </si>
  <si>
    <t>深　谷</t>
    <rPh sb="0" eb="1">
      <t>フカ</t>
    </rPh>
    <rPh sb="2" eb="3">
      <t>ダニ</t>
    </rPh>
    <phoneticPr fontId="3"/>
  </si>
  <si>
    <t>古　河</t>
    <rPh sb="0" eb="1">
      <t>イニシエ</t>
    </rPh>
    <rPh sb="2" eb="3">
      <t>カワ</t>
    </rPh>
    <phoneticPr fontId="3"/>
  </si>
  <si>
    <t>51年</t>
    <rPh sb="2" eb="3">
      <t>ネン</t>
    </rPh>
    <phoneticPr fontId="3"/>
  </si>
  <si>
    <t>52年</t>
    <rPh sb="2" eb="3">
      <t>ネン</t>
    </rPh>
    <phoneticPr fontId="3"/>
  </si>
  <si>
    <t>53年</t>
    <rPh sb="2" eb="3">
      <t>ネン</t>
    </rPh>
    <phoneticPr fontId="3"/>
  </si>
  <si>
    <t>54年</t>
    <rPh sb="2" eb="3">
      <t>ネン</t>
    </rPh>
    <phoneticPr fontId="3"/>
  </si>
  <si>
    <t>水海道</t>
    <rPh sb="0" eb="3">
      <t>ミツカイドウ</t>
    </rPh>
    <phoneticPr fontId="3"/>
  </si>
  <si>
    <t>野　田</t>
    <rPh sb="0" eb="1">
      <t>ヤ</t>
    </rPh>
    <rPh sb="2" eb="3">
      <t>タ</t>
    </rPh>
    <phoneticPr fontId="3"/>
  </si>
  <si>
    <t>東京東北部</t>
    <rPh sb="0" eb="2">
      <t>トウキョウ</t>
    </rPh>
    <rPh sb="2" eb="5">
      <t>トウホクブ</t>
    </rPh>
    <phoneticPr fontId="3"/>
  </si>
  <si>
    <t>東京西北部</t>
    <rPh sb="0" eb="2">
      <t>トウキョウ</t>
    </rPh>
    <rPh sb="2" eb="5">
      <t>セイホクブ</t>
    </rPh>
    <phoneticPr fontId="3"/>
  </si>
  <si>
    <t>備　　　考</t>
    <rPh sb="0" eb="1">
      <t>ソナエ</t>
    </rPh>
    <rPh sb="4" eb="5">
      <t>コウ</t>
    </rPh>
    <phoneticPr fontId="3"/>
  </si>
  <si>
    <t>三峰</t>
    <rPh sb="0" eb="1">
      <t>ミツ</t>
    </rPh>
    <rPh sb="1" eb="2">
      <t>ミネ</t>
    </rPh>
    <phoneticPr fontId="3"/>
  </si>
  <si>
    <t>寄居、青梅図幅は</t>
    <rPh sb="0" eb="2">
      <t>ヨリイ</t>
    </rPh>
    <rPh sb="3" eb="5">
      <t>オウメ</t>
    </rPh>
    <rPh sb="5" eb="7">
      <t>ズフク</t>
    </rPh>
    <phoneticPr fontId="3"/>
  </si>
  <si>
    <t>55年</t>
    <rPh sb="2" eb="3">
      <t>ネン</t>
    </rPh>
    <phoneticPr fontId="3"/>
  </si>
  <si>
    <t>国で実施</t>
    <rPh sb="0" eb="1">
      <t>クニ</t>
    </rPh>
    <rPh sb="2" eb="4">
      <t>ジッシ</t>
    </rPh>
    <phoneticPr fontId="3"/>
  </si>
  <si>
    <t>４　土地価格の公表制度</t>
    <rPh sb="2" eb="4">
      <t>トチ</t>
    </rPh>
    <rPh sb="4" eb="6">
      <t>カカク</t>
    </rPh>
    <rPh sb="7" eb="9">
      <t>コウヒョウ</t>
    </rPh>
    <rPh sb="9" eb="11">
      <t>セイド</t>
    </rPh>
    <phoneticPr fontId="3"/>
  </si>
  <si>
    <t>　　　　　　　　　　　　　　　　　　　　　　年度（年）
　　　用途別</t>
    <rPh sb="25" eb="26">
      <t>ネン</t>
    </rPh>
    <phoneticPr fontId="3"/>
  </si>
  <si>
    <t>宅　　　地</t>
    <rPh sb="0" eb="1">
      <t>タク</t>
    </rPh>
    <rPh sb="4" eb="5">
      <t>チ</t>
    </rPh>
    <phoneticPr fontId="3"/>
  </si>
  <si>
    <t>市街化区域</t>
    <phoneticPr fontId="3"/>
  </si>
  <si>
    <t>標準地</t>
  </si>
  <si>
    <t>基準地</t>
  </si>
  <si>
    <t>市  街  化  調整区域</t>
    <phoneticPr fontId="3"/>
  </si>
  <si>
    <t>その他都市計画区域</t>
    <phoneticPr fontId="3"/>
  </si>
  <si>
    <t>都市計画     区 域 外</t>
    <phoneticPr fontId="3"/>
  </si>
  <si>
    <t>林地</t>
  </si>
  <si>
    <t>合計</t>
  </si>
  <si>
    <t>資料：標準地の地点数は国土交通省。基準地の地点数は土地水政策課。</t>
    <rPh sb="0" eb="2">
      <t>シリョウ</t>
    </rPh>
    <rPh sb="3" eb="5">
      <t>ヒョウジュン</t>
    </rPh>
    <rPh sb="5" eb="6">
      <t>チ</t>
    </rPh>
    <rPh sb="7" eb="9">
      <t>チテン</t>
    </rPh>
    <rPh sb="9" eb="10">
      <t>スウ</t>
    </rPh>
    <rPh sb="11" eb="13">
      <t>コクド</t>
    </rPh>
    <rPh sb="13" eb="16">
      <t>コウツウショウ</t>
    </rPh>
    <rPh sb="17" eb="19">
      <t>キジュン</t>
    </rPh>
    <rPh sb="19" eb="20">
      <t>チ</t>
    </rPh>
    <rPh sb="21" eb="23">
      <t>チテン</t>
    </rPh>
    <rPh sb="23" eb="24">
      <t>カズ</t>
    </rPh>
    <rPh sb="25" eb="27">
      <t>トチ</t>
    </rPh>
    <rPh sb="27" eb="28">
      <t>ミズ</t>
    </rPh>
    <rPh sb="28" eb="31">
      <t>セイサクカ</t>
    </rPh>
    <phoneticPr fontId="3"/>
  </si>
  <si>
    <t>項目</t>
    <rPh sb="0" eb="2">
      <t>コウモク</t>
    </rPh>
    <phoneticPr fontId="3"/>
  </si>
  <si>
    <t>標準地数</t>
  </si>
  <si>
    <t>平均価格（円／㎡）</t>
  </si>
  <si>
    <t>対前年変
動率（％）</t>
    <phoneticPr fontId="3"/>
  </si>
  <si>
    <t>住　　　宅　　　地</t>
    <phoneticPr fontId="3"/>
  </si>
  <si>
    <t>商　　　業　　　地</t>
    <phoneticPr fontId="3"/>
  </si>
  <si>
    <t>工　　　業　　　地</t>
    <phoneticPr fontId="3"/>
  </si>
  <si>
    <t>資料：国土交通省</t>
    <phoneticPr fontId="3"/>
  </si>
  <si>
    <t>* 宅地見込地は除く。</t>
    <phoneticPr fontId="3"/>
  </si>
  <si>
    <t>21年</t>
  </si>
  <si>
    <t>22年</t>
  </si>
  <si>
    <t>23年</t>
  </si>
  <si>
    <t>24年</t>
  </si>
  <si>
    <t>25年</t>
  </si>
  <si>
    <t>26年</t>
  </si>
  <si>
    <t>埼玉県</t>
  </si>
  <si>
    <t xml:space="preserve">△1.7 </t>
  </si>
  <si>
    <t>＋0.7</t>
  </si>
  <si>
    <t>＋3.7</t>
  </si>
  <si>
    <t>△3.5</t>
  </si>
  <si>
    <t>△5.0</t>
  </si>
  <si>
    <t xml:space="preserve">△2.3 </t>
  </si>
  <si>
    <t xml:space="preserve">△1.2 </t>
  </si>
  <si>
    <t>＋0.3</t>
  </si>
  <si>
    <t>全国</t>
  </si>
  <si>
    <t xml:space="preserve">△2.7 </t>
  </si>
  <si>
    <t>＋0.1</t>
  </si>
  <si>
    <t>＋1.3</t>
  </si>
  <si>
    <t>△3.2</t>
  </si>
  <si>
    <t>△4.2</t>
  </si>
  <si>
    <t xml:space="preserve">△1.6 </t>
  </si>
  <si>
    <t xml:space="preserve">△0.6 </t>
  </si>
  <si>
    <t>商業地</t>
  </si>
  <si>
    <t xml:space="preserve">△1.8 </t>
  </si>
  <si>
    <t>＋1.9</t>
  </si>
  <si>
    <t>＋6.0</t>
  </si>
  <si>
    <t>△4.3</t>
  </si>
  <si>
    <t>△6.3</t>
  </si>
  <si>
    <t xml:space="preserve">△2.6 </t>
  </si>
  <si>
    <t>＋0.5</t>
  </si>
  <si>
    <t>＋2.3</t>
  </si>
  <si>
    <t>＋3.8</t>
  </si>
  <si>
    <t>△4.7</t>
  </si>
  <si>
    <t>△6.1</t>
  </si>
  <si>
    <t xml:space="preserve">△3.8 </t>
  </si>
  <si>
    <t xml:space="preserve">△3.1 </t>
  </si>
  <si>
    <t xml:space="preserve">△2.1 </t>
  </si>
  <si>
    <t xml:space="preserve">△0.5 </t>
  </si>
  <si>
    <t>工業地</t>
  </si>
  <si>
    <t>＋5.7</t>
  </si>
  <si>
    <t>△2.4</t>
  </si>
  <si>
    <t xml:space="preserve">△3.0 </t>
  </si>
  <si>
    <t xml:space="preserve">△2.4 </t>
  </si>
  <si>
    <t>＋0.6</t>
  </si>
  <si>
    <t>△3.0</t>
  </si>
  <si>
    <t xml:space="preserve">△3.2 </t>
  </si>
  <si>
    <t xml:space="preserve">△2.2 </t>
  </si>
  <si>
    <t xml:space="preserve">△1.1 </t>
  </si>
  <si>
    <t>28年</t>
  </si>
  <si>
    <t>29年</t>
  </si>
  <si>
    <t>３年</t>
  </si>
  <si>
    <t>４年</t>
  </si>
  <si>
    <t>0.0</t>
  </si>
  <si>
    <t>＋1.0</t>
  </si>
  <si>
    <t>△0.6</t>
  </si>
  <si>
    <t>+0.5</t>
  </si>
  <si>
    <t xml:space="preserve">△0.4 </t>
  </si>
  <si>
    <t xml:space="preserve">△0.2 </t>
  </si>
  <si>
    <t>＋0.8</t>
  </si>
  <si>
    <t>△0.4</t>
  </si>
  <si>
    <t>＋1.2</t>
  </si>
  <si>
    <t>＋1.6</t>
  </si>
  <si>
    <t>＋2.0</t>
  </si>
  <si>
    <t>△0.9</t>
  </si>
  <si>
    <t>+0.2</t>
  </si>
  <si>
    <t>＋0.9</t>
  </si>
  <si>
    <t>＋1.4</t>
  </si>
  <si>
    <t>＋2.8</t>
  </si>
  <si>
    <t>＋3.1</t>
  </si>
  <si>
    <t>△0.8</t>
  </si>
  <si>
    <t>+0.4</t>
  </si>
  <si>
    <t>＋3.0</t>
  </si>
  <si>
    <t>+2.4</t>
  </si>
  <si>
    <t>＋1.8</t>
  </si>
  <si>
    <t>+2.0</t>
  </si>
  <si>
    <t xml:space="preserve">△0.9 </t>
  </si>
  <si>
    <t xml:space="preserve">＋1.7 </t>
  </si>
  <si>
    <t xml:space="preserve">＋0.9 </t>
  </si>
  <si>
    <t xml:space="preserve">△5.4 </t>
  </si>
  <si>
    <t xml:space="preserve">△3.4 </t>
  </si>
  <si>
    <t xml:space="preserve">△0.7 </t>
  </si>
  <si>
    <t xml:space="preserve">0.0 </t>
  </si>
  <si>
    <t xml:space="preserve">△4.0 </t>
  </si>
  <si>
    <t xml:space="preserve">△2.5 </t>
  </si>
  <si>
    <t xml:space="preserve">△6.7 </t>
  </si>
  <si>
    <t xml:space="preserve">△4.1 </t>
  </si>
  <si>
    <t xml:space="preserve">△3.3 </t>
  </si>
  <si>
    <t xml:space="preserve">△2.0 </t>
  </si>
  <si>
    <t xml:space="preserve">△0.8 </t>
  </si>
  <si>
    <t xml:space="preserve">＋0.2 </t>
  </si>
  <si>
    <t xml:space="preserve">△5.9 </t>
  </si>
  <si>
    <t xml:space="preserve">△4.6 </t>
  </si>
  <si>
    <t xml:space="preserve">＋3.1 </t>
  </si>
  <si>
    <t xml:space="preserve">△5.2 </t>
  </si>
  <si>
    <t xml:space="preserve">△1.9 </t>
  </si>
  <si>
    <t xml:space="preserve">＋0.6 </t>
  </si>
  <si>
    <t xml:space="preserve">△1.3 </t>
  </si>
  <si>
    <t xml:space="preserve">△4.2 </t>
  </si>
  <si>
    <t xml:space="preserve">△3.9 </t>
  </si>
  <si>
    <t xml:space="preserve">△1.5 </t>
  </si>
  <si>
    <t xml:space="preserve">△0.1 </t>
  </si>
  <si>
    <t xml:space="preserve">＋0.1 </t>
  </si>
  <si>
    <t xml:space="preserve">＋0.5 </t>
  </si>
  <si>
    <t xml:space="preserve">＋0.7 </t>
  </si>
  <si>
    <t>△0.3</t>
  </si>
  <si>
    <t>△0.1</t>
  </si>
  <si>
    <t>+0.8</t>
  </si>
  <si>
    <t xml:space="preserve">△1.0 </t>
  </si>
  <si>
    <t xml:space="preserve">△0.3 </t>
  </si>
  <si>
    <t>△0.7</t>
  </si>
  <si>
    <t>△0.5</t>
  </si>
  <si>
    <t>+0.1</t>
  </si>
  <si>
    <t xml:space="preserve">＋1.3 </t>
  </si>
  <si>
    <t xml:space="preserve">＋1.8 </t>
  </si>
  <si>
    <t>+1.0</t>
  </si>
  <si>
    <t xml:space="preserve">＋1.1 </t>
  </si>
  <si>
    <t xml:space="preserve">＋3.3 </t>
  </si>
  <si>
    <t>＋2.6</t>
  </si>
  <si>
    <t>＋0.2</t>
  </si>
  <si>
    <t>＋1.7</t>
  </si>
  <si>
    <t>＜地価公示における対前年変動率の推移＞</t>
    <rPh sb="1" eb="3">
      <t>チカ</t>
    </rPh>
    <rPh sb="3" eb="5">
      <t>コウジ</t>
    </rPh>
    <phoneticPr fontId="17"/>
  </si>
  <si>
    <t>資料：国土交通省</t>
    <phoneticPr fontId="17"/>
  </si>
  <si>
    <t>＜地価調査における対前年度変動率の推移＞</t>
    <rPh sb="3" eb="5">
      <t>チョウサ</t>
    </rPh>
    <rPh sb="12" eb="13">
      <t>ド</t>
    </rPh>
    <phoneticPr fontId="17"/>
  </si>
  <si>
    <t>21年度</t>
    <rPh sb="3" eb="4">
      <t>ド</t>
    </rPh>
    <phoneticPr fontId="17"/>
  </si>
  <si>
    <t>22年度</t>
    <rPh sb="3" eb="4">
      <t>ド</t>
    </rPh>
    <phoneticPr fontId="17"/>
  </si>
  <si>
    <t>23年度</t>
    <rPh sb="3" eb="4">
      <t>ド</t>
    </rPh>
    <phoneticPr fontId="17"/>
  </si>
  <si>
    <t>24年度</t>
    <rPh sb="2" eb="3">
      <t>ネン</t>
    </rPh>
    <rPh sb="3" eb="4">
      <t>ド</t>
    </rPh>
    <phoneticPr fontId="17"/>
  </si>
  <si>
    <t>25年度</t>
    <rPh sb="2" eb="3">
      <t>ネン</t>
    </rPh>
    <rPh sb="3" eb="4">
      <t>ド</t>
    </rPh>
    <phoneticPr fontId="17"/>
  </si>
  <si>
    <t>26年度</t>
    <rPh sb="2" eb="3">
      <t>ネン</t>
    </rPh>
    <rPh sb="3" eb="4">
      <t>ド</t>
    </rPh>
    <phoneticPr fontId="17"/>
  </si>
  <si>
    <t>27年度</t>
    <rPh sb="2" eb="3">
      <t>ネン</t>
    </rPh>
    <rPh sb="3" eb="4">
      <t>ド</t>
    </rPh>
    <phoneticPr fontId="17"/>
  </si>
  <si>
    <t>28年度</t>
    <rPh sb="2" eb="3">
      <t>ネン</t>
    </rPh>
    <rPh sb="3" eb="4">
      <t>ド</t>
    </rPh>
    <phoneticPr fontId="17"/>
  </si>
  <si>
    <t>29年度</t>
    <rPh sb="2" eb="3">
      <t>ネン</t>
    </rPh>
    <rPh sb="3" eb="4">
      <t>ド</t>
    </rPh>
    <phoneticPr fontId="17"/>
  </si>
  <si>
    <t>30年度</t>
    <rPh sb="2" eb="3">
      <t>ネン</t>
    </rPh>
    <rPh sb="3" eb="4">
      <t>ド</t>
    </rPh>
    <phoneticPr fontId="17"/>
  </si>
  <si>
    <t>令和
元年度</t>
    <rPh sb="0" eb="2">
      <t>レイワ</t>
    </rPh>
    <rPh sb="3" eb="5">
      <t>ガンネン</t>
    </rPh>
    <rPh sb="5" eb="6">
      <t>ド</t>
    </rPh>
    <phoneticPr fontId="17"/>
  </si>
  <si>
    <t>２年度</t>
    <rPh sb="1" eb="3">
      <t>ネンド</t>
    </rPh>
    <phoneticPr fontId="17"/>
  </si>
  <si>
    <t>３年度</t>
    <rPh sb="1" eb="3">
      <t>ネンド</t>
    </rPh>
    <phoneticPr fontId="17"/>
  </si>
  <si>
    <t>４年度</t>
    <rPh sb="1" eb="3">
      <t>ネンド</t>
    </rPh>
    <phoneticPr fontId="17"/>
  </si>
  <si>
    <t>５年度</t>
    <rPh sb="1" eb="3">
      <t>ネンド</t>
    </rPh>
    <phoneticPr fontId="17"/>
  </si>
  <si>
    <t>資料：埼玉県の変動率は土地水政策課、全国の変動率は国土交通省</t>
    <rPh sb="0" eb="2">
      <t>シリョウ</t>
    </rPh>
    <rPh sb="3" eb="6">
      <t>サイタマケン</t>
    </rPh>
    <rPh sb="7" eb="10">
      <t>ヘンドウリツ</t>
    </rPh>
    <rPh sb="11" eb="13">
      <t>トチ</t>
    </rPh>
    <rPh sb="13" eb="14">
      <t>ミズ</t>
    </rPh>
    <rPh sb="14" eb="17">
      <t>セイサクカ</t>
    </rPh>
    <rPh sb="18" eb="20">
      <t>ゼンコク</t>
    </rPh>
    <rPh sb="21" eb="24">
      <t>ヘンドウリツ</t>
    </rPh>
    <rPh sb="25" eb="27">
      <t>コクド</t>
    </rPh>
    <rPh sb="27" eb="30">
      <t>コウツウショウ</t>
    </rPh>
    <phoneticPr fontId="17"/>
  </si>
  <si>
    <t>（単位：％）</t>
    <rPh sb="1" eb="3">
      <t>タンイ</t>
    </rPh>
    <phoneticPr fontId="3"/>
  </si>
  <si>
    <t>用      途</t>
    <rPh sb="0" eb="8">
      <t>ヨウト</t>
    </rPh>
    <phoneticPr fontId="3"/>
  </si>
  <si>
    <t>埼玉県</t>
    <rPh sb="0" eb="3">
      <t>サイタマケン</t>
    </rPh>
    <phoneticPr fontId="18"/>
  </si>
  <si>
    <t>東京都</t>
    <rPh sb="0" eb="3">
      <t>トウキョウト</t>
    </rPh>
    <phoneticPr fontId="18"/>
  </si>
  <si>
    <t>神奈川県</t>
    <rPh sb="0" eb="4">
      <t>カナガワケン</t>
    </rPh>
    <phoneticPr fontId="18"/>
  </si>
  <si>
    <t>千葉県</t>
    <rPh sb="0" eb="2">
      <t>チバ</t>
    </rPh>
    <rPh sb="2" eb="3">
      <t>ケン</t>
    </rPh>
    <phoneticPr fontId="18"/>
  </si>
  <si>
    <t>全国</t>
    <rPh sb="0" eb="2">
      <t>ゼンコク</t>
    </rPh>
    <phoneticPr fontId="18"/>
  </si>
  <si>
    <t>住       宅       地</t>
    <phoneticPr fontId="18"/>
  </si>
  <si>
    <t>商       業       地</t>
    <phoneticPr fontId="18"/>
  </si>
  <si>
    <t>工       業       地</t>
    <phoneticPr fontId="18"/>
  </si>
  <si>
    <t>基 準 地 数</t>
    <phoneticPr fontId="18"/>
  </si>
  <si>
    <t>平 均 価 格</t>
    <phoneticPr fontId="18"/>
  </si>
  <si>
    <t>対前年度
変動率（％）</t>
    <rPh sb="3" eb="4">
      <t>ド</t>
    </rPh>
    <phoneticPr fontId="18"/>
  </si>
  <si>
    <t>林                地</t>
    <phoneticPr fontId="18"/>
  </si>
  <si>
    <t>資料：土地水政策課</t>
    <rPh sb="3" eb="5">
      <t>トチ</t>
    </rPh>
    <rPh sb="5" eb="6">
      <t>ミズ</t>
    </rPh>
    <rPh sb="6" eb="9">
      <t>セイサクカ</t>
    </rPh>
    <phoneticPr fontId="18"/>
  </si>
  <si>
    <t>　　２）制度変更により、平成２５年度から準工業地と調整区域内宅地は、他の用途に振り替えられている。</t>
    <rPh sb="3" eb="5">
      <t>セイド</t>
    </rPh>
    <rPh sb="4" eb="6">
      <t>ヘンコウ</t>
    </rPh>
    <rPh sb="10" eb="12">
      <t>ヘイセイ</t>
    </rPh>
    <rPh sb="14" eb="16">
      <t>ネンド</t>
    </rPh>
    <rPh sb="18" eb="19">
      <t>ジュン</t>
    </rPh>
    <rPh sb="19" eb="22">
      <t>コウギョウチ</t>
    </rPh>
    <rPh sb="23" eb="25">
      <t>チョウセイ</t>
    </rPh>
    <rPh sb="25" eb="28">
      <t>クイキナイ</t>
    </rPh>
    <rPh sb="28" eb="30">
      <t>タクチ</t>
    </rPh>
    <rPh sb="32" eb="33">
      <t>タ</t>
    </rPh>
    <rPh sb="34" eb="36">
      <t>ヨウト</t>
    </rPh>
    <rPh sb="37" eb="38">
      <t>フ</t>
    </rPh>
    <rPh sb="39" eb="40">
      <t>カ</t>
    </rPh>
    <phoneticPr fontId="3"/>
  </si>
  <si>
    <t>（１）住宅地</t>
  </si>
  <si>
    <t>順位</t>
  </si>
  <si>
    <t>基準地番号</t>
    <rPh sb="2" eb="3">
      <t>チ</t>
    </rPh>
    <phoneticPr fontId="18"/>
  </si>
  <si>
    <t>対前年度</t>
    <rPh sb="0" eb="1">
      <t>タイ</t>
    </rPh>
    <rPh sb="1" eb="2">
      <t>ゼン</t>
    </rPh>
    <rPh sb="2" eb="4">
      <t>ネンド</t>
    </rPh>
    <phoneticPr fontId="18"/>
  </si>
  <si>
    <t>所    在    地
「住 居 表 示」</t>
    <rPh sb="13" eb="14">
      <t>ジュウ</t>
    </rPh>
    <rPh sb="15" eb="16">
      <t>キョ</t>
    </rPh>
    <rPh sb="17" eb="18">
      <t>オモテ</t>
    </rPh>
    <rPh sb="19" eb="20">
      <t>シメス</t>
    </rPh>
    <phoneticPr fontId="18"/>
  </si>
  <si>
    <t>交通接近状況</t>
  </si>
  <si>
    <t>変 動 率</t>
    <rPh sb="0" eb="1">
      <t>ヘン</t>
    </rPh>
    <rPh sb="2" eb="3">
      <t>ドウ</t>
    </rPh>
    <rPh sb="4" eb="5">
      <t>リツ</t>
    </rPh>
    <phoneticPr fontId="18"/>
  </si>
  <si>
    <t>（最寄りの駅名と基準地からの道路距離）</t>
    <rPh sb="1" eb="3">
      <t>モヨ</t>
    </rPh>
    <rPh sb="5" eb="7">
      <t>エキメイ</t>
    </rPh>
    <rPh sb="8" eb="11">
      <t>キジュンチ</t>
    </rPh>
    <rPh sb="14" eb="16">
      <t>ドウロ</t>
    </rPh>
    <rPh sb="16" eb="18">
      <t>キョリ</t>
    </rPh>
    <phoneticPr fontId="18"/>
  </si>
  <si>
    <t>（円/㎡）</t>
  </si>
  <si>
    <t>（％）</t>
  </si>
  <si>
    <t>さいたま浦和－２</t>
    <phoneticPr fontId="18"/>
  </si>
  <si>
    <t>岸町３丁目１３１番１</t>
    <phoneticPr fontId="18"/>
  </si>
  <si>
    <t>浦和</t>
    <phoneticPr fontId="18"/>
  </si>
  <si>
    <t>「岸町３－１－１９」</t>
    <phoneticPr fontId="18"/>
  </si>
  <si>
    <t>670m</t>
    <phoneticPr fontId="18"/>
  </si>
  <si>
    <t>川口－３２</t>
    <rPh sb="0" eb="2">
      <t>カワグチ</t>
    </rPh>
    <phoneticPr fontId="18"/>
  </si>
  <si>
    <t>本町４丁目１４２番８外</t>
    <rPh sb="0" eb="2">
      <t>ホンマチ</t>
    </rPh>
    <rPh sb="3" eb="5">
      <t>チョウメ</t>
    </rPh>
    <rPh sb="8" eb="9">
      <t>バン</t>
    </rPh>
    <rPh sb="10" eb="11">
      <t>ソト</t>
    </rPh>
    <phoneticPr fontId="18"/>
  </si>
  <si>
    <t>川口</t>
    <rPh sb="0" eb="2">
      <t>カワグチ</t>
    </rPh>
    <phoneticPr fontId="18"/>
  </si>
  <si>
    <t>「本町４－１０－８」</t>
    <rPh sb="1" eb="2">
      <t>ホン</t>
    </rPh>
    <phoneticPr fontId="18"/>
  </si>
  <si>
    <t>640m</t>
    <phoneticPr fontId="18"/>
  </si>
  <si>
    <t>川口－３４</t>
    <rPh sb="0" eb="2">
      <t>カワグチ</t>
    </rPh>
    <phoneticPr fontId="18"/>
  </si>
  <si>
    <t>並木元町５５番４</t>
    <rPh sb="0" eb="2">
      <t>ナミキ</t>
    </rPh>
    <rPh sb="2" eb="4">
      <t>モトマチ</t>
    </rPh>
    <rPh sb="6" eb="7">
      <t>バン</t>
    </rPh>
    <phoneticPr fontId="18"/>
  </si>
  <si>
    <t>「並木元町６－１６」</t>
    <rPh sb="1" eb="3">
      <t>ナミキ</t>
    </rPh>
    <rPh sb="3" eb="5">
      <t>モトマチ</t>
    </rPh>
    <phoneticPr fontId="18"/>
  </si>
  <si>
    <t>（２）商業地</t>
  </si>
  <si>
    <t>所    在    地
(ビル名又は店舗名)</t>
    <rPh sb="15" eb="16">
      <t>メイ</t>
    </rPh>
    <rPh sb="16" eb="17">
      <t>マタ</t>
    </rPh>
    <rPh sb="18" eb="20">
      <t>テンポ</t>
    </rPh>
    <rPh sb="20" eb="21">
      <t>メイ</t>
    </rPh>
    <phoneticPr fontId="18"/>
  </si>
  <si>
    <t>さいたま大宮５－３</t>
    <rPh sb="4" eb="6">
      <t>オオミヤ</t>
    </rPh>
    <phoneticPr fontId="18"/>
  </si>
  <si>
    <t>桜木町２丁目４番９</t>
  </si>
  <si>
    <t>大宮</t>
    <phoneticPr fontId="18"/>
  </si>
  <si>
    <t>250m</t>
    <phoneticPr fontId="3"/>
  </si>
  <si>
    <t>さいたま大宮５－１</t>
    <rPh sb="4" eb="6">
      <t>オオミヤ</t>
    </rPh>
    <phoneticPr fontId="18"/>
  </si>
  <si>
    <t>宮町１丁目８６番１</t>
  </si>
  <si>
    <t>（大宮イーストビル）</t>
    <rPh sb="1" eb="3">
      <t>オオミヤ</t>
    </rPh>
    <phoneticPr fontId="18"/>
  </si>
  <si>
    <t>300m</t>
    <phoneticPr fontId="3"/>
  </si>
  <si>
    <t>さいたま大宮５－６</t>
    <rPh sb="4" eb="6">
      <t>オオミヤ</t>
    </rPh>
    <phoneticPr fontId="18"/>
  </si>
  <si>
    <t>吉敷町４丁目２６２番１６外</t>
    <rPh sb="0" eb="3">
      <t>キシキチョウ</t>
    </rPh>
    <rPh sb="4" eb="6">
      <t>チョウメ</t>
    </rPh>
    <rPh sb="9" eb="10">
      <t>バン</t>
    </rPh>
    <rPh sb="12" eb="13">
      <t>ホカ</t>
    </rPh>
    <phoneticPr fontId="18"/>
  </si>
  <si>
    <t>さいたま新都心</t>
    <rPh sb="4" eb="7">
      <t>シントシン</t>
    </rPh>
    <phoneticPr fontId="18"/>
  </si>
  <si>
    <t>（マルキュービル）</t>
    <phoneticPr fontId="18"/>
  </si>
  <si>
    <t>160m</t>
    <phoneticPr fontId="18"/>
  </si>
  <si>
    <t>５　土地情報の整備</t>
    <rPh sb="2" eb="4">
      <t>トチ</t>
    </rPh>
    <rPh sb="4" eb="6">
      <t>ジョウホウ</t>
    </rPh>
    <rPh sb="7" eb="9">
      <t>セイビ</t>
    </rPh>
    <phoneticPr fontId="3"/>
  </si>
  <si>
    <t>法　　人</t>
    <rPh sb="0" eb="1">
      <t>ホウ</t>
    </rPh>
    <rPh sb="3" eb="4">
      <t>ジン</t>
    </rPh>
    <phoneticPr fontId="18"/>
  </si>
  <si>
    <t>法人数
（A)</t>
    <rPh sb="0" eb="3">
      <t>ホウジンスウ</t>
    </rPh>
    <phoneticPr fontId="18"/>
  </si>
  <si>
    <t>土地所有
法 人 数
（B)</t>
    <rPh sb="0" eb="2">
      <t>トチ</t>
    </rPh>
    <rPh sb="2" eb="4">
      <t>ショユウ</t>
    </rPh>
    <rPh sb="5" eb="6">
      <t>ホウ</t>
    </rPh>
    <rPh sb="7" eb="8">
      <t>ジン</t>
    </rPh>
    <rPh sb="9" eb="10">
      <t>カズ</t>
    </rPh>
    <phoneticPr fontId="18"/>
  </si>
  <si>
    <t>土地所有率
(B/A)(％）</t>
    <rPh sb="0" eb="1">
      <t>ツチ</t>
    </rPh>
    <rPh sb="1" eb="2">
      <t>チ</t>
    </rPh>
    <rPh sb="2" eb="3">
      <t>ジョ</t>
    </rPh>
    <rPh sb="3" eb="4">
      <t>タモツ</t>
    </rPh>
    <rPh sb="4" eb="5">
      <t>リツ</t>
    </rPh>
    <phoneticPr fontId="18"/>
  </si>
  <si>
    <t>土地所有面積
（C）（㎡）</t>
    <rPh sb="0" eb="2">
      <t>トチ</t>
    </rPh>
    <rPh sb="2" eb="4">
      <t>ショユウ</t>
    </rPh>
    <rPh sb="4" eb="5">
      <t>メン</t>
    </rPh>
    <rPh sb="5" eb="6">
      <t>セキ</t>
    </rPh>
    <phoneticPr fontId="18"/>
  </si>
  <si>
    <t>所有法人
当たり面積（C/B)(㎡)</t>
    <rPh sb="0" eb="1">
      <t>トコロ</t>
    </rPh>
    <rPh sb="1" eb="2">
      <t>ユウ</t>
    </rPh>
    <rPh sb="2" eb="3">
      <t>ホウ</t>
    </rPh>
    <rPh sb="3" eb="4">
      <t>ジン</t>
    </rPh>
    <rPh sb="5" eb="6">
      <t>ア</t>
    </rPh>
    <rPh sb="8" eb="10">
      <t>メンセキ</t>
    </rPh>
    <phoneticPr fontId="18"/>
  </si>
  <si>
    <t>土地の種類計</t>
    <rPh sb="0" eb="2">
      <t>トチ</t>
    </rPh>
    <rPh sb="3" eb="5">
      <t>シュルイ</t>
    </rPh>
    <rPh sb="5" eb="6">
      <t>ケイ</t>
    </rPh>
    <phoneticPr fontId="18"/>
  </si>
  <si>
    <t>世　　帯</t>
    <rPh sb="0" eb="1">
      <t>ヨ</t>
    </rPh>
    <rPh sb="3" eb="4">
      <t>オビ</t>
    </rPh>
    <phoneticPr fontId="18"/>
  </si>
  <si>
    <t>世帯数(A)</t>
    <rPh sb="0" eb="3">
      <t>セタイスウ</t>
    </rPh>
    <phoneticPr fontId="18"/>
  </si>
  <si>
    <t>土地所有率
(B/A)(％)</t>
    <rPh sb="0" eb="1">
      <t>ツチ</t>
    </rPh>
    <rPh sb="1" eb="2">
      <t>チ</t>
    </rPh>
    <rPh sb="2" eb="5">
      <t>ショユウリツ</t>
    </rPh>
    <phoneticPr fontId="18"/>
  </si>
  <si>
    <t>現住居の敷地</t>
    <rPh sb="0" eb="2">
      <t>ゲンジュウ</t>
    </rPh>
    <rPh sb="2" eb="3">
      <t>キョ</t>
    </rPh>
    <rPh sb="4" eb="6">
      <t>シキチ</t>
    </rPh>
    <phoneticPr fontId="18"/>
  </si>
  <si>
    <t>業　　　種　　　計</t>
    <rPh sb="0" eb="1">
      <t>ギョウ</t>
    </rPh>
    <rPh sb="4" eb="5">
      <t>タネ</t>
    </rPh>
    <rPh sb="8" eb="9">
      <t>ケイ</t>
    </rPh>
    <phoneticPr fontId="18"/>
  </si>
  <si>
    <t>　農業、林業</t>
    <rPh sb="1" eb="3">
      <t>ノウギョウ</t>
    </rPh>
    <rPh sb="4" eb="6">
      <t>リンギョウ</t>
    </rPh>
    <phoneticPr fontId="18"/>
  </si>
  <si>
    <t>　漁業</t>
    <rPh sb="1" eb="3">
      <t>ギョギョウ</t>
    </rPh>
    <phoneticPr fontId="18"/>
  </si>
  <si>
    <t>　鉱業、採石業、砂利採取業</t>
    <rPh sb="1" eb="3">
      <t>コウギョウ</t>
    </rPh>
    <rPh sb="4" eb="6">
      <t>サイセキ</t>
    </rPh>
    <rPh sb="6" eb="7">
      <t>ギョウ</t>
    </rPh>
    <rPh sb="8" eb="10">
      <t>ジャリ</t>
    </rPh>
    <rPh sb="10" eb="11">
      <t>ト</t>
    </rPh>
    <rPh sb="11" eb="12">
      <t>ト</t>
    </rPh>
    <rPh sb="12" eb="13">
      <t>ギョウ</t>
    </rPh>
    <phoneticPr fontId="18"/>
  </si>
  <si>
    <t>　建設業</t>
    <rPh sb="1" eb="4">
      <t>ケンセツギョウ</t>
    </rPh>
    <phoneticPr fontId="18"/>
  </si>
  <si>
    <t>　製造業</t>
    <rPh sb="1" eb="4">
      <t>セイゾウギョウ</t>
    </rPh>
    <phoneticPr fontId="18"/>
  </si>
  <si>
    <t>　電気・ガス・熱供給・水道業</t>
    <rPh sb="1" eb="3">
      <t>デンキ</t>
    </rPh>
    <rPh sb="7" eb="8">
      <t>ネツ</t>
    </rPh>
    <rPh sb="8" eb="10">
      <t>キョウキュウ</t>
    </rPh>
    <rPh sb="11" eb="14">
      <t>スイドウギョウ</t>
    </rPh>
    <phoneticPr fontId="18"/>
  </si>
  <si>
    <t>　情報通信業</t>
    <rPh sb="1" eb="3">
      <t>ジョウホウ</t>
    </rPh>
    <rPh sb="3" eb="6">
      <t>ツウシンギョウ</t>
    </rPh>
    <phoneticPr fontId="18"/>
  </si>
  <si>
    <t>　運輸業、郵便業</t>
    <rPh sb="1" eb="3">
      <t>ウンユ</t>
    </rPh>
    <rPh sb="3" eb="4">
      <t>ギョウ</t>
    </rPh>
    <rPh sb="5" eb="7">
      <t>ユウビン</t>
    </rPh>
    <rPh sb="7" eb="8">
      <t>ギョウ</t>
    </rPh>
    <phoneticPr fontId="18"/>
  </si>
  <si>
    <t>　卸売・小売業</t>
    <rPh sb="1" eb="3">
      <t>オロシウ</t>
    </rPh>
    <rPh sb="4" eb="7">
      <t>コウリギョウ</t>
    </rPh>
    <phoneticPr fontId="18"/>
  </si>
  <si>
    <t>　金融・保険業</t>
    <rPh sb="1" eb="3">
      <t>キンユウ</t>
    </rPh>
    <rPh sb="4" eb="7">
      <t>ホケンギョウ</t>
    </rPh>
    <phoneticPr fontId="18"/>
  </si>
  <si>
    <t>　不動産業、物品賃貸業</t>
    <rPh sb="1" eb="4">
      <t>フドウサン</t>
    </rPh>
    <rPh sb="4" eb="5">
      <t>ギョウ</t>
    </rPh>
    <rPh sb="6" eb="8">
      <t>ブッピン</t>
    </rPh>
    <rPh sb="8" eb="10">
      <t>チンタイ</t>
    </rPh>
    <rPh sb="10" eb="11">
      <t>ギョウ</t>
    </rPh>
    <phoneticPr fontId="18"/>
  </si>
  <si>
    <t>　学術研究、専門・技術サービス業</t>
    <rPh sb="1" eb="3">
      <t>ガクジュツ</t>
    </rPh>
    <rPh sb="3" eb="5">
      <t>ケンキュウ</t>
    </rPh>
    <rPh sb="6" eb="8">
      <t>センモン</t>
    </rPh>
    <rPh sb="9" eb="11">
      <t>ギジュツ</t>
    </rPh>
    <rPh sb="15" eb="16">
      <t>ギョウ</t>
    </rPh>
    <phoneticPr fontId="18"/>
  </si>
  <si>
    <t>　宿泊業、飲食サービス業</t>
    <rPh sb="1" eb="3">
      <t>シュクハク</t>
    </rPh>
    <rPh sb="3" eb="4">
      <t>ギョウ</t>
    </rPh>
    <rPh sb="11" eb="12">
      <t>ギョウ</t>
    </rPh>
    <phoneticPr fontId="18"/>
  </si>
  <si>
    <t>　教育、学習支援業</t>
    <rPh sb="1" eb="3">
      <t>キョウイク</t>
    </rPh>
    <rPh sb="4" eb="6">
      <t>ガクシュウ</t>
    </rPh>
    <rPh sb="6" eb="8">
      <t>シエン</t>
    </rPh>
    <rPh sb="8" eb="9">
      <t>ギョウ</t>
    </rPh>
    <phoneticPr fontId="18"/>
  </si>
  <si>
    <t>　医療、福祉</t>
    <rPh sb="1" eb="3">
      <t>イリョウ</t>
    </rPh>
    <rPh sb="4" eb="6">
      <t>フクシ</t>
    </rPh>
    <phoneticPr fontId="18"/>
  </si>
  <si>
    <t>　複合サービス業</t>
    <rPh sb="1" eb="3">
      <t>フクゴウ</t>
    </rPh>
    <rPh sb="7" eb="8">
      <t>ギョウ</t>
    </rPh>
    <phoneticPr fontId="18"/>
  </si>
  <si>
    <t>資本金計</t>
    <rPh sb="0" eb="3">
      <t>シホンキン</t>
    </rPh>
    <rPh sb="3" eb="4">
      <t>ケイ</t>
    </rPh>
    <phoneticPr fontId="18"/>
  </si>
  <si>
    <t>　1000万円未満</t>
    <rPh sb="5" eb="7">
      <t>マンエン</t>
    </rPh>
    <rPh sb="7" eb="9">
      <t>ミマン</t>
    </rPh>
    <phoneticPr fontId="18"/>
  </si>
  <si>
    <t>　1000～3000万円未満</t>
    <rPh sb="10" eb="12">
      <t>マンエン</t>
    </rPh>
    <rPh sb="12" eb="14">
      <t>ミマン</t>
    </rPh>
    <phoneticPr fontId="18"/>
  </si>
  <si>
    <t>　3000～5000万円未満</t>
    <rPh sb="10" eb="12">
      <t>マンエン</t>
    </rPh>
    <rPh sb="12" eb="14">
      <t>ミマン</t>
    </rPh>
    <phoneticPr fontId="18"/>
  </si>
  <si>
    <t>　5000～1億円未満</t>
    <rPh sb="7" eb="9">
      <t>オクエン</t>
    </rPh>
    <rPh sb="9" eb="11">
      <t>ミマン</t>
    </rPh>
    <phoneticPr fontId="18"/>
  </si>
  <si>
    <t>　1～10億円未満</t>
    <rPh sb="5" eb="7">
      <t>オクエン</t>
    </rPh>
    <rPh sb="7" eb="9">
      <t>ミマン</t>
    </rPh>
    <phoneticPr fontId="18"/>
  </si>
  <si>
    <t>　10億円以上</t>
    <rPh sb="3" eb="5">
      <t>オクエン</t>
    </rPh>
    <rPh sb="5" eb="7">
      <t>イジョウ</t>
    </rPh>
    <phoneticPr fontId="18"/>
  </si>
  <si>
    <t>世帯数</t>
    <rPh sb="0" eb="3">
      <t>セタイスウ</t>
    </rPh>
    <phoneticPr fontId="18"/>
  </si>
  <si>
    <t>家計を主に支える者の年齢</t>
    <rPh sb="0" eb="2">
      <t>カケイ</t>
    </rPh>
    <rPh sb="3" eb="4">
      <t>オモ</t>
    </rPh>
    <rPh sb="5" eb="6">
      <t>ササ</t>
    </rPh>
    <rPh sb="8" eb="9">
      <t>シャ</t>
    </rPh>
    <rPh sb="10" eb="11">
      <t>トシ</t>
    </rPh>
    <rPh sb="11" eb="12">
      <t>ヨワイ</t>
    </rPh>
    <phoneticPr fontId="18"/>
  </si>
  <si>
    <t>　30歳未満</t>
    <rPh sb="3" eb="6">
      <t>サイミマン</t>
    </rPh>
    <phoneticPr fontId="18"/>
  </si>
  <si>
    <t>　30～39歳</t>
    <rPh sb="6" eb="7">
      <t>サイ</t>
    </rPh>
    <phoneticPr fontId="18"/>
  </si>
  <si>
    <t>　40～49歳</t>
    <rPh sb="6" eb="7">
      <t>サイ</t>
    </rPh>
    <phoneticPr fontId="18"/>
  </si>
  <si>
    <t>　50～59歳</t>
    <rPh sb="6" eb="7">
      <t>サイ</t>
    </rPh>
    <phoneticPr fontId="18"/>
  </si>
  <si>
    <t>　60歳以上</t>
    <rPh sb="3" eb="6">
      <t>サイイジョウ</t>
    </rPh>
    <phoneticPr fontId="18"/>
  </si>
  <si>
    <t>世帯の年間収入階級</t>
    <rPh sb="0" eb="2">
      <t>セタイ</t>
    </rPh>
    <rPh sb="3" eb="4">
      <t>トシ</t>
    </rPh>
    <rPh sb="4" eb="5">
      <t>カン</t>
    </rPh>
    <rPh sb="5" eb="6">
      <t>オサム</t>
    </rPh>
    <rPh sb="6" eb="7">
      <t>イリ</t>
    </rPh>
    <rPh sb="7" eb="8">
      <t>カイ</t>
    </rPh>
    <rPh sb="8" eb="9">
      <t>キュウ</t>
    </rPh>
    <phoneticPr fontId="18"/>
  </si>
  <si>
    <t>　300万円未満</t>
    <rPh sb="4" eb="6">
      <t>マンエン</t>
    </rPh>
    <rPh sb="6" eb="8">
      <t>ミマン</t>
    </rPh>
    <phoneticPr fontId="18"/>
  </si>
  <si>
    <t>　300～500万円未満</t>
    <rPh sb="8" eb="10">
      <t>マンエン</t>
    </rPh>
    <rPh sb="10" eb="12">
      <t>ミマン</t>
    </rPh>
    <phoneticPr fontId="18"/>
  </si>
  <si>
    <t>　500～700万円未満</t>
    <rPh sb="8" eb="10">
      <t>マンエン</t>
    </rPh>
    <rPh sb="10" eb="12">
      <t>ミマン</t>
    </rPh>
    <phoneticPr fontId="18"/>
  </si>
  <si>
    <t>　700～1000万円未満</t>
    <rPh sb="9" eb="11">
      <t>マンエン</t>
    </rPh>
    <rPh sb="11" eb="13">
      <t>ミマン</t>
    </rPh>
    <phoneticPr fontId="18"/>
  </si>
  <si>
    <t>　1000万円以上</t>
    <rPh sb="5" eb="9">
      <t>マンエンイジョウ</t>
    </rPh>
    <phoneticPr fontId="18"/>
  </si>
  <si>
    <t>撮影年度</t>
    <rPh sb="0" eb="2">
      <t>サツエイ</t>
    </rPh>
    <rPh sb="2" eb="4">
      <t>ネンド</t>
    </rPh>
    <phoneticPr fontId="3"/>
  </si>
  <si>
    <t>撮影区域</t>
    <rPh sb="0" eb="2">
      <t>サツエイ</t>
    </rPh>
    <rPh sb="2" eb="4">
      <t>クイキ</t>
    </rPh>
    <phoneticPr fontId="3"/>
  </si>
  <si>
    <t>ﾓﾉｸﾛ･ｶﾗｰ</t>
    <phoneticPr fontId="3"/>
  </si>
  <si>
    <t>撮影縮尺</t>
    <rPh sb="0" eb="2">
      <t>サツエイ</t>
    </rPh>
    <rPh sb="2" eb="4">
      <t>シュクシャク</t>
    </rPh>
    <phoneticPr fontId="3"/>
  </si>
  <si>
    <t>昭和４１年度</t>
    <rPh sb="0" eb="2">
      <t>ショウワ</t>
    </rPh>
    <rPh sb="4" eb="6">
      <t>ネンド</t>
    </rPh>
    <phoneticPr fontId="3"/>
  </si>
  <si>
    <t>埼玉全県</t>
    <rPh sb="0" eb="2">
      <t>サイタマ</t>
    </rPh>
    <rPh sb="2" eb="4">
      <t>ゼンケン</t>
    </rPh>
    <phoneticPr fontId="3"/>
  </si>
  <si>
    <t>モノクロ</t>
    <phoneticPr fontId="3"/>
  </si>
  <si>
    <t>全県 1/20,000</t>
    <rPh sb="0" eb="2">
      <t>ゼンケン</t>
    </rPh>
    <phoneticPr fontId="3"/>
  </si>
  <si>
    <t>全県 1/12,500</t>
    <rPh sb="0" eb="2">
      <t>ゼンケン</t>
    </rPh>
    <phoneticPr fontId="3"/>
  </si>
  <si>
    <t>カラー</t>
    <phoneticPr fontId="3"/>
  </si>
  <si>
    <t>平地 1/8,000　　山地 1/20,000</t>
    <rPh sb="0" eb="2">
      <t>ヘイチ</t>
    </rPh>
    <rPh sb="12" eb="14">
      <t>サンチ</t>
    </rPh>
    <phoneticPr fontId="3"/>
  </si>
  <si>
    <t>平成　２年度</t>
    <rPh sb="0" eb="2">
      <t>ヘイセイ</t>
    </rPh>
    <rPh sb="4" eb="6">
      <t>ネンド</t>
    </rPh>
    <phoneticPr fontId="3"/>
  </si>
  <si>
    <t>整理番号</t>
    <rPh sb="0" eb="2">
      <t>セイリ</t>
    </rPh>
    <rPh sb="2" eb="4">
      <t>バンゴウ</t>
    </rPh>
    <phoneticPr fontId="3"/>
  </si>
  <si>
    <t>ﾓﾉｸﾛ／ｶﾗｰ</t>
    <phoneticPr fontId="3"/>
  </si>
  <si>
    <t>正射写真</t>
    <rPh sb="0" eb="2">
      <t>セイシャ</t>
    </rPh>
    <rPh sb="2" eb="4">
      <t>シャシン</t>
    </rPh>
    <phoneticPr fontId="3"/>
  </si>
  <si>
    <t>撮影範囲（地区名）</t>
    <rPh sb="0" eb="2">
      <t>サツエイ</t>
    </rPh>
    <rPh sb="2" eb="4">
      <t>ハンイ</t>
    </rPh>
    <rPh sb="5" eb="7">
      <t>チク</t>
    </rPh>
    <rPh sb="7" eb="8">
      <t>ナ</t>
    </rPh>
    <phoneticPr fontId="3"/>
  </si>
  <si>
    <t>CKT20229</t>
    <phoneticPr fontId="20"/>
  </si>
  <si>
    <t>カラー</t>
    <phoneticPr fontId="20"/>
  </si>
  <si>
    <t>20cm相当</t>
    <phoneticPr fontId="20"/>
  </si>
  <si>
    <t>×</t>
    <phoneticPr fontId="20"/>
  </si>
  <si>
    <t>高崎、深谷、古河、寄居、熊谷</t>
    <rPh sb="0" eb="2">
      <t>タカサキ</t>
    </rPh>
    <rPh sb="6" eb="8">
      <t>コガ</t>
    </rPh>
    <rPh sb="9" eb="11">
      <t>ヨリイ</t>
    </rPh>
    <rPh sb="12" eb="14">
      <t>クマガヤ</t>
    </rPh>
    <phoneticPr fontId="20"/>
  </si>
  <si>
    <t>CKT20212</t>
    <phoneticPr fontId="20"/>
  </si>
  <si>
    <t>CKT20211</t>
    <phoneticPr fontId="20"/>
  </si>
  <si>
    <t>古河、鴻巣、水海道、野田</t>
    <rPh sb="0" eb="2">
      <t>コガ</t>
    </rPh>
    <rPh sb="3" eb="5">
      <t>コウノス</t>
    </rPh>
    <rPh sb="6" eb="9">
      <t>ミツカイドウ</t>
    </rPh>
    <rPh sb="10" eb="12">
      <t>ノダ</t>
    </rPh>
    <phoneticPr fontId="20"/>
  </si>
  <si>
    <t>CKT20205</t>
    <phoneticPr fontId="20"/>
  </si>
  <si>
    <t>川越、青梅</t>
    <rPh sb="0" eb="2">
      <t>カワゴエ</t>
    </rPh>
    <rPh sb="3" eb="5">
      <t>オウメ</t>
    </rPh>
    <phoneticPr fontId="20"/>
  </si>
  <si>
    <t>CKT20203</t>
    <phoneticPr fontId="20"/>
  </si>
  <si>
    <t>高崎</t>
    <rPh sb="0" eb="2">
      <t>タカサキ</t>
    </rPh>
    <phoneticPr fontId="20"/>
  </si>
  <si>
    <t>CKT20192</t>
    <phoneticPr fontId="20"/>
  </si>
  <si>
    <t>○</t>
    <phoneticPr fontId="20"/>
  </si>
  <si>
    <t>鴻巣、水海道、川越、大宮、野田、青梅、東京西北部、東京東北部</t>
    <rPh sb="0" eb="2">
      <t>コウノス</t>
    </rPh>
    <rPh sb="3" eb="6">
      <t>ミツカイドウ</t>
    </rPh>
    <rPh sb="7" eb="9">
      <t>カワゴエ</t>
    </rPh>
    <rPh sb="10" eb="12">
      <t>オオミヤ</t>
    </rPh>
    <rPh sb="13" eb="15">
      <t>ノダ</t>
    </rPh>
    <rPh sb="16" eb="18">
      <t>オウメ</t>
    </rPh>
    <phoneticPr fontId="20"/>
  </si>
  <si>
    <t>CKT20191</t>
    <phoneticPr fontId="20"/>
  </si>
  <si>
    <t>青梅、東京西北部、東京東北部</t>
    <rPh sb="0" eb="2">
      <t>オウメ</t>
    </rPh>
    <phoneticPr fontId="20"/>
  </si>
  <si>
    <t>CKT20165</t>
    <phoneticPr fontId="20"/>
  </si>
  <si>
    <t>寄居</t>
    <rPh sb="0" eb="2">
      <t>ヨリイ</t>
    </rPh>
    <phoneticPr fontId="20"/>
  </si>
  <si>
    <t>CKT20152</t>
    <phoneticPr fontId="20"/>
  </si>
  <si>
    <t>熊谷</t>
    <rPh sb="0" eb="2">
      <t>クマガヤ</t>
    </rPh>
    <phoneticPr fontId="20"/>
  </si>
  <si>
    <t>CKT20151X</t>
    <phoneticPr fontId="20"/>
  </si>
  <si>
    <t>40cm相当</t>
    <phoneticPr fontId="20"/>
  </si>
  <si>
    <t>高崎、万場、寄居</t>
    <rPh sb="0" eb="2">
      <t>タカサキ</t>
    </rPh>
    <rPh sb="3" eb="5">
      <t>マンバ</t>
    </rPh>
    <phoneticPr fontId="20"/>
  </si>
  <si>
    <t>CKT20101</t>
    <phoneticPr fontId="20"/>
  </si>
  <si>
    <t>高崎、寄居、熊谷、秩父、川越</t>
    <rPh sb="0" eb="2">
      <t>タカサキ</t>
    </rPh>
    <rPh sb="3" eb="5">
      <t>ヨリイ</t>
    </rPh>
    <rPh sb="6" eb="8">
      <t>クマガヤ</t>
    </rPh>
    <rPh sb="12" eb="14">
      <t>カワゴエ</t>
    </rPh>
    <phoneticPr fontId="20"/>
  </si>
  <si>
    <t>CKT20091</t>
    <phoneticPr fontId="20"/>
  </si>
  <si>
    <t>熊谷、川越</t>
    <rPh sb="0" eb="2">
      <t>クマガヤ</t>
    </rPh>
    <rPh sb="3" eb="5">
      <t>カワゴエ</t>
    </rPh>
    <phoneticPr fontId="20"/>
  </si>
  <si>
    <t>CKT20073</t>
    <phoneticPr fontId="20"/>
  </si>
  <si>
    <t>万場、寄居、三峰、秩父、川越</t>
    <rPh sb="0" eb="2">
      <t>マンバ</t>
    </rPh>
    <rPh sb="6" eb="8">
      <t>ミツミネ</t>
    </rPh>
    <rPh sb="9" eb="11">
      <t>チチブ</t>
    </rPh>
    <rPh sb="12" eb="14">
      <t>カワゴエ</t>
    </rPh>
    <phoneticPr fontId="20"/>
  </si>
  <si>
    <t>CKT20061X</t>
    <phoneticPr fontId="20"/>
  </si>
  <si>
    <t>1/20,000</t>
    <phoneticPr fontId="20"/>
  </si>
  <si>
    <t>万場、寄居</t>
    <rPh sb="0" eb="2">
      <t>マンバ</t>
    </rPh>
    <rPh sb="3" eb="5">
      <t>ヨリイ</t>
    </rPh>
    <phoneticPr fontId="20"/>
  </si>
  <si>
    <t>CB20018Y</t>
    <phoneticPr fontId="20"/>
  </si>
  <si>
    <t>モノクロ</t>
    <phoneticPr fontId="20"/>
  </si>
  <si>
    <t>1/40,000</t>
    <phoneticPr fontId="20"/>
  </si>
  <si>
    <t>十石峠、万場、金峰山、三峰</t>
    <rPh sb="0" eb="3">
      <t>ジッコクトウゲ</t>
    </rPh>
    <rPh sb="4" eb="6">
      <t>マンバ</t>
    </rPh>
    <rPh sb="7" eb="10">
      <t>キンプサン</t>
    </rPh>
    <rPh sb="11" eb="13">
      <t>ミツミネ</t>
    </rPh>
    <phoneticPr fontId="20"/>
  </si>
  <si>
    <t>KT20012Y</t>
    <phoneticPr fontId="20"/>
  </si>
  <si>
    <t>万場、三峰、秩父</t>
    <rPh sb="0" eb="2">
      <t>マンバ</t>
    </rPh>
    <rPh sb="3" eb="5">
      <t>ミツミネ</t>
    </rPh>
    <rPh sb="6" eb="8">
      <t>チチブ</t>
    </rPh>
    <phoneticPr fontId="20"/>
  </si>
  <si>
    <t>CB200012Y</t>
    <phoneticPr fontId="20"/>
  </si>
  <si>
    <t>金峰山、三峰</t>
    <rPh sb="0" eb="3">
      <t>キンプサン</t>
    </rPh>
    <rPh sb="4" eb="6">
      <t>ミツミネ</t>
    </rPh>
    <phoneticPr fontId="20"/>
  </si>
  <si>
    <t>KT952Y</t>
    <phoneticPr fontId="20"/>
  </si>
  <si>
    <t>万場、三峰</t>
    <rPh sb="0" eb="2">
      <t>マンバ</t>
    </rPh>
    <rPh sb="3" eb="5">
      <t>ミツミネ</t>
    </rPh>
    <phoneticPr fontId="20"/>
  </si>
  <si>
    <t>資料：国土交通省国土地理院</t>
    <rPh sb="0" eb="2">
      <t>シリョウ</t>
    </rPh>
    <rPh sb="3" eb="5">
      <t>コクド</t>
    </rPh>
    <rPh sb="5" eb="8">
      <t>コウツウショウ</t>
    </rPh>
    <rPh sb="8" eb="13">
      <t>コクドチリイン</t>
    </rPh>
    <phoneticPr fontId="20"/>
  </si>
  <si>
    <t>＜　５万分の１地形図・地区名　＞</t>
    <rPh sb="3" eb="4">
      <t>マン</t>
    </rPh>
    <rPh sb="4" eb="5">
      <t>フン</t>
    </rPh>
    <rPh sb="7" eb="10">
      <t>チケイズ</t>
    </rPh>
    <rPh sb="11" eb="13">
      <t>チク</t>
    </rPh>
    <rPh sb="13" eb="14">
      <t>ナ</t>
    </rPh>
    <phoneticPr fontId="3"/>
  </si>
  <si>
    <t>４年</t>
    <rPh sb="1" eb="2">
      <t>ネン</t>
    </rPh>
    <phoneticPr fontId="3"/>
  </si>
  <si>
    <t>令和２年度</t>
    <phoneticPr fontId="3"/>
  </si>
  <si>
    <t>令和３年度</t>
    <phoneticPr fontId="3"/>
  </si>
  <si>
    <t>令和４年度</t>
    <phoneticPr fontId="3"/>
  </si>
  <si>
    <t>　　　握することが出来なくなったので、平成23年調査から両者の面積を合わせた面積である「原野等」を新たに設けた。</t>
    <phoneticPr fontId="3"/>
  </si>
  <si>
    <t>　　　算出する際に用いられていた統計項目が調査対象から外れた。それに伴い、採草放牧地と原野を分けて面積を把</t>
    <phoneticPr fontId="3"/>
  </si>
  <si>
    <t>　 注１）埼玉県内の調査対象面積3,520.49ｋ㎡</t>
    <rPh sb="2" eb="3">
      <t>チュウ</t>
    </rPh>
    <rPh sb="5" eb="7">
      <t>サイタマ</t>
    </rPh>
    <rPh sb="7" eb="9">
      <t>ケンナイ</t>
    </rPh>
    <rPh sb="10" eb="12">
      <t>チョウサ</t>
    </rPh>
    <rPh sb="12" eb="14">
      <t>タイショウ</t>
    </rPh>
    <rPh sb="14" eb="16">
      <t>メンセキ</t>
    </rPh>
    <phoneticPr fontId="3"/>
  </si>
  <si>
    <t>　　    　　　　　　　　　　項  目
用 途 別</t>
    <rPh sb="16" eb="17">
      <t>コウ</t>
    </rPh>
    <rPh sb="19" eb="20">
      <t>メ</t>
    </rPh>
    <rPh sb="21" eb="22">
      <t>ヨウ</t>
    </rPh>
    <rPh sb="23" eb="24">
      <t>ト</t>
    </rPh>
    <rPh sb="25" eb="26">
      <t>ベツ</t>
    </rPh>
    <phoneticPr fontId="18"/>
  </si>
  <si>
    <t>現住居の敷地
以外の宅地など</t>
    <rPh sb="0" eb="2">
      <t>ゲンジュウ</t>
    </rPh>
    <rPh sb="2" eb="3">
      <t>キョ</t>
    </rPh>
    <rPh sb="4" eb="6">
      <t>シキチ</t>
    </rPh>
    <rPh sb="7" eb="9">
      <t>イガイ</t>
    </rPh>
    <rPh sb="10" eb="12">
      <t>タクチ</t>
    </rPh>
    <phoneticPr fontId="18"/>
  </si>
  <si>
    <t>農　　地</t>
    <rPh sb="0" eb="1">
      <t>ノウ</t>
    </rPh>
    <rPh sb="3" eb="4">
      <t>チ</t>
    </rPh>
    <phoneticPr fontId="18"/>
  </si>
  <si>
    <t>そ の 他</t>
    <rPh sb="4" eb="5">
      <t>タ</t>
    </rPh>
    <phoneticPr fontId="18"/>
  </si>
  <si>
    <t>山　　林</t>
    <rPh sb="0" eb="1">
      <t>ヤマ</t>
    </rPh>
    <rPh sb="3" eb="4">
      <t>リン</t>
    </rPh>
    <phoneticPr fontId="18"/>
  </si>
  <si>
    <t>土地所有
世 帯 数(B)</t>
    <rPh sb="0" eb="2">
      <t>トチ</t>
    </rPh>
    <rPh sb="2" eb="4">
      <t>ショユウ</t>
    </rPh>
    <rPh sb="5" eb="6">
      <t>ヨ</t>
    </rPh>
    <rPh sb="7" eb="8">
      <t>オビ</t>
    </rPh>
    <rPh sb="9" eb="10">
      <t>カズ</t>
    </rPh>
    <phoneticPr fontId="18"/>
  </si>
  <si>
    <t xml:space="preserve">土地所有
法人数  </t>
    <rPh sb="0" eb="1">
      <t>ツチ</t>
    </rPh>
    <rPh sb="1" eb="2">
      <t>チ</t>
    </rPh>
    <rPh sb="2" eb="3">
      <t>ショ</t>
    </rPh>
    <rPh sb="3" eb="4">
      <t>ユウ</t>
    </rPh>
    <rPh sb="5" eb="6">
      <t>ホウ</t>
    </rPh>
    <rPh sb="6" eb="7">
      <t>ジン</t>
    </rPh>
    <rPh sb="7" eb="8">
      <t>カズ</t>
    </rPh>
    <phoneticPr fontId="18"/>
  </si>
  <si>
    <t>土地所有
面積(㎡)</t>
    <rPh sb="0" eb="1">
      <t>ツチ</t>
    </rPh>
    <rPh sb="1" eb="2">
      <t>チ</t>
    </rPh>
    <rPh sb="2" eb="3">
      <t>ショ</t>
    </rPh>
    <rPh sb="3" eb="4">
      <t>ユウ</t>
    </rPh>
    <rPh sb="5" eb="7">
      <t>メンセキ</t>
    </rPh>
    <phoneticPr fontId="18"/>
  </si>
  <si>
    <t>２－２０　国土地理院撮影空中写真及び数値空中写真</t>
    <phoneticPr fontId="3"/>
  </si>
  <si>
    <t>提供範囲</t>
    <rPh sb="0" eb="4">
      <t>テイキョウハンイ</t>
    </rPh>
    <phoneticPr fontId="18"/>
  </si>
  <si>
    <t>縮尺レベル</t>
    <rPh sb="0" eb="2">
      <t>シュクシャク</t>
    </rPh>
    <phoneticPr fontId="18"/>
  </si>
  <si>
    <t>基盤地図情報</t>
    <rPh sb="0" eb="4">
      <t>キバンチズ</t>
    </rPh>
    <rPh sb="4" eb="6">
      <t>ジョウホウ</t>
    </rPh>
    <phoneticPr fontId="3"/>
  </si>
  <si>
    <t>基準点</t>
    <rPh sb="0" eb="3">
      <t>キジュンテン</t>
    </rPh>
    <phoneticPr fontId="3"/>
  </si>
  <si>
    <t>埼玉県全域</t>
    <rPh sb="0" eb="5">
      <t>サイタマケンゼンイキ</t>
    </rPh>
    <phoneticPr fontId="3"/>
  </si>
  <si>
    <t>備　　考</t>
    <rPh sb="0" eb="1">
      <t>ビ</t>
    </rPh>
    <rPh sb="3" eb="4">
      <t>コウ</t>
    </rPh>
    <phoneticPr fontId="18"/>
  </si>
  <si>
    <t>行政区画の境界線及び代表点、道路縁、軌道の中心線、標高点、水涯線、建築物の外周線、市町村の町若しくは字の境界線及び代表点</t>
    <phoneticPr fontId="3"/>
  </si>
  <si>
    <t>〃</t>
    <phoneticPr fontId="3"/>
  </si>
  <si>
    <t>行政区画の境界線及び代表点</t>
    <phoneticPr fontId="3"/>
  </si>
  <si>
    <t>埼玉県全域</t>
    <phoneticPr fontId="3"/>
  </si>
  <si>
    <t>縮尺レベル25000以上</t>
    <phoneticPr fontId="3"/>
  </si>
  <si>
    <t>縮尺レベル
2500以上</t>
    <phoneticPr fontId="3"/>
  </si>
  <si>
    <t>道路縁、軌道の中心線、標高点水涯線、建築物の外周線、市町村の町若しくは字の境界線及び代表点</t>
    <phoneticPr fontId="3"/>
  </si>
  <si>
    <t>標高点(DEM)</t>
    <phoneticPr fontId="3"/>
  </si>
  <si>
    <t>5ｍメッシュ標高（航空レーザを基に作成）</t>
    <phoneticPr fontId="3"/>
  </si>
  <si>
    <t>5ｍメッシュ標高（写真測量を基に作成）</t>
    <phoneticPr fontId="3"/>
  </si>
  <si>
    <t>10ｍメッシュ標高（２万５千分１地形図等を基に作成）</t>
    <phoneticPr fontId="3"/>
  </si>
  <si>
    <t>資料：国土交通省国土地理院</t>
    <phoneticPr fontId="3"/>
  </si>
  <si>
    <t>※DEM：Digital Elevation Model（デジタル標高モデル）</t>
    <phoneticPr fontId="3"/>
  </si>
  <si>
    <t>種　　類</t>
    <rPh sb="0" eb="1">
      <t>タネ</t>
    </rPh>
    <rPh sb="3" eb="4">
      <t>タグイ</t>
    </rPh>
    <phoneticPr fontId="18"/>
  </si>
  <si>
    <t>（一部）
秩父市、飯能市、横瀬町、皆野町、長瀞町、小鹿野町、東秩父村</t>
    <phoneticPr fontId="3"/>
  </si>
  <si>
    <t>名　　　称</t>
  </si>
  <si>
    <t>刊行枚数</t>
  </si>
  <si>
    <t>１枚あたりの収集範囲</t>
  </si>
  <si>
    <t>原資料</t>
  </si>
  <si>
    <t>データ内容</t>
  </si>
  <si>
    <t>電子地形図25000</t>
  </si>
  <si>
    <t>1/2.5万地形図</t>
  </si>
  <si>
    <t>CD-ROM  75枚</t>
  </si>
  <si>
    <t>1/5万地形図</t>
  </si>
  <si>
    <t>CD-ROM  30枚</t>
  </si>
  <si>
    <t>全国を３分割（重複部あり）</t>
  </si>
  <si>
    <t>1/20万地勢図</t>
  </si>
  <si>
    <t>CD-ROM   1枚</t>
  </si>
  <si>
    <t>ベクトルデータ</t>
  </si>
  <si>
    <t>CD-ROM   5枚</t>
  </si>
  <si>
    <t>首都圏･中部圏・近畿圏</t>
  </si>
  <si>
    <t>電子地形図25000
ｵﾝﾗｲﾝ提供</t>
    <phoneticPr fontId="3"/>
  </si>
  <si>
    <t>一式
（定形図郭版4484ﾃﾞｰﾀﾌｧｲﾙ）</t>
    <phoneticPr fontId="3"/>
  </si>
  <si>
    <t>電子国土基本図
（地図情報）</t>
    <phoneticPr fontId="3"/>
  </si>
  <si>
    <t>地図情報の項目を選択
し地図画像を作成
TIFF、JPEG形式のラスタデータ</t>
    <phoneticPr fontId="3"/>
  </si>
  <si>
    <t>県単位（北海道は２振興局単位）
整備対象は全国</t>
    <phoneticPr fontId="3"/>
  </si>
  <si>
    <t>DVD 53枚</t>
    <phoneticPr fontId="3"/>
  </si>
  <si>
    <t>地図情報
TIFF、JPEG、PDF形式のラスタデータ</t>
    <phoneticPr fontId="3"/>
  </si>
  <si>
    <t>電子地形図20万
ｵﾝﾗｲﾝ提供</t>
    <phoneticPr fontId="3"/>
  </si>
  <si>
    <t>130ﾃﾞｰﾀﾌｧｲﾙ　</t>
  </si>
  <si>
    <t>4484ﾃﾞｰﾀﾌｧｲﾙ　</t>
  </si>
  <si>
    <t>130ﾃﾞｰﾀﾌｧｲﾙ</t>
  </si>
  <si>
    <t>4372ﾃﾞｰﾀﾌｧｲﾙ</t>
  </si>
  <si>
    <t>43ﾃﾞｰﾀﾌｧｲﾙ</t>
  </si>
  <si>
    <t>1～4都道府県程度（重複部あり）、整備対象は全国</t>
  </si>
  <si>
    <t>数値地図
（国土基本情報）　
ｵﾝﾗｲﾝ提供</t>
    <phoneticPr fontId="3"/>
  </si>
  <si>
    <t>電子国土基本図
（地図情報）
（地名情報）
基盤地図情報</t>
    <phoneticPr fontId="3"/>
  </si>
  <si>
    <t>地図情報、地名情報、メッシュ標高情報、附属資料
GML、シェープ形式のベクトルデータ</t>
    <phoneticPr fontId="3"/>
  </si>
  <si>
    <t>数値地図
（国土基本情報20万）
ｵﾝﾗｲﾝ提供　　　</t>
    <phoneticPr fontId="3"/>
  </si>
  <si>
    <t>数値地図
（国土基本情報）</t>
    <phoneticPr fontId="3"/>
  </si>
  <si>
    <t xml:space="preserve">県単位（北海道は２振興局単位）
整備対象は全国
</t>
    <phoneticPr fontId="3"/>
  </si>
  <si>
    <t>地図情報、地名情報
メッシュ標高情報、附属資料、GML、シェープ形式のベクトルデータ</t>
    <phoneticPr fontId="3"/>
  </si>
  <si>
    <t>数値地図25000
(地図画像）</t>
    <phoneticPr fontId="3"/>
  </si>
  <si>
    <t>数値地図25000
(地図画像）
ｵﾝﾗｲﾝ提供</t>
    <phoneticPr fontId="3"/>
  </si>
  <si>
    <t>1/2.5万地形図の一図葉毎の画像
TIFF形式ラスタデータ</t>
    <phoneticPr fontId="3"/>
  </si>
  <si>
    <t>数値地図50000
(地図画像）</t>
    <phoneticPr fontId="3"/>
  </si>
  <si>
    <t>1/20万地勢図単位
整備対象は全国</t>
    <phoneticPr fontId="3"/>
  </si>
  <si>
    <t>1/2.5万地形図の画像
TIFF形式ラスタデータ</t>
    <phoneticPr fontId="3"/>
  </si>
  <si>
    <t>1/5万地形図の一図葉毎の画像
TIFF形式ラスタデータ</t>
    <phoneticPr fontId="3"/>
  </si>
  <si>
    <t>数値地図50000
(地図画像）
ｵﾝﾗｲﾝ提供</t>
    <phoneticPr fontId="3"/>
  </si>
  <si>
    <t>数値地図200000
(地図画像）</t>
    <phoneticPr fontId="3"/>
  </si>
  <si>
    <t>数値地図500万
(総合)</t>
    <phoneticPr fontId="3"/>
  </si>
  <si>
    <t>数値地図5000
(土地利用)</t>
    <phoneticPr fontId="3"/>
  </si>
  <si>
    <t>数値地図25000
(土地条件)</t>
    <phoneticPr fontId="3"/>
  </si>
  <si>
    <t>1/2.5万土地条件図</t>
    <phoneticPr fontId="3"/>
  </si>
  <si>
    <t>XML形式ファイル（GML）
地形分類属性値を有するポリゴンデータ群</t>
    <phoneticPr fontId="3"/>
  </si>
  <si>
    <t>1/5000の土地利用状況
ベクトルデータ</t>
    <phoneticPr fontId="3"/>
  </si>
  <si>
    <t>道路、鉄道、水部界等
ベクトルデータ</t>
    <phoneticPr fontId="3"/>
  </si>
  <si>
    <t>1/20万地勢図の画像
TIFF、JPEG形式ラスタデータ</t>
    <phoneticPr fontId="3"/>
  </si>
  <si>
    <t>1/5万地形図の画像
TIFF形式ラスタデータ</t>
    <phoneticPr fontId="3"/>
  </si>
  <si>
    <t>CD-ROM   3枚
日本Ⅰ,Ⅱ,Ⅲ</t>
    <phoneticPr fontId="3"/>
  </si>
  <si>
    <t>数値地図25000
（土地条件）
ｵﾝﾗｲﾝ提供</t>
    <phoneticPr fontId="3"/>
  </si>
  <si>
    <t>500万分1  日本とその周辺</t>
    <phoneticPr fontId="3"/>
  </si>
  <si>
    <t>データの種類</t>
  </si>
  <si>
    <t>時　　期</t>
  </si>
  <si>
    <t>単　位</t>
  </si>
  <si>
    <t>デ　ー　タ　の　内　容</t>
  </si>
  <si>
    <t>第１時期（首都圏）</t>
  </si>
  <si>
    <t>第２時期（首都圏）</t>
  </si>
  <si>
    <t>第３時期（首都圏）</t>
  </si>
  <si>
    <t>第４時期（首都圏）</t>
  </si>
  <si>
    <t>第５時期（首都圏）</t>
  </si>
  <si>
    <t>　　　 細密数値情報（10ｍメッシュ土地利用）は、CD-ROMで一般に販売されている。</t>
    <phoneticPr fontId="3"/>
  </si>
  <si>
    <t>10ｍ</t>
  </si>
  <si>
    <t>1979年</t>
  </si>
  <si>
    <t>1984年</t>
  </si>
  <si>
    <t>1989年</t>
  </si>
  <si>
    <t>1994年</t>
  </si>
  <si>
    <t>1974年</t>
    <phoneticPr fontId="3"/>
  </si>
  <si>
    <t>　山林・荒地等、田、畑・その他の農地、造成中地、空地、</t>
    <phoneticPr fontId="3"/>
  </si>
  <si>
    <t>資料：文書館（地図センター）、土地水政策課</t>
    <rPh sb="0" eb="2">
      <t>シリョウ</t>
    </rPh>
    <rPh sb="3" eb="6">
      <t>モンジョカン</t>
    </rPh>
    <rPh sb="7" eb="9">
      <t>チズ</t>
    </rPh>
    <rPh sb="15" eb="17">
      <t>トチ</t>
    </rPh>
    <rPh sb="17" eb="18">
      <t>ミズ</t>
    </rPh>
    <rPh sb="18" eb="21">
      <t>セイサクカ</t>
    </rPh>
    <phoneticPr fontId="3"/>
  </si>
  <si>
    <t>２年</t>
    <rPh sb="1" eb="2">
      <t>ネン</t>
    </rPh>
    <phoneticPr fontId="3"/>
  </si>
  <si>
    <t>３年</t>
    <rPh sb="1" eb="2">
      <t>ネン</t>
    </rPh>
    <phoneticPr fontId="3"/>
  </si>
  <si>
    <t>５年</t>
    <rPh sb="1" eb="2">
      <t>ネン</t>
    </rPh>
    <phoneticPr fontId="3"/>
  </si>
  <si>
    <t>29年</t>
    <rPh sb="2" eb="3">
      <t>ネン</t>
    </rPh>
    <phoneticPr fontId="3"/>
  </si>
  <si>
    <t>30年</t>
    <rPh sb="2" eb="3">
      <t>ネン</t>
    </rPh>
    <phoneticPr fontId="3"/>
  </si>
  <si>
    <t>年次</t>
    <rPh sb="0" eb="2">
      <t>ネンジ</t>
    </rPh>
    <phoneticPr fontId="3"/>
  </si>
  <si>
    <t>利用区分</t>
    <rPh sb="0" eb="4">
      <t>リヨウクブン</t>
    </rPh>
    <phoneticPr fontId="3"/>
  </si>
  <si>
    <t>４５年度</t>
    <rPh sb="2" eb="4">
      <t>ネンド</t>
    </rPh>
    <phoneticPr fontId="3"/>
  </si>
  <si>
    <t>５０年度</t>
    <rPh sb="2" eb="4">
      <t>ネンド</t>
    </rPh>
    <phoneticPr fontId="3"/>
  </si>
  <si>
    <t>５５年度</t>
    <rPh sb="2" eb="4">
      <t>ネンド</t>
    </rPh>
    <phoneticPr fontId="3"/>
  </si>
  <si>
    <t>６０年度</t>
    <rPh sb="2" eb="4">
      <t>ネンド</t>
    </rPh>
    <phoneticPr fontId="3"/>
  </si>
  <si>
    <t>７年度</t>
    <rPh sb="1" eb="3">
      <t>ネンド</t>
    </rPh>
    <phoneticPr fontId="3"/>
  </si>
  <si>
    <t>所有法人当たり
面積(㎡)</t>
    <rPh sb="0" eb="2">
      <t>ショユウ</t>
    </rPh>
    <rPh sb="2" eb="4">
      <t>ホウジン</t>
    </rPh>
    <rPh sb="4" eb="5">
      <t>ア</t>
    </rPh>
    <rPh sb="8" eb="10">
      <t>メンセキ</t>
    </rPh>
    <phoneticPr fontId="18"/>
  </si>
  <si>
    <t>深谷、古河、熊谷、鴻巣、川越、
大宮</t>
    <rPh sb="0" eb="1">
      <t>フカ</t>
    </rPh>
    <rPh sb="1" eb="2">
      <t>ヤ</t>
    </rPh>
    <rPh sb="3" eb="5">
      <t>コガ</t>
    </rPh>
    <rPh sb="6" eb="8">
      <t>クマガヤ</t>
    </rPh>
    <rPh sb="9" eb="11">
      <t>コウノス</t>
    </rPh>
    <rPh sb="12" eb="14">
      <t>カワゴエ</t>
    </rPh>
    <rPh sb="16" eb="18">
      <t>オオミヤ</t>
    </rPh>
    <phoneticPr fontId="20"/>
  </si>
  <si>
    <t xml:space="preserve">      ３）平成20～23年、平成25～28年、平成30年～令和３年の森林面積は推計値。</t>
    <rPh sb="8" eb="10">
      <t>ヘイセイ</t>
    </rPh>
    <rPh sb="15" eb="16">
      <t>ネン</t>
    </rPh>
    <rPh sb="17" eb="19">
      <t>ヘイセイ</t>
    </rPh>
    <rPh sb="24" eb="25">
      <t>ネン</t>
    </rPh>
    <rPh sb="26" eb="28">
      <t>ヘイセイ</t>
    </rPh>
    <rPh sb="30" eb="31">
      <t>ネン</t>
    </rPh>
    <rPh sb="32" eb="34">
      <t>レイワ</t>
    </rPh>
    <rPh sb="35" eb="36">
      <t>ネン</t>
    </rPh>
    <rPh sb="37" eb="39">
      <t>シンリン</t>
    </rPh>
    <rPh sb="39" eb="41">
      <t>メンセキ</t>
    </rPh>
    <rPh sb="42" eb="45">
      <t>スイケイチ</t>
    </rPh>
    <phoneticPr fontId="3"/>
  </si>
  <si>
    <t>令和元年</t>
    <rPh sb="0" eb="2">
      <t>レイワ</t>
    </rPh>
    <rPh sb="2" eb="4">
      <t>ガンネン</t>
    </rPh>
    <phoneticPr fontId="3"/>
  </si>
  <si>
    <t>６年</t>
    <rPh sb="1" eb="2">
      <t>ネン</t>
    </rPh>
    <phoneticPr fontId="3"/>
  </si>
  <si>
    <t>+1.5</t>
  </si>
  <si>
    <t>+0.7</t>
  </si>
  <si>
    <t>+2.8</t>
  </si>
  <si>
    <t>+2.6</t>
  </si>
  <si>
    <t>６年度</t>
    <rPh sb="1" eb="3">
      <t>ネンド</t>
    </rPh>
    <phoneticPr fontId="17"/>
  </si>
  <si>
    <t>+1.6</t>
  </si>
  <si>
    <t>+0.9</t>
  </si>
  <si>
    <t>+2.7</t>
  </si>
  <si>
    <t>+3.4</t>
  </si>
  <si>
    <t>△0.2</t>
  </si>
  <si>
    <t>（榎本ビル）</t>
    <phoneticPr fontId="3"/>
  </si>
  <si>
    <t>令和５年度</t>
    <rPh sb="0" eb="2">
      <t>レイワ</t>
    </rPh>
    <rPh sb="3" eb="4">
      <t>ネン</t>
    </rPh>
    <rPh sb="4" eb="5">
      <t>ド</t>
    </rPh>
    <phoneticPr fontId="3"/>
  </si>
  <si>
    <t>件　数</t>
    <rPh sb="0" eb="1">
      <t>ケン</t>
    </rPh>
    <rPh sb="2" eb="3">
      <t>スウ</t>
    </rPh>
    <phoneticPr fontId="3"/>
  </si>
  <si>
    <t>２－４　公有地の拡大の推進に関する法律の施行状況</t>
    <phoneticPr fontId="3"/>
  </si>
  <si>
    <t>２－５　地籍調査事業市町村別実績</t>
    <rPh sb="4" eb="6">
      <t>チセキ</t>
    </rPh>
    <rPh sb="6" eb="8">
      <t>チョウサジ</t>
    </rPh>
    <rPh sb="8" eb="10">
      <t>ジギョウ</t>
    </rPh>
    <rPh sb="10" eb="13">
      <t>シチョウソン</t>
    </rPh>
    <rPh sb="13" eb="14">
      <t>ベツ</t>
    </rPh>
    <rPh sb="14" eb="16">
      <t>ジッセキ</t>
    </rPh>
    <phoneticPr fontId="3"/>
  </si>
  <si>
    <t>　　用途別</t>
    <rPh sb="2" eb="4">
      <t>ヨウト</t>
    </rPh>
    <rPh sb="4" eb="5">
      <t>ベツ</t>
    </rPh>
    <phoneticPr fontId="3"/>
  </si>
  <si>
    <t>２－６　土地分類基本調査実施状況</t>
    <rPh sb="4" eb="7">
      <t>トチブン</t>
    </rPh>
    <rPh sb="7" eb="8">
      <t>ルイ</t>
    </rPh>
    <rPh sb="8" eb="10">
      <t>キホン</t>
    </rPh>
    <rPh sb="10" eb="12">
      <t>チョウサ</t>
    </rPh>
    <rPh sb="12" eb="14">
      <t>ジッシ</t>
    </rPh>
    <rPh sb="14" eb="16">
      <t>ジョウキョウ</t>
    </rPh>
    <phoneticPr fontId="3"/>
  </si>
  <si>
    <t>２－７　埼玉県内の地価のネットワーク（地点数）</t>
    <rPh sb="4" eb="6">
      <t>サイタマ</t>
    </rPh>
    <rPh sb="6" eb="8">
      <t>ケンナイ</t>
    </rPh>
    <phoneticPr fontId="3"/>
  </si>
  <si>
    <t>２－９　地価公示及び地価調査における対前年(度)変動率の推移</t>
    <rPh sb="8" eb="9">
      <t>オヨ</t>
    </rPh>
    <rPh sb="10" eb="12">
      <t>チカ</t>
    </rPh>
    <rPh sb="12" eb="14">
      <t>チョウサ</t>
    </rPh>
    <rPh sb="22" eb="23">
      <t>ド</t>
    </rPh>
    <phoneticPr fontId="17"/>
  </si>
  <si>
    <t>31年</t>
    <rPh sb="2" eb="3">
      <t>ネン</t>
    </rPh>
    <phoneticPr fontId="17"/>
  </si>
  <si>
    <t>２－１３　県内の法人及び世帯の土地所有の概況</t>
    <rPh sb="5" eb="7">
      <t>ケンナイ</t>
    </rPh>
    <rPh sb="8" eb="10">
      <t>ホウジン</t>
    </rPh>
    <rPh sb="10" eb="11">
      <t>オヨ</t>
    </rPh>
    <rPh sb="12" eb="14">
      <t>セタイ</t>
    </rPh>
    <rPh sb="15" eb="17">
      <t>トチ</t>
    </rPh>
    <rPh sb="17" eb="19">
      <t>ショユウ</t>
    </rPh>
    <rPh sb="20" eb="22">
      <t>ガイキョウ</t>
    </rPh>
    <phoneticPr fontId="18"/>
  </si>
  <si>
    <t>現住居の敷地
所有率（％）</t>
    <rPh sb="0" eb="1">
      <t>ウツツ</t>
    </rPh>
    <rPh sb="1" eb="3">
      <t>ジュウキョ</t>
    </rPh>
    <rPh sb="4" eb="6">
      <t>シキチ</t>
    </rPh>
    <rPh sb="7" eb="9">
      <t>ショユウ</t>
    </rPh>
    <rPh sb="9" eb="10">
      <t>リツ</t>
    </rPh>
    <phoneticPr fontId="18"/>
  </si>
  <si>
    <t>現住居の敷地
所有世帯数</t>
    <rPh sb="0" eb="1">
      <t>ウツツ</t>
    </rPh>
    <rPh sb="1" eb="3">
      <t>ジュウキョ</t>
    </rPh>
    <rPh sb="4" eb="6">
      <t>シキチ</t>
    </rPh>
    <rPh sb="7" eb="9">
      <t>ショユウ</t>
    </rPh>
    <rPh sb="9" eb="12">
      <t>セタイスウ</t>
    </rPh>
    <phoneticPr fontId="18"/>
  </si>
  <si>
    <t>２－１７　数値地図</t>
    <rPh sb="5" eb="7">
      <t>スウチ</t>
    </rPh>
    <rPh sb="7" eb="9">
      <t>チズ</t>
    </rPh>
    <phoneticPr fontId="18"/>
  </si>
  <si>
    <t>（全域）
さいたま市、川越市、熊谷市、川口市、行田市、所沢市、加須市、本庄市、東松山市、春日部市、狭山市、羽生市、鴻巣市、深谷市、上尾市、草加市、越谷市、蕨市、戸田市、入間市、朝霞市、志木市、和光市、新座市、桶川市、久喜市、北本市、八潮市、富士見市、三郷市、蓮田市、坂戸市、幸手市、鶴ヶ島市、日高市、吉川市、ふじみ野市、白岡市、伊奈町、三芳町、毛呂山町、越生町、滑川町、嵐山町、小川町、川島町、吉見町、鳩山町、ときがわ町、美里町、神川町、上里町、寄居町、宮代町、杉戸町、松伏町
（一部）
秩父市、飯能市、横瀬町、皆野町、長瀞町、小鹿野町、東秩父村</t>
    <phoneticPr fontId="3"/>
  </si>
  <si>
    <t>（全域）
さいたま市、川越市、熊谷市、川口市、行田市、秩父市、所沢市、飯能市、加須市、東松山市、春日部市、狭山市、羽生市、鴻巣市、深谷市、上尾市、草加市、越谷市、蕨市、戸田市、入間市、朝霞市、志木市、和光市、新座市、桶川市、久喜市、北本市、八潮市、富士見市、三郷市、蓮田市、坂戸市、幸手市、鶴ヶ島市、日高市、吉川市、ふじみ野市、白岡市、伊奈町、三芳町、毛呂山町、越生町、滑川町、嵐山町、小川町、川島町、吉見町、鳩山町、ときがわ町、横瀬町、皆野町、小鹿野町、東秩父村、美里町、神川町、上里町、宮代町、杉戸町、松伏町
（一部）
本庄市、長瀞町、寄居町</t>
    <phoneticPr fontId="3"/>
  </si>
  <si>
    <t>　工業用地、住宅地(３区分)、河川・湖沼等、商業・業務用地、道路用地、公園・緑地等、</t>
    <phoneticPr fontId="3"/>
  </si>
  <si>
    <t>　その他の公共・公益施設用地、その他、海、対象地域外</t>
    <phoneticPr fontId="3"/>
  </si>
  <si>
    <t>２－１８　細密数値情報（10ｍメッシュ土地利用）（首都圏・中部圏・近畿圏）</t>
    <phoneticPr fontId="18"/>
  </si>
  <si>
    <t>２－１９　埼玉全県航空写真</t>
    <rPh sb="5" eb="7">
      <t>サイタマ</t>
    </rPh>
    <rPh sb="7" eb="9">
      <t>ゼンケン</t>
    </rPh>
    <rPh sb="9" eb="11">
      <t>コウクウ</t>
    </rPh>
    <rPh sb="11" eb="13">
      <t>シャシン</t>
    </rPh>
    <phoneticPr fontId="3"/>
  </si>
  <si>
    <r>
      <t xml:space="preserve">地上画素寸法
</t>
    </r>
    <r>
      <rPr>
        <sz val="9"/>
        <rFont val="ＭＳ Ｐゴシック"/>
        <family val="3"/>
        <charset val="128"/>
      </rPr>
      <t>※空中写真の場合は撮影縮尺</t>
    </r>
    <rPh sb="0" eb="2">
      <t>チジョウ</t>
    </rPh>
    <rPh sb="2" eb="4">
      <t>ガソ</t>
    </rPh>
    <rPh sb="4" eb="6">
      <t>スンポウ</t>
    </rPh>
    <rPh sb="8" eb="10">
      <t>クウチュウ</t>
    </rPh>
    <rPh sb="10" eb="12">
      <t>シャシン</t>
    </rPh>
    <rPh sb="13" eb="15">
      <t>バアイ</t>
    </rPh>
    <phoneticPr fontId="3"/>
  </si>
  <si>
    <t>２－１４　法人の県内の土地所有状況</t>
    <rPh sb="5" eb="7">
      <t>ホウジン</t>
    </rPh>
    <rPh sb="8" eb="10">
      <t>ケンナイ</t>
    </rPh>
    <rPh sb="11" eb="13">
      <t>トチ</t>
    </rPh>
    <rPh sb="13" eb="15">
      <t>ショユウ</t>
    </rPh>
    <rPh sb="15" eb="17">
      <t>ジョウキョウ</t>
    </rPh>
    <phoneticPr fontId="18"/>
  </si>
  <si>
    <t>２－１５　県内の世帯属性別の「現住居の敷地」の所有状況</t>
    <rPh sb="5" eb="7">
      <t>ケンナイ</t>
    </rPh>
    <rPh sb="8" eb="10">
      <t>セタイ</t>
    </rPh>
    <rPh sb="10" eb="12">
      <t>ゾクセイ</t>
    </rPh>
    <rPh sb="12" eb="13">
      <t>ベツ</t>
    </rPh>
    <rPh sb="15" eb="17">
      <t>ゲンジュウ</t>
    </rPh>
    <rPh sb="17" eb="18">
      <t>キョ</t>
    </rPh>
    <rPh sb="19" eb="21">
      <t>シキチ</t>
    </rPh>
    <rPh sb="23" eb="25">
      <t>ショユウ</t>
    </rPh>
    <rPh sb="25" eb="27">
      <t>ジョウキョウ</t>
    </rPh>
    <phoneticPr fontId="18"/>
  </si>
  <si>
    <t>第２　土地に関する総括的施策関係</t>
    <rPh sb="0" eb="1">
      <t>ダイ</t>
    </rPh>
    <rPh sb="3" eb="5">
      <t>トチ</t>
    </rPh>
    <rPh sb="6" eb="7">
      <t>カン</t>
    </rPh>
    <rPh sb="9" eb="12">
      <t>ソウカツテキ</t>
    </rPh>
    <rPh sb="12" eb="13">
      <t>セ</t>
    </rPh>
    <rPh sb="13" eb="14">
      <t>サク</t>
    </rPh>
    <rPh sb="14" eb="16">
      <t>カンケイ</t>
    </rPh>
    <phoneticPr fontId="3"/>
  </si>
  <si>
    <t>注）買取り面積で、合計欄と各項目の合計が一致しないのは、端数処理の関係による。</t>
    <rPh sb="0" eb="1">
      <t>チュウ</t>
    </rPh>
    <rPh sb="2" eb="4">
      <t>カイト</t>
    </rPh>
    <rPh sb="5" eb="7">
      <t>メンセキ</t>
    </rPh>
    <rPh sb="9" eb="12">
      <t>ゴウケイラン</t>
    </rPh>
    <rPh sb="13" eb="14">
      <t>カク</t>
    </rPh>
    <rPh sb="14" eb="16">
      <t>コウモク</t>
    </rPh>
    <rPh sb="17" eb="19">
      <t>ゴウケイ</t>
    </rPh>
    <rPh sb="20" eb="22">
      <t>イッチ</t>
    </rPh>
    <rPh sb="28" eb="32">
      <t>ハスウショリ</t>
    </rPh>
    <rPh sb="33" eb="35">
      <t>カンケイ</t>
    </rPh>
    <phoneticPr fontId="3"/>
  </si>
  <si>
    <t>（全域）
秩父市、越生町、横瀬町、皆野町、小鹿野町、東秩父村
（一部）
所沢市、飯能市、加須市、本庄市、羽生市、志木市、新座市、久喜市、富士見市、深谷市、坂戸市、日高市、三芳町、毛呂山町、嵐山町、小川町、鳩山町、ときがわ町、美里町、神川町、長瀞町、寄居町</t>
    <rPh sb="36" eb="39">
      <t>トコロザワシ</t>
    </rPh>
    <rPh sb="56" eb="59">
      <t>シキシ</t>
    </rPh>
    <rPh sb="60" eb="63">
      <t>ニイザシ</t>
    </rPh>
    <rPh sb="68" eb="72">
      <t>フジミシ</t>
    </rPh>
    <rPh sb="85" eb="88">
      <t>ミヨシマチ</t>
    </rPh>
    <phoneticPr fontId="3"/>
  </si>
  <si>
    <t>1ｍメッシュ標高（航空レーザを基に作成）</t>
    <phoneticPr fontId="3"/>
  </si>
  <si>
    <t>〃</t>
    <phoneticPr fontId="18"/>
  </si>
  <si>
    <t>ジオイド・モデル(日本のジオイド2011)</t>
    <rPh sb="9" eb="11">
      <t>ニホン</t>
    </rPh>
    <phoneticPr fontId="18"/>
  </si>
  <si>
    <t>埼玉県全域</t>
  </si>
  <si>
    <t>-</t>
    <phoneticPr fontId="18"/>
  </si>
  <si>
    <t>令和7年4月から「ジオイド2024日本とその周辺」、「基準面補正パラメータ」を提供</t>
    <rPh sb="27" eb="32">
      <t>キジュンメンホセイ</t>
    </rPh>
    <phoneticPr fontId="18"/>
  </si>
  <si>
    <t>電子地形図50000
ｵﾝﾗｲﾝ提供</t>
    <phoneticPr fontId="3"/>
  </si>
  <si>
    <t>750ﾃﾞｰﾀﾌｧｲﾙ
（整備中）　</t>
    <rPh sb="13" eb="16">
      <t>セイビチュウ</t>
    </rPh>
    <phoneticPr fontId="3"/>
  </si>
  <si>
    <t>電子国土基本図
（地図情報）</t>
  </si>
  <si>
    <t>地図情報
PDF（GeospatialPDF）形式のラスタデータ</t>
    <phoneticPr fontId="3"/>
  </si>
  <si>
    <t>全国</t>
    <rPh sb="0" eb="2">
      <t>ゼンコク</t>
    </rPh>
    <phoneticPr fontId="3"/>
  </si>
  <si>
    <t>CKT202410</t>
    <phoneticPr fontId="3"/>
  </si>
  <si>
    <t>カラー</t>
  </si>
  <si>
    <t>20cm相当</t>
  </si>
  <si>
    <t>×</t>
  </si>
  <si>
    <t>万場、寄居、三峰、秩父</t>
    <phoneticPr fontId="3"/>
  </si>
  <si>
    <t>CKT20233</t>
    <phoneticPr fontId="3"/>
  </si>
  <si>
    <t>高崎、寄居</t>
    <rPh sb="0" eb="2">
      <t>タカサキ</t>
    </rPh>
    <rPh sb="3" eb="5">
      <t>ヨリイ</t>
    </rPh>
    <phoneticPr fontId="20"/>
  </si>
  <si>
    <t>平成28年</t>
    <rPh sb="0" eb="2">
      <t>ヘイセイ</t>
    </rPh>
    <rPh sb="4" eb="5">
      <t>ネン</t>
    </rPh>
    <phoneticPr fontId="3"/>
  </si>
  <si>
    <t>７年</t>
    <rPh sb="1" eb="2">
      <t>ネン</t>
    </rPh>
    <phoneticPr fontId="3"/>
  </si>
  <si>
    <t>平成
20年</t>
    <rPh sb="0" eb="2">
      <t>ヘイセイ</t>
    </rPh>
    <phoneticPr fontId="3"/>
  </si>
  <si>
    <t>令和
２年</t>
    <rPh sb="0" eb="2">
      <t>レイワ</t>
    </rPh>
    <phoneticPr fontId="3"/>
  </si>
  <si>
    <t>６年</t>
    <phoneticPr fontId="3"/>
  </si>
  <si>
    <t>７年</t>
    <phoneticPr fontId="3"/>
  </si>
  <si>
    <t>+1.6</t>
    <phoneticPr fontId="3"/>
  </si>
  <si>
    <t>+2.0</t>
    <phoneticPr fontId="3"/>
  </si>
  <si>
    <t>+1.4</t>
    <phoneticPr fontId="3"/>
  </si>
  <si>
    <t>+2.1</t>
    <phoneticPr fontId="3"/>
  </si>
  <si>
    <t>+2.4</t>
    <phoneticPr fontId="3"/>
  </si>
  <si>
    <t>+2.8</t>
    <phoneticPr fontId="3"/>
  </si>
  <si>
    <t>+1.8</t>
    <phoneticPr fontId="3"/>
  </si>
  <si>
    <t>+3.1</t>
    <phoneticPr fontId="3"/>
  </si>
  <si>
    <t>+3.9</t>
    <phoneticPr fontId="3"/>
  </si>
  <si>
    <t>+3.2</t>
    <phoneticPr fontId="3"/>
  </si>
  <si>
    <t>+3.4</t>
    <phoneticPr fontId="3"/>
  </si>
  <si>
    <t>+4.2</t>
    <phoneticPr fontId="3"/>
  </si>
  <si>
    <t>+4.8</t>
    <phoneticPr fontId="3"/>
  </si>
  <si>
    <t>平成
20年度</t>
    <rPh sb="6" eb="7">
      <t>ド</t>
    </rPh>
    <phoneticPr fontId="17"/>
  </si>
  <si>
    <t>７年度</t>
    <rPh sb="1" eb="2">
      <t>ネン</t>
    </rPh>
    <rPh sb="2" eb="3">
      <t>ド</t>
    </rPh>
    <phoneticPr fontId="17"/>
  </si>
  <si>
    <t>+1.5</t>
    <phoneticPr fontId="3"/>
  </si>
  <si>
    <t>+1.0</t>
    <phoneticPr fontId="3"/>
  </si>
  <si>
    <t>+3.0</t>
    <phoneticPr fontId="3"/>
  </si>
  <si>
    <t>+2.7</t>
    <phoneticPr fontId="3"/>
  </si>
  <si>
    <t>1.5(1.6)</t>
    <phoneticPr fontId="3"/>
  </si>
  <si>
    <t>5.6(4.6)</t>
    <phoneticPr fontId="3"/>
  </si>
  <si>
    <t>3.3(3.2)</t>
    <phoneticPr fontId="3"/>
  </si>
  <si>
    <t>1.0(0.9)</t>
    <phoneticPr fontId="3"/>
  </si>
  <si>
    <t>3.0(2.7)</t>
    <phoneticPr fontId="3"/>
  </si>
  <si>
    <t>11.2(8.4)</t>
    <phoneticPr fontId="3"/>
  </si>
  <si>
    <t>7.0(6.2)</t>
    <phoneticPr fontId="3"/>
  </si>
  <si>
    <t>4.8(5.0)</t>
    <phoneticPr fontId="3"/>
  </si>
  <si>
    <t>2.8(2.4)</t>
    <phoneticPr fontId="3"/>
  </si>
  <si>
    <t>2.7(2.8)</t>
    <phoneticPr fontId="3"/>
  </si>
  <si>
    <t>10.6(7.4)</t>
    <phoneticPr fontId="3"/>
  </si>
  <si>
    <t>7.2(7.4)</t>
    <phoneticPr fontId="3"/>
  </si>
  <si>
    <t>8.2(9.9)</t>
    <phoneticPr fontId="3"/>
  </si>
  <si>
    <t>3.4(3.4)</t>
    <phoneticPr fontId="3"/>
  </si>
  <si>
    <t>126,100円／㎡</t>
    <rPh sb="7" eb="8">
      <t>エン</t>
    </rPh>
    <phoneticPr fontId="18"/>
  </si>
  <si>
    <t>361,600円／㎡</t>
    <rPh sb="7" eb="8">
      <t>エン</t>
    </rPh>
    <phoneticPr fontId="18"/>
  </si>
  <si>
    <t>76,500円／㎡</t>
    <rPh sb="6" eb="7">
      <t>エン</t>
    </rPh>
    <phoneticPr fontId="18"/>
  </si>
  <si>
    <t>239,000円／10㌃</t>
    <rPh sb="7" eb="8">
      <t>エン</t>
    </rPh>
    <phoneticPr fontId="3"/>
  </si>
  <si>
    <t>575,000</t>
    <phoneticPr fontId="3"/>
  </si>
  <si>
    <t>560,000</t>
    <phoneticPr fontId="18"/>
  </si>
  <si>
    <t>554,000</t>
    <phoneticPr fontId="3"/>
  </si>
  <si>
    <t>(459,000)</t>
    <phoneticPr fontId="18"/>
  </si>
  <si>
    <t>475,000</t>
    <phoneticPr fontId="3"/>
  </si>
  <si>
    <t>10.7</t>
    <phoneticPr fontId="3"/>
  </si>
  <si>
    <t>9.8</t>
    <phoneticPr fontId="3"/>
  </si>
  <si>
    <t>9.7</t>
    <phoneticPr fontId="3"/>
  </si>
  <si>
    <t>3,420,000</t>
    <phoneticPr fontId="3"/>
  </si>
  <si>
    <t>(3,090,000)</t>
    <phoneticPr fontId="18"/>
  </si>
  <si>
    <t>2,810,000</t>
    <phoneticPr fontId="3"/>
  </si>
  <si>
    <t>(2,560,000)</t>
    <phoneticPr fontId="3"/>
  </si>
  <si>
    <t>2,150,000</t>
    <phoneticPr fontId="3"/>
  </si>
  <si>
    <t>(1,960,000)</t>
    <phoneticPr fontId="18"/>
  </si>
  <si>
    <t>(535,000)</t>
    <phoneticPr fontId="18"/>
  </si>
  <si>
    <t>棚卸資産</t>
    <phoneticPr fontId="18"/>
  </si>
  <si>
    <t>※表は埼玉県に本社を置く法人について記載したもの</t>
    <rPh sb="1" eb="2">
      <t>ヒョウ</t>
    </rPh>
    <rPh sb="3" eb="6">
      <t>サイタマケン</t>
    </rPh>
    <rPh sb="7" eb="9">
      <t>ホンシャ</t>
    </rPh>
    <rPh sb="10" eb="11">
      <t>オ</t>
    </rPh>
    <rPh sb="12" eb="14">
      <t>ホウジン</t>
    </rPh>
    <rPh sb="18" eb="20">
      <t>キサイ</t>
    </rPh>
    <phoneticPr fontId="3"/>
  </si>
  <si>
    <t>※表は埼玉県の土地を所有する法人について記載したもの</t>
    <rPh sb="1" eb="2">
      <t>ヒョウ</t>
    </rPh>
    <rPh sb="3" eb="6">
      <t>サイタマケン</t>
    </rPh>
    <rPh sb="7" eb="9">
      <t>トチ</t>
    </rPh>
    <rPh sb="10" eb="12">
      <t>ショユウ</t>
    </rPh>
    <rPh sb="14" eb="16">
      <t>ホウジン</t>
    </rPh>
    <rPh sb="20" eb="22">
      <t>キサイ</t>
    </rPh>
    <phoneticPr fontId="3"/>
  </si>
  <si>
    <t>※さいたま市を除く62市町村の合計</t>
    <rPh sb="5" eb="6">
      <t>シ</t>
    </rPh>
    <rPh sb="7" eb="8">
      <t>ノゾ</t>
    </rPh>
    <rPh sb="11" eb="14">
      <t>シチョウソン</t>
    </rPh>
    <rPh sb="15" eb="17">
      <t>ゴウケイ</t>
    </rPh>
    <phoneticPr fontId="3"/>
  </si>
  <si>
    <t>資産保有・転売等目的</t>
    <rPh sb="0" eb="4">
      <t>シサンホユウ</t>
    </rPh>
    <rPh sb="5" eb="7">
      <t>テンバイ</t>
    </rPh>
    <rPh sb="7" eb="8">
      <t>トウ</t>
    </rPh>
    <rPh sb="8" eb="10">
      <t>モクテキ</t>
    </rPh>
    <phoneticPr fontId="3"/>
  </si>
  <si>
    <t>病院等その他の利用目的</t>
    <rPh sb="0" eb="3">
      <t>ビョウイントウ</t>
    </rPh>
    <rPh sb="5" eb="6">
      <t>タ</t>
    </rPh>
    <rPh sb="7" eb="11">
      <t>リヨウモクテキ</t>
    </rPh>
    <phoneticPr fontId="3"/>
  </si>
  <si>
    <t>駐車場</t>
    <rPh sb="0" eb="3">
      <t>チュウシャジョウ</t>
    </rPh>
    <phoneticPr fontId="3"/>
  </si>
  <si>
    <t>別荘</t>
    <rPh sb="0" eb="2">
      <t>ベッソウ</t>
    </rPh>
    <phoneticPr fontId="3"/>
  </si>
  <si>
    <t>ゴルフ場</t>
    <phoneticPr fontId="3"/>
  </si>
  <si>
    <t>レクリエーション施設</t>
    <rPh sb="8" eb="10">
      <t>シセツ</t>
    </rPh>
    <phoneticPr fontId="3"/>
  </si>
  <si>
    <t>生産施設・工場等</t>
    <phoneticPr fontId="3"/>
  </si>
  <si>
    <t>商業施設</t>
    <phoneticPr fontId="3"/>
  </si>
  <si>
    <t>（㎡）</t>
  </si>
  <si>
    <t>面　積</t>
    <phoneticPr fontId="3"/>
  </si>
  <si>
    <t>面　積</t>
    <rPh sb="0" eb="1">
      <t>メン</t>
    </rPh>
    <rPh sb="2" eb="3">
      <t>セキ</t>
    </rPh>
    <phoneticPr fontId="3"/>
  </si>
  <si>
    <t>令和６年度</t>
    <rPh sb="0" eb="2">
      <t>レイワ</t>
    </rPh>
    <rPh sb="3" eb="4">
      <t>ネン</t>
    </rPh>
    <rPh sb="4" eb="5">
      <t>ド</t>
    </rPh>
    <phoneticPr fontId="3"/>
  </si>
  <si>
    <t>（件）</t>
    <rPh sb="1" eb="2">
      <t>ケン</t>
    </rPh>
    <phoneticPr fontId="3"/>
  </si>
  <si>
    <t>利用区分</t>
    <phoneticPr fontId="3"/>
  </si>
  <si>
    <t>事業用資産（宅地など）</t>
    <phoneticPr fontId="18"/>
  </si>
  <si>
    <t>事業用資産（農地）</t>
    <rPh sb="6" eb="8">
      <t>ノウチ</t>
    </rPh>
    <phoneticPr fontId="18"/>
  </si>
  <si>
    <t>事業用資産（林地）</t>
    <rPh sb="6" eb="8">
      <t>リンチ</t>
    </rPh>
    <phoneticPr fontId="18"/>
  </si>
  <si>
    <t>２－２　事後届出の利用目的別件数推移</t>
    <rPh sb="4" eb="8">
      <t>ジゴトドケデ</t>
    </rPh>
    <phoneticPr fontId="3"/>
  </si>
  <si>
    <t>２－３　事後届出の利用目的別面積推移</t>
    <rPh sb="9" eb="11">
      <t>リヨウ</t>
    </rPh>
    <rPh sb="11" eb="13">
      <t>モクテキ</t>
    </rPh>
    <rPh sb="13" eb="14">
      <t>ベツ</t>
    </rPh>
    <rPh sb="14" eb="16">
      <t>メンセキ</t>
    </rPh>
    <rPh sb="16" eb="18">
      <t>スイイ</t>
    </rPh>
    <phoneticPr fontId="3"/>
  </si>
  <si>
    <t>令和7年3月31日現在</t>
    <rPh sb="0" eb="2">
      <t>レイワ</t>
    </rPh>
    <rPh sb="3" eb="4">
      <t>ネン</t>
    </rPh>
    <phoneticPr fontId="3"/>
  </si>
  <si>
    <t>令和7年3月31日現在　単位：k㎡</t>
    <rPh sb="0" eb="2">
      <t>レイワ</t>
    </rPh>
    <rPh sb="3" eb="4">
      <t>ネン</t>
    </rPh>
    <rPh sb="5" eb="6">
      <t>ガツ</t>
    </rPh>
    <rPh sb="8" eb="9">
      <t>ニチ</t>
    </rPh>
    <rPh sb="9" eb="11">
      <t>ゲンザイ</t>
    </rPh>
    <rPh sb="12" eb="14">
      <t>タンイ</t>
    </rPh>
    <phoneticPr fontId="3"/>
  </si>
  <si>
    <t>第7次十箇年計画
R2-R6</t>
    <rPh sb="0" eb="1">
      <t>ダイ</t>
    </rPh>
    <rPh sb="2" eb="3">
      <t>ジ</t>
    </rPh>
    <rPh sb="3" eb="4">
      <t>ジュッ</t>
    </rPh>
    <rPh sb="4" eb="6">
      <t>カネン</t>
    </rPh>
    <rPh sb="6" eb="8">
      <t>ケイカク</t>
    </rPh>
    <phoneticPr fontId="3"/>
  </si>
  <si>
    <t>合　計
S27-R6</t>
    <rPh sb="0" eb="1">
      <t>ゴウ</t>
    </rPh>
    <rPh sb="2" eb="3">
      <t>ケイ</t>
    </rPh>
    <phoneticPr fontId="3"/>
  </si>
  <si>
    <t>２－８　令和７年地価公示 標準地の用途別平均価格及び対前年変動率</t>
    <rPh sb="4" eb="6">
      <t>レイワ</t>
    </rPh>
    <rPh sb="8" eb="10">
      <t>チカ</t>
    </rPh>
    <rPh sb="10" eb="12">
      <t>コウジ</t>
    </rPh>
    <phoneticPr fontId="3"/>
  </si>
  <si>
    <t>２－１０　令和７年度地価調査　近県の基準地の対前年度変動率</t>
    <rPh sb="5" eb="6">
      <t>レイ</t>
    </rPh>
    <rPh sb="6" eb="7">
      <t>ワ</t>
    </rPh>
    <rPh sb="8" eb="10">
      <t>ネンド</t>
    </rPh>
    <rPh sb="9" eb="10">
      <t>ド</t>
    </rPh>
    <rPh sb="10" eb="12">
      <t>チカ</t>
    </rPh>
    <rPh sb="12" eb="14">
      <t>チョウサ</t>
    </rPh>
    <rPh sb="15" eb="17">
      <t>キンケン</t>
    </rPh>
    <rPh sb="18" eb="20">
      <t>キジュン</t>
    </rPh>
    <rPh sb="20" eb="21">
      <t>チ</t>
    </rPh>
    <rPh sb="22" eb="23">
      <t>タイ</t>
    </rPh>
    <rPh sb="23" eb="26">
      <t>ゼンネンド</t>
    </rPh>
    <rPh sb="26" eb="29">
      <t>ヘンドウリツ</t>
    </rPh>
    <phoneticPr fontId="3"/>
  </si>
  <si>
    <r>
      <t>資料：埼玉県の変動率は土地水政策課。それ以外の変動率は国土交通省</t>
    </r>
    <r>
      <rPr>
        <sz val="11"/>
        <rFont val="ＭＳ Ｐゴシック"/>
        <family val="3"/>
        <charset val="128"/>
      </rPr>
      <t>(都道府県地価調査）。</t>
    </r>
    <rPh sb="0" eb="2">
      <t>シリョウ</t>
    </rPh>
    <rPh sb="3" eb="6">
      <t>サイタマケン</t>
    </rPh>
    <rPh sb="7" eb="10">
      <t>ヘンドウリツ</t>
    </rPh>
    <rPh sb="11" eb="13">
      <t>トチ</t>
    </rPh>
    <rPh sb="13" eb="14">
      <t>ミズ</t>
    </rPh>
    <rPh sb="14" eb="17">
      <t>セイサクカ</t>
    </rPh>
    <rPh sb="33" eb="37">
      <t>トドウフケン</t>
    </rPh>
    <rPh sb="37" eb="39">
      <t>チカ</t>
    </rPh>
    <rPh sb="39" eb="41">
      <t>チョウサ</t>
    </rPh>
    <phoneticPr fontId="18"/>
  </si>
  <si>
    <r>
      <t>　注）カッコ内は令和</t>
    </r>
    <r>
      <rPr>
        <sz val="11"/>
        <rFont val="ＭＳ Ｐゴシック"/>
        <family val="3"/>
        <charset val="128"/>
      </rPr>
      <t>６年度の変動率。△はマイナスを示す。</t>
    </r>
    <rPh sb="0" eb="1">
      <t>チュウ</t>
    </rPh>
    <rPh sb="3" eb="4">
      <t>ナイ</t>
    </rPh>
    <rPh sb="5" eb="7">
      <t>ヘイセイ</t>
    </rPh>
    <rPh sb="8" eb="10">
      <t>レイワ</t>
    </rPh>
    <rPh sb="11" eb="14">
      <t>ヘンドウリツ</t>
    </rPh>
    <rPh sb="22" eb="23">
      <t>シメ</t>
    </rPh>
    <phoneticPr fontId="3"/>
  </si>
  <si>
    <t>２－１１　令和７年度地価調査　基準地の用途別平均価格及び対前年度変動率</t>
    <rPh sb="5" eb="6">
      <t>レイ</t>
    </rPh>
    <rPh sb="6" eb="7">
      <t>ワ</t>
    </rPh>
    <rPh sb="10" eb="12">
      <t>チカ</t>
    </rPh>
    <rPh sb="12" eb="14">
      <t>チョウサ</t>
    </rPh>
    <rPh sb="31" eb="32">
      <t>ド</t>
    </rPh>
    <phoneticPr fontId="3"/>
  </si>
  <si>
    <r>
      <t>　注</t>
    </r>
    <r>
      <rPr>
        <sz val="11"/>
        <rFont val="ＭＳ Ｐゴシック"/>
        <family val="3"/>
        <charset val="128"/>
      </rPr>
      <t>１）△はマイナスを示す。</t>
    </r>
    <rPh sb="0" eb="1">
      <t>チュウ</t>
    </rPh>
    <rPh sb="10" eb="11">
      <t>シメ</t>
    </rPh>
    <phoneticPr fontId="3"/>
  </si>
  <si>
    <t>２－１２　令和７年度地価調査　個別地点価格順位表</t>
    <rPh sb="5" eb="6">
      <t>レイ</t>
    </rPh>
    <rPh sb="6" eb="7">
      <t>ワ</t>
    </rPh>
    <rPh sb="10" eb="12">
      <t>チカ</t>
    </rPh>
    <rPh sb="12" eb="14">
      <t>チョウサ</t>
    </rPh>
    <rPh sb="15" eb="17">
      <t>コベツ</t>
    </rPh>
    <rPh sb="17" eb="19">
      <t>チテン</t>
    </rPh>
    <rPh sb="21" eb="23">
      <t>ジュンイ</t>
    </rPh>
    <phoneticPr fontId="3"/>
  </si>
  <si>
    <r>
      <rPr>
        <sz val="11"/>
        <rFont val="ＭＳ Ｐゴシック"/>
        <family val="3"/>
        <charset val="128"/>
      </rPr>
      <t>７年度価格</t>
    </r>
    <phoneticPr fontId="3"/>
  </si>
  <si>
    <r>
      <t>（</t>
    </r>
    <r>
      <rPr>
        <sz val="11"/>
        <rFont val="ＭＳ Ｐゴシック"/>
        <family val="3"/>
        <charset val="128"/>
      </rPr>
      <t>６年度価格）</t>
    </r>
    <phoneticPr fontId="3"/>
  </si>
  <si>
    <r>
      <t>1</t>
    </r>
    <r>
      <rPr>
        <sz val="11"/>
        <rFont val="ＭＳ Ｐゴシック"/>
        <family val="3"/>
        <charset val="128"/>
      </rPr>
      <t>.0km</t>
    </r>
    <phoneticPr fontId="18"/>
  </si>
  <si>
    <t>資料：令和７年法人土地・建物基本調査(国土交通省）</t>
    <rPh sb="0" eb="2">
      <t>シリョウ</t>
    </rPh>
    <rPh sb="3" eb="5">
      <t>レイワ</t>
    </rPh>
    <rPh sb="6" eb="7">
      <t>ネン</t>
    </rPh>
    <rPh sb="7" eb="9">
      <t>ホウジン</t>
    </rPh>
    <rPh sb="9" eb="11">
      <t>トチ</t>
    </rPh>
    <rPh sb="12" eb="14">
      <t>タテモノ</t>
    </rPh>
    <rPh sb="14" eb="16">
      <t>キホン</t>
    </rPh>
    <rPh sb="16" eb="18">
      <t>チョウサ</t>
    </rPh>
    <phoneticPr fontId="18"/>
  </si>
  <si>
    <t>資料：令和５年住宅・土地統計調査(国土交通省）</t>
    <rPh sb="0" eb="2">
      <t>シリョウ</t>
    </rPh>
    <rPh sb="16" eb="18">
      <t>ホンチョウサ</t>
    </rPh>
    <phoneticPr fontId="18"/>
  </si>
  <si>
    <t>　生活関連サービス業、娯楽業</t>
    <rPh sb="1" eb="3">
      <t>セイカツ</t>
    </rPh>
    <rPh sb="3" eb="5">
      <t>カンレン</t>
    </rPh>
    <rPh sb="9" eb="10">
      <t>ギョウ</t>
    </rPh>
    <rPh sb="11" eb="14">
      <t>ゴラクギョウ</t>
    </rPh>
    <phoneticPr fontId="18"/>
  </si>
  <si>
    <t>　サービス業（他に分類されないもの）</t>
    <rPh sb="5" eb="6">
      <t>ギョウ</t>
    </rPh>
    <phoneticPr fontId="18"/>
  </si>
  <si>
    <t>　不詳</t>
    <rPh sb="1" eb="3">
      <t>フショウ</t>
    </rPh>
    <phoneticPr fontId="18"/>
  </si>
  <si>
    <r>
      <t>令和</t>
    </r>
    <r>
      <rPr>
        <sz val="11"/>
        <rFont val="ＭＳ Ｐゴシック"/>
        <family val="3"/>
        <charset val="128"/>
      </rPr>
      <t>7年3月末現在</t>
    </r>
    <rPh sb="0" eb="2">
      <t>レイワ</t>
    </rPh>
    <rPh sb="3" eb="4">
      <t>ネン</t>
    </rPh>
    <rPh sb="5" eb="6">
      <t>ガツ</t>
    </rPh>
    <rPh sb="6" eb="7">
      <t>マツ</t>
    </rPh>
    <rPh sb="7" eb="9">
      <t>ゲンザイ</t>
    </rPh>
    <phoneticPr fontId="3"/>
  </si>
  <si>
    <t>三角点、水準点、
基準水準点、電子基準点</t>
    <phoneticPr fontId="3"/>
  </si>
  <si>
    <t>（一部）
本庄市、皆野町、長瀞町、寄居町</t>
    <rPh sb="5" eb="7">
      <t>ホンジョウ</t>
    </rPh>
    <rPh sb="7" eb="8">
      <t>シ</t>
    </rPh>
    <phoneticPr fontId="3"/>
  </si>
  <si>
    <t>DVD(GML) 53枚
DVD(SHP) 53枚</t>
    <phoneticPr fontId="3"/>
  </si>
  <si>
    <t>全国主要平野部</t>
    <rPh sb="0" eb="1">
      <t>ゼン</t>
    </rPh>
    <phoneticPr fontId="3"/>
  </si>
  <si>
    <t>２－１６　基盤地図情報</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</si>
</sst>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0_ "/>
    <numFmt numFmtId="178" formatCode="0.0;&quot;△ &quot;0.0"/>
    <numFmt numFmtId="179" formatCode="0.0;&quot;▲ &quot;0.0"/>
    <numFmt numFmtId="180" formatCode="&quot;(&quot;@&quot;)&quot;"/>
    <numFmt numFmtId="181" formatCode="#,##0.0;[Red]\-#,##0.0"/>
    <numFmt numFmtId="182" formatCode="0.0%"/>
  </numFmts>
  <fonts count="36">
    <font>
      <sz val="11"/>
      <name val="ＭＳ Ｐゴシック"/>
      <family val="3"/>
      <charset val="128"/>
    </font>
    <font>
      <sz val="11"/>
      <color theme="1"/>
      <name val="ＭＳ Ｐゴシック"/>
      <family val="2"/>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4"/>
      <name val="ＭＳ Ｐゴシック"/>
      <family val="3"/>
      <charset val="128"/>
    </font>
    <font>
      <sz val="14"/>
      <name val="ＭＳ Ｐゴシック"/>
      <family val="3"/>
      <charset val="128"/>
    </font>
    <font>
      <b/>
      <i/>
      <sz val="11"/>
      <name val="ＭＳ Ｐゴシック"/>
      <family val="3"/>
      <charset val="128"/>
    </font>
    <font>
      <b/>
      <sz val="11"/>
      <name val="ＭＳ Ｐゴシック"/>
      <family val="3"/>
      <charset val="128"/>
    </font>
    <font>
      <b/>
      <sz val="10"/>
      <name val="ＭＳ Ｐゴシック"/>
      <family val="3"/>
      <charset val="128"/>
    </font>
    <font>
      <b/>
      <sz val="18"/>
      <name val="ＭＳ Ｐゴシック"/>
      <family val="3"/>
      <charset val="128"/>
    </font>
    <font>
      <sz val="9"/>
      <name val="ＭＳ Ｐゴシック"/>
      <family val="3"/>
      <charset val="128"/>
    </font>
    <font>
      <sz val="10"/>
      <name val="ＭＳ Ｐゴシック"/>
      <family val="3"/>
      <charset val="128"/>
    </font>
    <font>
      <sz val="11"/>
      <name val="ＭＳ Ｐ明朝"/>
      <family val="1"/>
      <charset val="128"/>
    </font>
    <font>
      <b/>
      <sz val="9"/>
      <color indexed="81"/>
      <name val="MS P ゴシック"/>
      <family val="3"/>
      <charset val="128"/>
    </font>
    <font>
      <sz val="9"/>
      <color indexed="81"/>
      <name val="MS P ゴシック"/>
      <family val="3"/>
      <charset val="128"/>
    </font>
    <font>
      <sz val="6"/>
      <name val="游ゴシック"/>
      <family val="3"/>
      <charset val="128"/>
    </font>
    <font>
      <sz val="6"/>
      <name val="ＭＳ ゴシック"/>
      <family val="3"/>
      <charset val="128"/>
    </font>
    <font>
      <sz val="11"/>
      <color indexed="81"/>
      <name val="ＭＳ Ｐゴシック"/>
      <family val="3"/>
      <charset val="128"/>
    </font>
    <font>
      <sz val="6"/>
      <name val="ＭＳ Ｐゴシック"/>
      <family val="3"/>
    </font>
    <font>
      <b/>
      <sz val="20"/>
      <name val="ＭＳ Ｐゴシック"/>
      <family val="3"/>
      <charset val="128"/>
    </font>
    <font>
      <b/>
      <sz val="22"/>
      <name val="ＭＳ Ｐゴシック"/>
      <family val="3"/>
      <charset val="128"/>
    </font>
    <font>
      <b/>
      <sz val="17"/>
      <name val="ＭＳ Ｐゴシック"/>
      <family val="3"/>
      <charset val="128"/>
    </font>
    <font>
      <b/>
      <sz val="11"/>
      <color rgb="FF0070C0"/>
      <name val="ＭＳ Ｐゴシック"/>
      <family val="3"/>
      <charset val="128"/>
    </font>
    <font>
      <sz val="11"/>
      <color rgb="FF000000"/>
      <name val="游ゴシック"/>
      <family val="3"/>
      <charset val="128"/>
    </font>
    <font>
      <sz val="12"/>
      <name val="ＭＳ Ｐゴシック"/>
      <family val="3"/>
      <charset val="128"/>
      <scheme val="minor"/>
    </font>
    <font>
      <sz val="11"/>
      <name val="ＭＳ Ｐゴシック"/>
      <family val="3"/>
      <charset val="128"/>
      <scheme val="minor"/>
    </font>
    <font>
      <b/>
      <sz val="11"/>
      <color rgb="FF0070C0"/>
      <name val="ＭＳ Ｐゴシック"/>
      <family val="3"/>
      <charset val="128"/>
      <scheme val="minor"/>
    </font>
    <font>
      <b/>
      <sz val="11"/>
      <color theme="4"/>
      <name val="ＭＳ Ｐゴシック"/>
      <family val="3"/>
      <charset val="128"/>
    </font>
    <font>
      <b/>
      <sz val="12"/>
      <name val="ＭＳ Ｐゴシック"/>
      <family val="3"/>
      <charset val="128"/>
    </font>
    <font>
      <sz val="11"/>
      <name val="游ゴシック"/>
      <family val="3"/>
      <charset val="128"/>
    </font>
    <font>
      <b/>
      <sz val="11"/>
      <name val="ＭＳ Ｐゴシック"/>
      <family val="3"/>
      <charset val="128"/>
      <scheme val="minor"/>
    </font>
    <font>
      <sz val="12"/>
      <name val="Times New Roman"/>
      <family val="1"/>
    </font>
    <font>
      <b/>
      <sz val="16"/>
      <name val="ＭＳ Ｐゴシック"/>
      <family val="3"/>
      <charset val="128"/>
    </font>
    <font>
      <strike/>
      <sz val="11"/>
      <name val="ＭＳ Ｐゴシック"/>
      <family val="3"/>
      <charset val="128"/>
    </font>
  </fonts>
  <fills count="8">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rgb="FFCCFFCC"/>
        <bgColor rgb="FF000000"/>
      </patternFill>
    </fill>
    <fill>
      <patternFill patternType="solid">
        <fgColor rgb="FFCCFFFF"/>
        <bgColor rgb="FF000000"/>
      </patternFill>
    </fill>
    <fill>
      <patternFill patternType="solid">
        <fgColor rgb="FFCCFFCC"/>
        <bgColor indexed="64"/>
      </patternFill>
    </fill>
    <fill>
      <patternFill patternType="solid">
        <fgColor rgb="FFCCFFFF"/>
        <bgColor indexed="64"/>
      </patternFill>
    </fill>
  </fills>
  <borders count="20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diagonal/>
    </border>
    <border>
      <left style="thin">
        <color indexed="64"/>
      </left>
      <right style="thin">
        <color indexed="64"/>
      </right>
      <top/>
      <bottom style="dotted">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top/>
      <bottom style="dotted">
        <color indexed="64"/>
      </bottom>
      <diagonal/>
    </border>
    <border>
      <left style="thin">
        <color indexed="64"/>
      </left>
      <right/>
      <top/>
      <bottom style="dotted">
        <color indexed="64"/>
      </bottom>
      <diagonal/>
    </border>
    <border>
      <left style="thin">
        <color indexed="64"/>
      </left>
      <right style="medium">
        <color indexed="64"/>
      </right>
      <top/>
      <bottom style="dotted">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style="dotted">
        <color indexed="64"/>
      </bottom>
      <diagonal style="thin">
        <color indexed="64"/>
      </diagonal>
    </border>
    <border>
      <left style="thin">
        <color indexed="64"/>
      </left>
      <right/>
      <top style="dotted">
        <color indexed="64"/>
      </top>
      <bottom style="medium">
        <color indexed="64"/>
      </bottom>
      <diagonal/>
    </border>
    <border>
      <left/>
      <right/>
      <top style="medium">
        <color indexed="64"/>
      </top>
      <bottom style="dotted">
        <color indexed="64"/>
      </bottom>
      <diagonal/>
    </border>
    <border>
      <left/>
      <right/>
      <top style="thin">
        <color indexed="64"/>
      </top>
      <bottom style="dotted">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style="dotted">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right style="medium">
        <color indexed="64"/>
      </right>
      <top/>
      <bottom style="thin">
        <color indexed="64"/>
      </bottom>
      <diagonal/>
    </border>
    <border diagonalDown="1">
      <left style="medium">
        <color indexed="64"/>
      </left>
      <right/>
      <top style="medium">
        <color indexed="64"/>
      </top>
      <bottom style="thin">
        <color indexed="64"/>
      </bottom>
      <diagonal style="thin">
        <color indexed="64"/>
      </diagonal>
    </border>
    <border diagonalDown="1">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medium">
        <color indexed="64"/>
      </bottom>
      <diagonal style="thin">
        <color indexed="64"/>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medium">
        <color rgb="FF000000"/>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medium">
        <color indexed="64"/>
      </right>
      <top/>
      <bottom style="thin">
        <color rgb="FF000000"/>
      </bottom>
      <diagonal/>
    </border>
    <border>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medium">
        <color rgb="FF000000"/>
      </right>
      <top/>
      <bottom/>
      <diagonal/>
    </border>
    <border>
      <left/>
      <right style="medium">
        <color rgb="FF000000"/>
      </right>
      <top/>
      <bottom style="medium">
        <color rgb="FF000000"/>
      </bottom>
      <diagonal/>
    </border>
    <border>
      <left/>
      <right style="medium">
        <color rgb="FF000000"/>
      </right>
      <top style="medium">
        <color indexed="64"/>
      </top>
      <bottom style="medium">
        <color indexed="64"/>
      </bottom>
      <diagonal/>
    </border>
    <border>
      <left style="medium">
        <color rgb="FF000000"/>
      </left>
      <right style="thin">
        <color rgb="FF000000"/>
      </right>
      <top style="thin">
        <color rgb="FF000000"/>
      </top>
      <bottom style="thin">
        <color rgb="FF000000"/>
      </bottom>
      <diagonal/>
    </border>
    <border>
      <left style="medium">
        <color rgb="FF000000"/>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style="medium">
        <color indexed="64"/>
      </top>
      <bottom style="medium">
        <color indexed="64"/>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rgb="FF000000"/>
      </left>
      <right style="thin">
        <color indexed="64"/>
      </right>
      <top style="medium">
        <color indexed="64"/>
      </top>
      <bottom style="thin">
        <color rgb="FF000000"/>
      </bottom>
      <diagonal/>
    </border>
    <border>
      <left/>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right/>
      <top/>
      <bottom style="thin">
        <color rgb="FF000000"/>
      </bottom>
      <diagonal/>
    </border>
    <border>
      <left style="thin">
        <color indexed="64"/>
      </left>
      <right style="medium">
        <color indexed="64"/>
      </right>
      <top/>
      <bottom style="thin">
        <color rgb="FF000000"/>
      </bottom>
      <diagonal/>
    </border>
    <border>
      <left/>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thin">
        <color indexed="64"/>
      </right>
      <top style="thin">
        <color rgb="FF000000"/>
      </top>
      <bottom style="medium">
        <color indexed="64"/>
      </bottom>
      <diagonal/>
    </border>
    <border>
      <left/>
      <right/>
      <top style="thin">
        <color rgb="FF000000"/>
      </top>
      <bottom style="medium">
        <color indexed="64"/>
      </bottom>
      <diagonal/>
    </border>
    <border>
      <left style="thin">
        <color indexed="64"/>
      </left>
      <right style="medium">
        <color indexed="64"/>
      </right>
      <top style="thin">
        <color rgb="FF000000"/>
      </top>
      <bottom/>
      <diagonal/>
    </border>
    <border>
      <left style="thin">
        <color indexed="64"/>
      </left>
      <right style="medium">
        <color indexed="64"/>
      </right>
      <top style="thin">
        <color rgb="FF000000"/>
      </top>
      <bottom style="medium">
        <color indexed="64"/>
      </bottom>
      <diagonal/>
    </border>
    <border>
      <left style="thin">
        <color rgb="FF000000"/>
      </left>
      <right style="thin">
        <color indexed="64"/>
      </right>
      <top style="thin">
        <color rgb="FF000000"/>
      </top>
      <bottom/>
      <diagonal/>
    </border>
    <border>
      <left/>
      <right/>
      <top style="thin">
        <color rgb="FF000000"/>
      </top>
      <bottom/>
      <diagonal/>
    </border>
    <border>
      <left style="thin">
        <color indexed="64"/>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s>
  <cellStyleXfs count="10">
    <xf numFmtId="0" fontId="0" fillId="0" borderId="0"/>
    <xf numFmtId="38" fontId="2" fillId="0" borderId="0" applyFont="0" applyFill="0" applyBorder="0" applyAlignment="0" applyProtection="0"/>
    <xf numFmtId="38" fontId="4" fillId="0" borderId="0" applyFont="0" applyFill="0" applyBorder="0" applyAlignment="0" applyProtection="0"/>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38" fontId="1"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cellStyleXfs>
  <cellXfs count="840">
    <xf numFmtId="0" fontId="0" fillId="0" borderId="0" xfId="0"/>
    <xf numFmtId="3" fontId="5" fillId="0" borderId="0" xfId="0" applyNumberFormat="1" applyFont="1"/>
    <xf numFmtId="0" fontId="7" fillId="0" borderId="0" xfId="0" applyFont="1"/>
    <xf numFmtId="0" fontId="8" fillId="0" borderId="0" xfId="0" applyFont="1"/>
    <xf numFmtId="0" fontId="5" fillId="0" borderId="0" xfId="0" applyFont="1"/>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vertical="center"/>
    </xf>
    <xf numFmtId="0" fontId="9" fillId="0" borderId="0" xfId="0" applyFont="1"/>
    <xf numFmtId="0" fontId="24" fillId="0" borderId="0" xfId="0" applyFont="1"/>
    <xf numFmtId="0" fontId="11" fillId="0" borderId="0" xfId="4" applyFont="1">
      <alignment vertical="center"/>
    </xf>
    <xf numFmtId="0" fontId="0" fillId="0" borderId="0" xfId="4" applyFont="1">
      <alignment vertical="center"/>
    </xf>
    <xf numFmtId="0" fontId="8" fillId="0" borderId="0" xfId="4" applyFont="1">
      <alignment vertical="center"/>
    </xf>
    <xf numFmtId="0" fontId="24" fillId="0" borderId="0" xfId="4" applyFont="1">
      <alignment vertical="center"/>
    </xf>
    <xf numFmtId="0" fontId="0" fillId="0" borderId="0" xfId="5" applyFont="1">
      <alignment vertical="center"/>
    </xf>
    <xf numFmtId="0" fontId="5" fillId="0" borderId="3" xfId="0" applyFont="1" applyBorder="1" applyAlignment="1">
      <alignment horizontal="center" vertical="center" wrapText="1"/>
    </xf>
    <xf numFmtId="38" fontId="5" fillId="0" borderId="0" xfId="2" applyFont="1" applyBorder="1" applyAlignment="1">
      <alignment vertical="center"/>
    </xf>
    <xf numFmtId="178" fontId="5" fillId="0" borderId="0" xfId="0" applyNumberFormat="1" applyFont="1" applyAlignment="1">
      <alignment vertical="center"/>
    </xf>
    <xf numFmtId="178" fontId="5" fillId="0" borderId="3" xfId="0" applyNumberFormat="1" applyFont="1" applyBorder="1" applyAlignment="1">
      <alignment vertical="center"/>
    </xf>
    <xf numFmtId="38" fontId="5" fillId="0" borderId="0" xfId="0" applyNumberFormat="1" applyFont="1"/>
    <xf numFmtId="0" fontId="25" fillId="0" borderId="0" xfId="0" applyFont="1" applyAlignment="1">
      <alignment vertical="center"/>
    </xf>
    <xf numFmtId="0" fontId="0" fillId="0" borderId="0" xfId="0" applyAlignment="1">
      <alignment vertical="center"/>
    </xf>
    <xf numFmtId="0" fontId="11" fillId="0" borderId="0" xfId="0" applyFont="1" applyAlignment="1">
      <alignment vertical="center"/>
    </xf>
    <xf numFmtId="0" fontId="10" fillId="0" borderId="0" xfId="0" applyFont="1"/>
    <xf numFmtId="0" fontId="4" fillId="0" borderId="0" xfId="5">
      <alignment vertical="center"/>
    </xf>
    <xf numFmtId="0" fontId="6" fillId="0" borderId="0" xfId="0" applyFont="1" applyAlignment="1">
      <alignment vertical="center"/>
    </xf>
    <xf numFmtId="0" fontId="10" fillId="0" borderId="0" xfId="0" applyFont="1" applyAlignment="1">
      <alignment horizontal="center"/>
    </xf>
    <xf numFmtId="0" fontId="9" fillId="0" borderId="0" xfId="0" applyFont="1" applyAlignment="1">
      <alignment vertical="center"/>
    </xf>
    <xf numFmtId="0" fontId="13" fillId="0" borderId="0" xfId="0" applyFont="1"/>
    <xf numFmtId="0" fontId="5" fillId="0" borderId="0" xfId="0" applyFont="1" applyAlignment="1">
      <alignment horizontal="left" vertical="center" indent="1"/>
    </xf>
    <xf numFmtId="49" fontId="5" fillId="0" borderId="0" xfId="0" applyNumberFormat="1" applyFont="1" applyAlignment="1">
      <alignment horizontal="left" vertical="center" indent="1"/>
    </xf>
    <xf numFmtId="0" fontId="0" fillId="0" borderId="0" xfId="0" applyAlignment="1">
      <alignment horizontal="center" wrapText="1"/>
    </xf>
    <xf numFmtId="38" fontId="5" fillId="0" borderId="0" xfId="1" applyFont="1" applyFill="1" applyBorder="1" applyAlignment="1">
      <alignment vertical="center"/>
    </xf>
    <xf numFmtId="181" fontId="5" fillId="0" borderId="0" xfId="1" applyNumberFormat="1" applyFont="1" applyFill="1" applyBorder="1" applyAlignment="1">
      <alignment vertical="center"/>
    </xf>
    <xf numFmtId="0" fontId="5" fillId="0" borderId="0" xfId="0" applyFont="1" applyAlignment="1">
      <alignment vertical="center" wrapText="1"/>
    </xf>
    <xf numFmtId="0" fontId="5" fillId="0" borderId="0" xfId="0" applyFont="1" applyAlignment="1">
      <alignment wrapText="1"/>
    </xf>
    <xf numFmtId="0" fontId="26" fillId="0" borderId="0" xfId="0" applyFont="1" applyAlignment="1">
      <alignment wrapText="1"/>
    </xf>
    <xf numFmtId="0" fontId="26" fillId="0" borderId="0" xfId="0" applyFont="1" applyAlignment="1">
      <alignment vertical="center"/>
    </xf>
    <xf numFmtId="0" fontId="26" fillId="0" borderId="0" xfId="0" applyFont="1" applyAlignment="1">
      <alignment vertical="top" wrapText="1"/>
    </xf>
    <xf numFmtId="0" fontId="26" fillId="0" borderId="0" xfId="0" applyFont="1" applyAlignment="1">
      <alignment vertical="top"/>
    </xf>
    <xf numFmtId="0" fontId="27" fillId="0" borderId="0" xfId="0" applyFont="1" applyAlignment="1">
      <alignment vertical="top"/>
    </xf>
    <xf numFmtId="0" fontId="26" fillId="7" borderId="58" xfId="0" applyFont="1" applyFill="1" applyBorder="1" applyAlignment="1">
      <alignment horizontal="center" vertical="center" wrapText="1"/>
    </xf>
    <xf numFmtId="0" fontId="26" fillId="6" borderId="150" xfId="0" applyFont="1" applyFill="1" applyBorder="1" applyAlignment="1">
      <alignment horizontal="center" vertical="center" wrapText="1"/>
    </xf>
    <xf numFmtId="0" fontId="26" fillId="6" borderId="151" xfId="0" applyFont="1" applyFill="1" applyBorder="1" applyAlignment="1">
      <alignment horizontal="center" vertical="center" wrapText="1"/>
    </xf>
    <xf numFmtId="0" fontId="26" fillId="6" borderId="152" xfId="0" applyFont="1" applyFill="1" applyBorder="1" applyAlignment="1">
      <alignment horizontal="center" vertical="center" wrapText="1"/>
    </xf>
    <xf numFmtId="0" fontId="26" fillId="7" borderId="153" xfId="0" applyFont="1" applyFill="1" applyBorder="1" applyAlignment="1">
      <alignment horizontal="justify" vertical="top" wrapText="1"/>
    </xf>
    <xf numFmtId="0" fontId="26" fillId="0" borderId="154" xfId="0" applyFont="1" applyBorder="1" applyAlignment="1">
      <alignment horizontal="justify" vertical="top" wrapText="1"/>
    </xf>
    <xf numFmtId="0" fontId="26" fillId="0" borderId="142" xfId="0" applyFont="1" applyBorder="1" applyAlignment="1">
      <alignment horizontal="justify" vertical="top" wrapText="1"/>
    </xf>
    <xf numFmtId="0" fontId="26" fillId="0" borderId="155" xfId="0" applyFont="1" applyBorder="1" applyAlignment="1">
      <alignment horizontal="justify" vertical="top" wrapText="1"/>
    </xf>
    <xf numFmtId="0" fontId="26" fillId="7" borderId="156" xfId="0" applyFont="1" applyFill="1" applyBorder="1" applyAlignment="1">
      <alignment vertical="top" wrapText="1"/>
    </xf>
    <xf numFmtId="0" fontId="26" fillId="0" borderId="157" xfId="0" applyFont="1" applyBorder="1" applyAlignment="1">
      <alignment vertical="top" wrapText="1"/>
    </xf>
    <xf numFmtId="0" fontId="26" fillId="0" borderId="136" xfId="0" applyFont="1" applyBorder="1" applyAlignment="1">
      <alignment horizontal="justify" vertical="top" wrapText="1"/>
    </xf>
    <xf numFmtId="0" fontId="26" fillId="0" borderId="158" xfId="0" applyFont="1" applyBorder="1" applyAlignment="1">
      <alignment horizontal="justify" vertical="top" wrapText="1"/>
    </xf>
    <xf numFmtId="0" fontId="26" fillId="7" borderId="156" xfId="0" applyFont="1" applyFill="1" applyBorder="1" applyAlignment="1">
      <alignment horizontal="justify" vertical="top" wrapText="1"/>
    </xf>
    <xf numFmtId="0" fontId="26" fillId="0" borderId="136" xfId="0" applyFont="1" applyBorder="1" applyAlignment="1">
      <alignment vertical="top" wrapText="1"/>
    </xf>
    <xf numFmtId="0" fontId="26" fillId="0" borderId="157" xfId="0" applyFont="1" applyBorder="1" applyAlignment="1">
      <alignment horizontal="justify" vertical="top" wrapText="1"/>
    </xf>
    <xf numFmtId="0" fontId="26" fillId="0" borderId="136" xfId="0" applyFont="1" applyBorder="1" applyAlignment="1">
      <alignment horizontal="justify" vertical="top"/>
    </xf>
    <xf numFmtId="0" fontId="26" fillId="0" borderId="159" xfId="0" applyFont="1" applyBorder="1" applyAlignment="1">
      <alignment horizontal="justify" vertical="center" wrapText="1"/>
    </xf>
    <xf numFmtId="0" fontId="26" fillId="0" borderId="159" xfId="0" applyFont="1" applyBorder="1" applyAlignment="1">
      <alignment horizontal="center" vertical="center" wrapText="1"/>
    </xf>
    <xf numFmtId="0" fontId="26" fillId="0" borderId="159" xfId="0" applyFont="1" applyBorder="1" applyAlignment="1">
      <alignment vertical="top" wrapText="1"/>
    </xf>
    <xf numFmtId="0" fontId="26" fillId="0" borderId="160" xfId="0" applyFont="1" applyBorder="1" applyAlignment="1">
      <alignment vertical="top" wrapText="1"/>
    </xf>
    <xf numFmtId="0" fontId="26" fillId="0" borderId="159" xfId="0" applyFont="1" applyBorder="1" applyAlignment="1">
      <alignment horizontal="right" vertical="center" wrapText="1"/>
    </xf>
    <xf numFmtId="0" fontId="26" fillId="0" borderId="160" xfId="0" applyFont="1" applyBorder="1" applyAlignment="1">
      <alignment horizontal="right" vertical="center" wrapText="1"/>
    </xf>
    <xf numFmtId="0" fontId="29" fillId="0" borderId="0" xfId="0" applyFont="1" applyAlignment="1">
      <alignment vertical="center"/>
    </xf>
    <xf numFmtId="38" fontId="0" fillId="0" borderId="59" xfId="1" applyFont="1" applyBorder="1"/>
    <xf numFmtId="38" fontId="0" fillId="0" borderId="23" xfId="1" applyFont="1" applyBorder="1"/>
    <xf numFmtId="38" fontId="0" fillId="0" borderId="22" xfId="1" applyFont="1" applyBorder="1"/>
    <xf numFmtId="38" fontId="0" fillId="0" borderId="22" xfId="1" applyFont="1" applyBorder="1" applyAlignment="1">
      <alignment horizontal="center"/>
    </xf>
    <xf numFmtId="38" fontId="0" fillId="0" borderId="59" xfId="1" applyFont="1" applyBorder="1" applyAlignment="1">
      <alignment horizontal="center"/>
    </xf>
    <xf numFmtId="38" fontId="0" fillId="0" borderId="23" xfId="1" applyFont="1" applyBorder="1" applyAlignment="1">
      <alignment horizontal="center"/>
    </xf>
    <xf numFmtId="38" fontId="0" fillId="0" borderId="30" xfId="1" applyFont="1" applyBorder="1"/>
    <xf numFmtId="38" fontId="0" fillId="0" borderId="7" xfId="1" applyFont="1" applyBorder="1"/>
    <xf numFmtId="38" fontId="0" fillId="0" borderId="36" xfId="1" applyFont="1" applyBorder="1"/>
    <xf numFmtId="38" fontId="0" fillId="0" borderId="8" xfId="1" applyFont="1" applyBorder="1"/>
    <xf numFmtId="38" fontId="0" fillId="0" borderId="70" xfId="1" applyFont="1" applyBorder="1"/>
    <xf numFmtId="38" fontId="0" fillId="0" borderId="12" xfId="1" applyFont="1" applyBorder="1"/>
    <xf numFmtId="38" fontId="0" fillId="0" borderId="11" xfId="1" applyFont="1" applyBorder="1"/>
    <xf numFmtId="38" fontId="0" fillId="0" borderId="67" xfId="1" applyFont="1" applyBorder="1"/>
    <xf numFmtId="38" fontId="0" fillId="0" borderId="68" xfId="1" applyFont="1" applyBorder="1"/>
    <xf numFmtId="38" fontId="0" fillId="0" borderId="1" xfId="1" applyFont="1" applyBorder="1"/>
    <xf numFmtId="38" fontId="0" fillId="0" borderId="73" xfId="1" applyFont="1" applyBorder="1"/>
    <xf numFmtId="38" fontId="0" fillId="0" borderId="28" xfId="1" applyFont="1" applyBorder="1"/>
    <xf numFmtId="38" fontId="0" fillId="0" borderId="15" xfId="1" applyFont="1" applyBorder="1"/>
    <xf numFmtId="38" fontId="0" fillId="0" borderId="74" xfId="1" applyFont="1" applyBorder="1"/>
    <xf numFmtId="38" fontId="0" fillId="0" borderId="25" xfId="1" applyFont="1" applyBorder="1"/>
    <xf numFmtId="38" fontId="0" fillId="0" borderId="19" xfId="1" applyFont="1" applyBorder="1"/>
    <xf numFmtId="38" fontId="0" fillId="0" borderId="20" xfId="1" applyFont="1" applyBorder="1"/>
    <xf numFmtId="38" fontId="0" fillId="0" borderId="37" xfId="1" applyFont="1" applyBorder="1"/>
    <xf numFmtId="38" fontId="0" fillId="0" borderId="26" xfId="1" applyFont="1" applyBorder="1"/>
    <xf numFmtId="38" fontId="0" fillId="0" borderId="75" xfId="1" applyFont="1" applyBorder="1"/>
    <xf numFmtId="38" fontId="0" fillId="0" borderId="17" xfId="1" applyFont="1" applyBorder="1"/>
    <xf numFmtId="0" fontId="13" fillId="0" borderId="0" xfId="5" applyFont="1">
      <alignment vertical="center"/>
    </xf>
    <xf numFmtId="0" fontId="13" fillId="0" borderId="0" xfId="5" applyFont="1" applyAlignment="1">
      <alignment horizontal="right"/>
    </xf>
    <xf numFmtId="0" fontId="21" fillId="0" borderId="0" xfId="0" applyFont="1" applyAlignment="1">
      <alignment vertical="center"/>
    </xf>
    <xf numFmtId="0" fontId="22" fillId="0" borderId="0" xfId="0" applyFont="1" applyAlignment="1">
      <alignment vertical="center"/>
    </xf>
    <xf numFmtId="0" fontId="24" fillId="0" borderId="0" xfId="0" applyFont="1" applyAlignment="1">
      <alignment vertical="center"/>
    </xf>
    <xf numFmtId="0" fontId="11" fillId="0" borderId="0" xfId="5" applyFont="1">
      <alignment vertical="center"/>
    </xf>
    <xf numFmtId="0" fontId="23" fillId="0" borderId="0" xfId="0" applyFont="1" applyAlignment="1">
      <alignment vertical="center"/>
    </xf>
    <xf numFmtId="0" fontId="26" fillId="6" borderId="161" xfId="0" applyFont="1" applyFill="1" applyBorder="1" applyAlignment="1">
      <alignment horizontal="center" vertical="center" wrapText="1"/>
    </xf>
    <xf numFmtId="0" fontId="26" fillId="6" borderId="33" xfId="0" applyFont="1" applyFill="1" applyBorder="1" applyAlignment="1">
      <alignment horizontal="center" vertical="center" wrapText="1"/>
    </xf>
    <xf numFmtId="0" fontId="5" fillId="5" borderId="58"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18" xfId="0" applyFont="1" applyFill="1" applyBorder="1" applyAlignment="1">
      <alignment horizontal="center" vertical="center" wrapText="1"/>
    </xf>
    <xf numFmtId="38" fontId="5" fillId="0" borderId="37" xfId="1" applyFont="1" applyFill="1" applyBorder="1" applyAlignment="1">
      <alignment vertical="center"/>
    </xf>
    <xf numFmtId="0" fontId="5" fillId="0" borderId="0" xfId="0" applyFont="1" applyAlignment="1">
      <alignment vertical="top"/>
    </xf>
    <xf numFmtId="0" fontId="5" fillId="5" borderId="41" xfId="0" applyFont="1" applyFill="1" applyBorder="1" applyAlignment="1">
      <alignment horizontal="distributed" vertical="center" justifyLastLine="1" shrinkToFit="1"/>
    </xf>
    <xf numFmtId="0" fontId="5" fillId="5" borderId="106" xfId="0" applyFont="1" applyFill="1" applyBorder="1" applyAlignment="1">
      <alignment horizontal="distributed" vertical="center" justifyLastLine="1" shrinkToFit="1"/>
    </xf>
    <xf numFmtId="0" fontId="5" fillId="5" borderId="107" xfId="0" applyFont="1" applyFill="1" applyBorder="1" applyAlignment="1">
      <alignment horizontal="distributed" vertical="center" justifyLastLine="1" shrinkToFit="1"/>
    </xf>
    <xf numFmtId="0" fontId="5" fillId="5" borderId="42" xfId="0" applyFont="1" applyFill="1" applyBorder="1" applyAlignment="1">
      <alignment horizontal="distributed" vertical="center" wrapText="1" justifyLastLine="1"/>
    </xf>
    <xf numFmtId="0" fontId="21" fillId="0" borderId="0" xfId="4" applyFont="1">
      <alignment vertical="center"/>
    </xf>
    <xf numFmtId="0" fontId="21" fillId="0" borderId="0" xfId="5" applyFont="1">
      <alignment vertical="center"/>
    </xf>
    <xf numFmtId="0" fontId="5" fillId="0" borderId="0" xfId="4" applyFont="1">
      <alignment vertical="center"/>
    </xf>
    <xf numFmtId="0" fontId="5" fillId="0" borderId="0" xfId="4" applyFont="1" applyAlignment="1">
      <alignment horizontal="center" vertical="center"/>
    </xf>
    <xf numFmtId="3" fontId="5" fillId="0" borderId="0" xfId="4" applyNumberFormat="1" applyFont="1" applyAlignment="1">
      <alignment horizontal="right" vertical="center" indent="1"/>
    </xf>
    <xf numFmtId="0" fontId="24" fillId="0" borderId="0" xfId="5" applyFont="1" applyAlignment="1">
      <alignment horizontal="left" vertical="center"/>
    </xf>
    <xf numFmtId="0" fontId="26" fillId="0" borderId="167" xfId="0" applyFont="1" applyBorder="1" applyAlignment="1">
      <alignment vertical="center" wrapText="1"/>
    </xf>
    <xf numFmtId="0" fontId="0" fillId="0" borderId="0" xfId="0" applyAlignment="1">
      <alignment horizontal="right"/>
    </xf>
    <xf numFmtId="38" fontId="0" fillId="0" borderId="24" xfId="2" applyFont="1" applyBorder="1" applyAlignment="1">
      <alignment horizontal="center"/>
    </xf>
    <xf numFmtId="3" fontId="0" fillId="0" borderId="0" xfId="0" applyNumberFormat="1"/>
    <xf numFmtId="0" fontId="2" fillId="0" borderId="0" xfId="4" applyFont="1">
      <alignment vertical="center"/>
    </xf>
    <xf numFmtId="0" fontId="2" fillId="0" borderId="0" xfId="0" applyFont="1"/>
    <xf numFmtId="0" fontId="9" fillId="0" borderId="0" xfId="4" applyFont="1">
      <alignment vertical="center"/>
    </xf>
    <xf numFmtId="0" fontId="2" fillId="0" borderId="0" xfId="5" applyFont="1">
      <alignment vertical="center"/>
    </xf>
    <xf numFmtId="0" fontId="30" fillId="0" borderId="0" xfId="5" applyFont="1" applyAlignment="1">
      <alignment horizontal="left" vertical="center"/>
    </xf>
    <xf numFmtId="0" fontId="2" fillId="2" borderId="5" xfId="5" applyFont="1" applyFill="1" applyBorder="1" applyAlignment="1">
      <alignment horizontal="center"/>
    </xf>
    <xf numFmtId="0" fontId="2" fillId="2" borderId="7" xfId="5" applyFont="1" applyFill="1" applyBorder="1" applyAlignment="1">
      <alignment horizontal="distributed" vertical="center" justifyLastLine="1"/>
    </xf>
    <xf numFmtId="0" fontId="2" fillId="0" borderId="6" xfId="5" applyFont="1" applyBorder="1" applyAlignment="1">
      <alignment horizontal="right"/>
    </xf>
    <xf numFmtId="177" fontId="2" fillId="0" borderId="5" xfId="5" applyNumberFormat="1" applyFont="1" applyBorder="1">
      <alignment vertical="center"/>
    </xf>
    <xf numFmtId="177" fontId="2" fillId="0" borderId="7" xfId="5" applyNumberFormat="1" applyFont="1" applyBorder="1">
      <alignment vertical="center"/>
    </xf>
    <xf numFmtId="177" fontId="2" fillId="0" borderId="8" xfId="5" applyNumberFormat="1" applyFont="1" applyBorder="1">
      <alignment vertical="center"/>
    </xf>
    <xf numFmtId="177" fontId="2" fillId="0" borderId="6" xfId="5" applyNumberFormat="1" applyFont="1" applyBorder="1">
      <alignment vertical="center"/>
    </xf>
    <xf numFmtId="0" fontId="2" fillId="2" borderId="9" xfId="5" applyFont="1" applyFill="1" applyBorder="1" applyAlignment="1">
      <alignment horizontal="center"/>
    </xf>
    <xf numFmtId="0" fontId="2" fillId="2" borderId="11" xfId="5" applyFont="1" applyFill="1" applyBorder="1" applyAlignment="1">
      <alignment horizontal="distributed" vertical="center" justifyLastLine="1"/>
    </xf>
    <xf numFmtId="0" fontId="2" fillId="0" borderId="10" xfId="5" applyFont="1" applyBorder="1" applyAlignment="1">
      <alignment horizontal="right"/>
    </xf>
    <xf numFmtId="177" fontId="2" fillId="0" borderId="9" xfId="5" applyNumberFormat="1" applyFont="1" applyBorder="1">
      <alignment vertical="center"/>
    </xf>
    <xf numFmtId="177" fontId="2" fillId="0" borderId="11" xfId="5" applyNumberFormat="1" applyFont="1" applyBorder="1">
      <alignment vertical="center"/>
    </xf>
    <xf numFmtId="177" fontId="2" fillId="0" borderId="12" xfId="5" applyNumberFormat="1" applyFont="1" applyBorder="1">
      <alignment vertical="center"/>
    </xf>
    <xf numFmtId="177" fontId="2" fillId="0" borderId="13" xfId="5" applyNumberFormat="1" applyFont="1" applyBorder="1">
      <alignment vertical="center"/>
    </xf>
    <xf numFmtId="0" fontId="2" fillId="2" borderId="14" xfId="5" applyFont="1" applyFill="1" applyBorder="1" applyAlignment="1">
      <alignment horizontal="center"/>
    </xf>
    <xf numFmtId="177" fontId="2" fillId="0" borderId="14" xfId="5" applyNumberFormat="1" applyFont="1" applyBorder="1">
      <alignment vertical="center"/>
    </xf>
    <xf numFmtId="177" fontId="2" fillId="0" borderId="15" xfId="5" applyNumberFormat="1" applyFont="1" applyBorder="1">
      <alignment vertical="center"/>
    </xf>
    <xf numFmtId="177" fontId="2" fillId="0" borderId="17" xfId="5" applyNumberFormat="1" applyFont="1" applyBorder="1">
      <alignment vertical="center"/>
    </xf>
    <xf numFmtId="177" fontId="2" fillId="0" borderId="18" xfId="5" applyNumberFormat="1" applyFont="1" applyBorder="1">
      <alignment vertical="center"/>
    </xf>
    <xf numFmtId="177" fontId="2" fillId="0" borderId="19" xfId="5" applyNumberFormat="1" applyFont="1" applyBorder="1">
      <alignment vertical="center"/>
    </xf>
    <xf numFmtId="177" fontId="2" fillId="0" borderId="20" xfId="5" applyNumberFormat="1" applyFont="1" applyBorder="1">
      <alignment vertical="center"/>
    </xf>
    <xf numFmtId="177" fontId="2" fillId="0" borderId="22" xfId="5" applyNumberFormat="1" applyFont="1" applyBorder="1">
      <alignment vertical="center"/>
    </xf>
    <xf numFmtId="177" fontId="2" fillId="0" borderId="23" xfId="5" applyNumberFormat="1" applyFont="1" applyBorder="1">
      <alignment vertical="center"/>
    </xf>
    <xf numFmtId="0" fontId="2" fillId="0" borderId="15" xfId="5" applyFont="1" applyBorder="1" applyAlignment="1">
      <alignment horizontal="center" vertical="center"/>
    </xf>
    <xf numFmtId="0" fontId="2" fillId="0" borderId="25" xfId="5" applyFont="1" applyBorder="1" applyAlignment="1">
      <alignment horizontal="center" vertical="center"/>
    </xf>
    <xf numFmtId="0" fontId="2" fillId="0" borderId="16" xfId="5" applyFont="1" applyBorder="1" applyAlignment="1">
      <alignment horizontal="center" vertical="center"/>
    </xf>
    <xf numFmtId="177" fontId="2" fillId="0" borderId="0" xfId="5" applyNumberFormat="1" applyFont="1">
      <alignment vertical="center"/>
    </xf>
    <xf numFmtId="0" fontId="24" fillId="0" borderId="0" xfId="0" applyFont="1" applyAlignment="1">
      <alignment horizontal="left" vertical="center"/>
    </xf>
    <xf numFmtId="0" fontId="28" fillId="0" borderId="0" xfId="0" applyFont="1"/>
    <xf numFmtId="0" fontId="31" fillId="0" borderId="0" xfId="0" applyFont="1" applyAlignment="1">
      <alignment vertical="center"/>
    </xf>
    <xf numFmtId="0" fontId="32" fillId="0" borderId="0" xfId="0" applyFont="1"/>
    <xf numFmtId="0" fontId="32" fillId="0" borderId="0" xfId="0" applyFont="1" applyAlignment="1">
      <alignment horizontal="right"/>
    </xf>
    <xf numFmtId="0" fontId="30" fillId="0" borderId="0" xfId="0" applyFont="1" applyAlignment="1">
      <alignment vertical="center"/>
    </xf>
    <xf numFmtId="0" fontId="27" fillId="0" borderId="0" xfId="0" applyFont="1" applyAlignment="1">
      <alignment vertical="center"/>
    </xf>
    <xf numFmtId="0" fontId="26" fillId="0" borderId="159" xfId="0" applyFont="1" applyBorder="1" applyAlignment="1">
      <alignment vertical="center" wrapText="1"/>
    </xf>
    <xf numFmtId="0" fontId="26" fillId="7" borderId="52" xfId="0" applyFont="1" applyFill="1" applyBorder="1" applyAlignment="1">
      <alignment horizontal="center" vertical="center" wrapText="1"/>
    </xf>
    <xf numFmtId="0" fontId="26" fillId="6" borderId="168" xfId="0" applyFont="1" applyFill="1" applyBorder="1" applyAlignment="1">
      <alignment horizontal="center" vertical="center" wrapText="1"/>
    </xf>
    <xf numFmtId="0" fontId="26" fillId="7" borderId="3" xfId="0" applyFont="1" applyFill="1" applyBorder="1" applyAlignment="1">
      <alignment horizontal="center" vertical="center" wrapText="1"/>
    </xf>
    <xf numFmtId="0" fontId="26" fillId="0" borderId="169" xfId="0" applyFont="1" applyBorder="1" applyAlignment="1">
      <alignment horizontal="center" vertical="center" wrapText="1"/>
    </xf>
    <xf numFmtId="0" fontId="26" fillId="0" borderId="170"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159" xfId="0" applyFont="1" applyBorder="1" applyAlignment="1">
      <alignment horizontal="justify" vertical="top" wrapText="1"/>
    </xf>
    <xf numFmtId="0" fontId="26" fillId="0" borderId="159" xfId="0" applyFont="1" applyBorder="1" applyAlignment="1">
      <alignment horizontal="right" vertical="top" wrapText="1"/>
    </xf>
    <xf numFmtId="0" fontId="34" fillId="0" borderId="0" xfId="0" applyFont="1" applyAlignment="1">
      <alignment vertical="center"/>
    </xf>
    <xf numFmtId="0" fontId="0" fillId="0" borderId="0" xfId="0" applyAlignment="1">
      <alignment wrapText="1"/>
    </xf>
    <xf numFmtId="0" fontId="9" fillId="0" borderId="0" xfId="0" applyFont="1" applyAlignment="1">
      <alignment horizontal="center"/>
    </xf>
    <xf numFmtId="0" fontId="5" fillId="4" borderId="33" xfId="0" applyFont="1" applyFill="1" applyBorder="1" applyAlignment="1">
      <alignment horizontal="center" vertical="center" wrapText="1"/>
    </xf>
    <xf numFmtId="0" fontId="30" fillId="5" borderId="55" xfId="0" applyFont="1" applyFill="1" applyBorder="1" applyAlignment="1">
      <alignment horizontal="center" vertical="center" wrapText="1"/>
    </xf>
    <xf numFmtId="0" fontId="5" fillId="0" borderId="53" xfId="0" applyFont="1" applyBorder="1" applyAlignment="1">
      <alignment vertical="center" wrapText="1"/>
    </xf>
    <xf numFmtId="38" fontId="5" fillId="0" borderId="22" xfId="1" applyFont="1" applyFill="1" applyBorder="1" applyAlignment="1">
      <alignment vertical="center" wrapText="1"/>
    </xf>
    <xf numFmtId="38" fontId="5" fillId="0" borderId="22" xfId="1" applyFont="1" applyFill="1" applyBorder="1" applyAlignment="1">
      <alignment horizontal="center" vertical="center" wrapText="1"/>
    </xf>
    <xf numFmtId="38" fontId="5" fillId="0" borderId="24" xfId="1" applyFont="1" applyFill="1" applyBorder="1" applyAlignment="1">
      <alignment vertical="center" wrapText="1"/>
    </xf>
    <xf numFmtId="0" fontId="30" fillId="5" borderId="56" xfId="0" applyFont="1" applyFill="1" applyBorder="1" applyAlignment="1">
      <alignment horizontal="center" vertical="center" wrapText="1"/>
    </xf>
    <xf numFmtId="0" fontId="5" fillId="0" borderId="13" xfId="0" applyFont="1" applyBorder="1" applyAlignment="1">
      <alignment vertical="center" wrapText="1"/>
    </xf>
    <xf numFmtId="38" fontId="5" fillId="0" borderId="11" xfId="1" applyFont="1" applyFill="1" applyBorder="1" applyAlignment="1">
      <alignment vertical="center" wrapText="1"/>
    </xf>
    <xf numFmtId="38" fontId="5" fillId="0" borderId="10" xfId="1" applyFont="1" applyFill="1" applyBorder="1" applyAlignment="1">
      <alignment vertical="center" wrapText="1"/>
    </xf>
    <xf numFmtId="0" fontId="30" fillId="5" borderId="57" xfId="0" applyFont="1" applyFill="1" applyBorder="1" applyAlignment="1">
      <alignment horizontal="center" vertical="center" wrapText="1"/>
    </xf>
    <xf numFmtId="0" fontId="5" fillId="0" borderId="54" xfId="0" applyFont="1" applyBorder="1" applyAlignment="1">
      <alignment vertical="center" wrapText="1"/>
    </xf>
    <xf numFmtId="38" fontId="5" fillId="0" borderId="15" xfId="1" applyFont="1" applyFill="1" applyBorder="1" applyAlignment="1">
      <alignment vertical="center" wrapText="1"/>
    </xf>
    <xf numFmtId="38" fontId="5" fillId="0" borderId="16" xfId="1" applyFont="1" applyFill="1" applyBorder="1" applyAlignment="1">
      <alignment vertical="center" wrapText="1"/>
    </xf>
    <xf numFmtId="0" fontId="30" fillId="4" borderId="33" xfId="0" applyFont="1" applyFill="1" applyBorder="1" applyAlignment="1">
      <alignment horizontal="center" vertical="center" wrapText="1"/>
    </xf>
    <xf numFmtId="0" fontId="5" fillId="5" borderId="55" xfId="0" applyFont="1" applyFill="1" applyBorder="1" applyAlignment="1">
      <alignment horizontal="center" vertical="center" wrapText="1"/>
    </xf>
    <xf numFmtId="0" fontId="5" fillId="5" borderId="56" xfId="0" applyFont="1" applyFill="1" applyBorder="1" applyAlignment="1">
      <alignment horizontal="center" vertical="center" wrapText="1"/>
    </xf>
    <xf numFmtId="0" fontId="0" fillId="0" borderId="0" xfId="0" applyAlignment="1">
      <alignment vertical="center"/>
    </xf>
    <xf numFmtId="0" fontId="0" fillId="0" borderId="0" xfId="0"/>
    <xf numFmtId="0" fontId="5" fillId="5" borderId="39" xfId="0" applyFont="1" applyFill="1" applyBorder="1" applyAlignment="1">
      <alignment horizontal="center" vertical="center" wrapText="1"/>
    </xf>
    <xf numFmtId="0" fontId="5" fillId="0" borderId="71" xfId="0" applyFont="1" applyBorder="1" applyAlignment="1">
      <alignment vertical="center" wrapText="1"/>
    </xf>
    <xf numFmtId="38" fontId="5" fillId="0" borderId="30" xfId="1" applyFont="1" applyFill="1" applyBorder="1" applyAlignment="1">
      <alignment vertical="center" wrapText="1"/>
    </xf>
    <xf numFmtId="38" fontId="5" fillId="0" borderId="69" xfId="1" applyFont="1" applyFill="1" applyBorder="1" applyAlignment="1">
      <alignment vertical="center" wrapText="1"/>
    </xf>
    <xf numFmtId="49" fontId="0" fillId="0" borderId="178" xfId="0" applyNumberFormat="1" applyFont="1" applyBorder="1" applyAlignment="1">
      <alignment horizontal="center" vertical="center" wrapText="1"/>
    </xf>
    <xf numFmtId="49" fontId="0" fillId="0" borderId="180" xfId="0" applyNumberFormat="1" applyFont="1" applyBorder="1" applyAlignment="1">
      <alignment horizontal="center" vertical="center"/>
    </xf>
    <xf numFmtId="0" fontId="0" fillId="0" borderId="0" xfId="0"/>
    <xf numFmtId="38" fontId="0" fillId="0" borderId="23" xfId="2" applyFont="1" applyBorder="1" applyAlignment="1">
      <alignment horizontal="center"/>
    </xf>
    <xf numFmtId="38" fontId="0" fillId="0" borderId="8" xfId="2" applyFont="1" applyBorder="1"/>
    <xf numFmtId="38" fontId="0" fillId="0" borderId="12" xfId="2" applyFont="1" applyBorder="1"/>
    <xf numFmtId="38" fontId="0" fillId="0" borderId="25" xfId="2" applyFont="1" applyBorder="1"/>
    <xf numFmtId="38" fontId="0" fillId="0" borderId="17" xfId="2" applyFont="1" applyBorder="1"/>
    <xf numFmtId="0" fontId="29" fillId="0" borderId="0" xfId="0" applyFont="1"/>
    <xf numFmtId="0" fontId="30" fillId="5" borderId="2" xfId="0" applyFont="1" applyFill="1" applyBorder="1" applyAlignment="1">
      <alignment horizontal="center" wrapText="1"/>
    </xf>
    <xf numFmtId="0" fontId="5" fillId="5" borderId="38" xfId="0" applyFont="1" applyFill="1" applyBorder="1" applyAlignment="1">
      <alignment horizontal="center" vertical="center" wrapText="1"/>
    </xf>
    <xf numFmtId="0" fontId="5" fillId="5" borderId="3" xfId="0" applyFont="1" applyFill="1" applyBorder="1" applyAlignment="1">
      <alignment vertical="center"/>
    </xf>
    <xf numFmtId="0" fontId="5" fillId="5" borderId="91" xfId="0" applyFont="1" applyFill="1" applyBorder="1" applyAlignment="1">
      <alignment vertical="center"/>
    </xf>
    <xf numFmtId="0" fontId="5" fillId="5" borderId="92" xfId="0" applyFont="1" applyFill="1" applyBorder="1" applyAlignment="1">
      <alignment vertical="center"/>
    </xf>
    <xf numFmtId="0" fontId="5" fillId="5" borderId="93" xfId="0" applyFont="1" applyFill="1" applyBorder="1" applyAlignment="1">
      <alignment vertical="center"/>
    </xf>
    <xf numFmtId="0" fontId="5" fillId="5" borderId="34" xfId="0" applyFont="1" applyFill="1" applyBorder="1" applyAlignment="1">
      <alignment vertical="center"/>
    </xf>
    <xf numFmtId="0" fontId="5" fillId="5" borderId="52" xfId="0" applyFont="1" applyFill="1" applyBorder="1"/>
    <xf numFmtId="0" fontId="5" fillId="5" borderId="33" xfId="0" applyFont="1" applyFill="1" applyBorder="1" applyAlignment="1">
      <alignment horizontal="center" vertical="center" wrapText="1"/>
    </xf>
    <xf numFmtId="38" fontId="5" fillId="0" borderId="3" xfId="1" applyFont="1" applyFill="1" applyBorder="1" applyAlignment="1">
      <alignment vertical="center"/>
    </xf>
    <xf numFmtId="38" fontId="5" fillId="0" borderId="19" xfId="1" applyFont="1" applyFill="1" applyBorder="1" applyAlignment="1">
      <alignment vertical="center"/>
    </xf>
    <xf numFmtId="181" fontId="5" fillId="0" borderId="4" xfId="1" applyNumberFormat="1" applyFont="1" applyFill="1" applyBorder="1" applyAlignment="1">
      <alignment vertical="center"/>
    </xf>
    <xf numFmtId="0" fontId="5" fillId="5" borderId="41" xfId="0" applyFont="1" applyFill="1" applyBorder="1" applyAlignment="1">
      <alignment vertical="center"/>
    </xf>
    <xf numFmtId="0" fontId="5" fillId="5" borderId="94" xfId="0" applyFont="1" applyFill="1" applyBorder="1" applyAlignment="1">
      <alignment vertical="center"/>
    </xf>
    <xf numFmtId="0" fontId="5" fillId="5" borderId="98" xfId="0" applyFont="1" applyFill="1" applyBorder="1" applyAlignment="1">
      <alignment vertical="center"/>
    </xf>
    <xf numFmtId="0" fontId="5" fillId="5" borderId="42" xfId="0" applyFont="1" applyFill="1" applyBorder="1" applyAlignment="1">
      <alignment vertical="center"/>
    </xf>
    <xf numFmtId="0" fontId="5" fillId="5" borderId="102" xfId="0" applyFont="1" applyFill="1" applyBorder="1" applyAlignment="1">
      <alignment vertical="center"/>
    </xf>
    <xf numFmtId="0" fontId="0" fillId="0" borderId="0" xfId="0"/>
    <xf numFmtId="0" fontId="2" fillId="2" borderId="15" xfId="5" applyFont="1" applyFill="1" applyBorder="1" applyAlignment="1">
      <alignment horizontal="distributed" vertical="center" justifyLastLine="1"/>
    </xf>
    <xf numFmtId="0" fontId="5" fillId="4" borderId="32" xfId="0" applyFont="1" applyFill="1" applyBorder="1" applyAlignment="1">
      <alignment horizontal="center" vertical="center" wrapText="1"/>
    </xf>
    <xf numFmtId="0" fontId="30" fillId="4" borderId="32" xfId="0" applyFont="1" applyFill="1" applyBorder="1" applyAlignment="1">
      <alignment horizontal="center" vertical="center" wrapText="1"/>
    </xf>
    <xf numFmtId="0" fontId="0" fillId="2" borderId="45" xfId="0" applyFont="1" applyFill="1" applyBorder="1" applyAlignment="1">
      <alignment shrinkToFit="1"/>
    </xf>
    <xf numFmtId="3" fontId="0" fillId="0" borderId="60" xfId="0" applyNumberFormat="1" applyFont="1" applyBorder="1"/>
    <xf numFmtId="3" fontId="0" fillId="0" borderId="46" xfId="0" applyNumberFormat="1" applyFont="1" applyBorder="1"/>
    <xf numFmtId="3" fontId="0" fillId="0" borderId="0" xfId="0" applyNumberFormat="1" applyFont="1" applyBorder="1"/>
    <xf numFmtId="3" fontId="0" fillId="0" borderId="47" xfId="0" applyNumberFormat="1" applyFont="1" applyBorder="1"/>
    <xf numFmtId="3" fontId="0" fillId="0" borderId="48" xfId="0" applyNumberFormat="1" applyFont="1" applyBorder="1"/>
    <xf numFmtId="0" fontId="0" fillId="2" borderId="60" xfId="0" applyFont="1" applyFill="1" applyBorder="1" applyAlignment="1">
      <alignment horizontal="distributed" vertical="center" shrinkToFit="1"/>
    </xf>
    <xf numFmtId="0" fontId="0" fillId="2" borderId="68" xfId="0" applyFont="1" applyFill="1" applyBorder="1" applyAlignment="1">
      <alignment horizontal="distributed" vertical="center" shrinkToFit="1"/>
    </xf>
    <xf numFmtId="3" fontId="0" fillId="0" borderId="61" xfId="0" applyNumberFormat="1" applyFont="1" applyBorder="1"/>
    <xf numFmtId="3" fontId="0" fillId="0" borderId="62" xfId="0" applyNumberFormat="1" applyFont="1" applyBorder="1"/>
    <xf numFmtId="3" fontId="0" fillId="0" borderId="63" xfId="0" applyNumberFormat="1" applyFont="1" applyBorder="1"/>
    <xf numFmtId="3" fontId="0" fillId="0" borderId="50" xfId="0" applyNumberFormat="1" applyFont="1" applyBorder="1"/>
    <xf numFmtId="0" fontId="0" fillId="2" borderId="8" xfId="0" applyFont="1" applyFill="1" applyBorder="1" applyAlignment="1">
      <alignment horizontal="distributed" vertical="center" shrinkToFit="1"/>
    </xf>
    <xf numFmtId="3" fontId="0" fillId="0" borderId="51" xfId="0" applyNumberFormat="1" applyFont="1" applyBorder="1"/>
    <xf numFmtId="3" fontId="0" fillId="0" borderId="64" xfId="0" applyNumberFormat="1" applyFont="1" applyBorder="1"/>
    <xf numFmtId="3" fontId="0" fillId="0" borderId="65" xfId="0" applyNumberFormat="1" applyFont="1" applyBorder="1"/>
    <xf numFmtId="3" fontId="0" fillId="0" borderId="66" xfId="0" applyNumberFormat="1" applyFont="1" applyBorder="1"/>
    <xf numFmtId="0" fontId="0" fillId="2" borderId="5" xfId="0" applyFont="1" applyFill="1" applyBorder="1" applyAlignment="1">
      <alignment shrinkToFit="1"/>
    </xf>
    <xf numFmtId="3" fontId="0" fillId="0" borderId="46" xfId="0" applyNumberFormat="1" applyFont="1" applyBorder="1" applyAlignment="1">
      <alignment horizontal="center"/>
    </xf>
    <xf numFmtId="3" fontId="0" fillId="0" borderId="60" xfId="0" applyNumberFormat="1" applyFont="1" applyBorder="1" applyAlignment="1">
      <alignment horizontal="center"/>
    </xf>
    <xf numFmtId="3" fontId="0" fillId="0" borderId="0" xfId="0" applyNumberFormat="1" applyFont="1" applyBorder="1" applyAlignment="1">
      <alignment horizontal="center"/>
    </xf>
    <xf numFmtId="3" fontId="0" fillId="0" borderId="48" xfId="0" applyNumberFormat="1" applyFont="1" applyBorder="1" applyAlignment="1">
      <alignment horizontal="center"/>
    </xf>
    <xf numFmtId="3" fontId="0" fillId="0" borderId="30" xfId="0" applyNumberFormat="1" applyFont="1" applyBorder="1"/>
    <xf numFmtId="3" fontId="0" fillId="0" borderId="67" xfId="0" applyNumberFormat="1" applyFont="1" applyBorder="1"/>
    <xf numFmtId="3" fontId="0" fillId="0" borderId="68" xfId="0" applyNumberFormat="1" applyFont="1" applyBorder="1"/>
    <xf numFmtId="3" fontId="0" fillId="0" borderId="69" xfId="0" applyNumberFormat="1" applyFont="1" applyBorder="1"/>
    <xf numFmtId="3" fontId="0" fillId="0" borderId="7" xfId="0" applyNumberFormat="1" applyFont="1" applyBorder="1"/>
    <xf numFmtId="3" fontId="0" fillId="0" borderId="36" xfId="0" applyNumberFormat="1" applyFont="1" applyBorder="1"/>
    <xf numFmtId="3" fontId="0" fillId="0" borderId="8" xfId="0" applyNumberFormat="1" applyFont="1" applyBorder="1"/>
    <xf numFmtId="3" fontId="0" fillId="0" borderId="6" xfId="0" applyNumberFormat="1" applyFont="1" applyBorder="1"/>
    <xf numFmtId="38" fontId="0" fillId="0" borderId="6" xfId="2" applyFont="1" applyBorder="1"/>
    <xf numFmtId="38" fontId="0" fillId="0" borderId="10" xfId="2" applyFont="1" applyBorder="1"/>
    <xf numFmtId="3" fontId="0" fillId="0" borderId="11" xfId="0" applyNumberFormat="1" applyFont="1" applyBorder="1"/>
    <xf numFmtId="3" fontId="0" fillId="0" borderId="70" xfId="0" applyNumberFormat="1" applyFont="1" applyBorder="1"/>
    <xf numFmtId="3" fontId="0" fillId="0" borderId="12" xfId="0" applyNumberFormat="1" applyFont="1" applyBorder="1"/>
    <xf numFmtId="3" fontId="0" fillId="0" borderId="10" xfId="0" applyNumberFormat="1" applyFont="1" applyBorder="1"/>
    <xf numFmtId="38" fontId="0" fillId="0" borderId="16" xfId="2" applyFont="1" applyBorder="1"/>
    <xf numFmtId="38" fontId="0" fillId="0" borderId="18" xfId="2" applyFont="1" applyBorder="1"/>
    <xf numFmtId="3" fontId="0" fillId="0" borderId="20" xfId="0" applyNumberFormat="1" applyFont="1" applyBorder="1"/>
    <xf numFmtId="3" fontId="0" fillId="0" borderId="19" xfId="0" applyNumberFormat="1" applyFont="1" applyBorder="1"/>
    <xf numFmtId="3" fontId="0" fillId="0" borderId="37" xfId="0" applyNumberFormat="1" applyFont="1" applyBorder="1"/>
    <xf numFmtId="3" fontId="0" fillId="0" borderId="73" xfId="0" applyNumberFormat="1" applyFont="1" applyBorder="1"/>
    <xf numFmtId="3" fontId="0" fillId="0" borderId="28" xfId="0" applyNumberFormat="1" applyFont="1" applyBorder="1"/>
    <xf numFmtId="3" fontId="0" fillId="0" borderId="1" xfId="0" applyNumberFormat="1" applyFont="1" applyBorder="1"/>
    <xf numFmtId="3" fontId="0" fillId="0" borderId="76" xfId="0" applyNumberFormat="1" applyFont="1" applyBorder="1"/>
    <xf numFmtId="0" fontId="0" fillId="0" borderId="0" xfId="0" applyFont="1"/>
    <xf numFmtId="38" fontId="0" fillId="0" borderId="0" xfId="0" applyNumberFormat="1" applyFont="1"/>
    <xf numFmtId="0" fontId="0" fillId="0" borderId="0" xfId="0" applyFont="1" applyAlignment="1">
      <alignment vertical="center"/>
    </xf>
    <xf numFmtId="38" fontId="2" fillId="0" borderId="27" xfId="9" applyFont="1" applyFill="1" applyBorder="1" applyAlignment="1">
      <alignment vertical="center"/>
    </xf>
    <xf numFmtId="38" fontId="2" fillId="0" borderId="24" xfId="9" applyFont="1" applyFill="1" applyBorder="1" applyAlignment="1">
      <alignment vertical="center"/>
    </xf>
    <xf numFmtId="38" fontId="2" fillId="0" borderId="53" xfId="9" applyFont="1" applyFill="1" applyBorder="1" applyAlignment="1">
      <alignment vertical="center"/>
    </xf>
    <xf numFmtId="38" fontId="2" fillId="0" borderId="9" xfId="9" applyFont="1" applyFill="1" applyBorder="1" applyAlignment="1">
      <alignment vertical="center"/>
    </xf>
    <xf numFmtId="38" fontId="2" fillId="0" borderId="10" xfId="9" applyFont="1" applyFill="1" applyBorder="1" applyAlignment="1">
      <alignment vertical="center"/>
    </xf>
    <xf numFmtId="38" fontId="2" fillId="0" borderId="13" xfId="9" applyFont="1" applyFill="1" applyBorder="1" applyAlignment="1">
      <alignment vertical="center"/>
    </xf>
    <xf numFmtId="38" fontId="2" fillId="0" borderId="71" xfId="9" applyFont="1" applyFill="1" applyBorder="1" applyAlignment="1">
      <alignment vertical="center"/>
    </xf>
    <xf numFmtId="38" fontId="2" fillId="0" borderId="29" xfId="9" applyFont="1" applyFill="1" applyBorder="1" applyAlignment="1">
      <alignment vertical="center"/>
    </xf>
    <xf numFmtId="38" fontId="2" fillId="0" borderId="14" xfId="9" applyFont="1" applyFill="1" applyBorder="1" applyAlignment="1">
      <alignment vertical="center"/>
    </xf>
    <xf numFmtId="38" fontId="2" fillId="0" borderId="16" xfId="9" applyFont="1" applyFill="1" applyBorder="1" applyAlignment="1">
      <alignment vertical="center"/>
    </xf>
    <xf numFmtId="38" fontId="2" fillId="0" borderId="54" xfId="9" applyFont="1" applyFill="1" applyBorder="1" applyAlignment="1">
      <alignment vertical="center"/>
    </xf>
    <xf numFmtId="38" fontId="2" fillId="0" borderId="199" xfId="9" applyFont="1" applyBorder="1" applyAlignment="1">
      <alignment vertical="center"/>
    </xf>
    <xf numFmtId="38" fontId="2" fillId="0" borderId="72" xfId="9" applyFont="1" applyBorder="1" applyAlignment="1">
      <alignment horizontal="right" vertical="center"/>
    </xf>
    <xf numFmtId="38" fontId="2" fillId="0" borderId="199" xfId="9" applyFont="1" applyFill="1" applyBorder="1" applyAlignment="1">
      <alignment vertical="center"/>
    </xf>
    <xf numFmtId="38" fontId="2" fillId="0" borderId="86" xfId="9" applyFont="1" applyFill="1" applyBorder="1" applyAlignment="1">
      <alignment horizontal="right" vertical="center"/>
    </xf>
    <xf numFmtId="38" fontId="2" fillId="0" borderId="32" xfId="9" applyFont="1" applyFill="1" applyBorder="1" applyAlignment="1">
      <alignment vertical="center"/>
    </xf>
    <xf numFmtId="38" fontId="2" fillId="0" borderId="32" xfId="9" applyFont="1" applyFill="1" applyBorder="1" applyAlignment="1">
      <alignment horizontal="right" vertical="center"/>
    </xf>
    <xf numFmtId="38" fontId="2" fillId="0" borderId="31" xfId="9" applyFont="1" applyFill="1" applyBorder="1" applyAlignment="1">
      <alignment vertical="center"/>
    </xf>
    <xf numFmtId="38" fontId="2" fillId="0" borderId="33" xfId="9" applyFont="1" applyFill="1" applyBorder="1" applyAlignment="1">
      <alignment horizontal="right" vertical="center"/>
    </xf>
    <xf numFmtId="0" fontId="0" fillId="2" borderId="2" xfId="0" applyFont="1" applyFill="1" applyBorder="1" applyAlignment="1">
      <alignment horizontal="center" vertical="justify" wrapText="1"/>
    </xf>
    <xf numFmtId="0" fontId="0" fillId="2" borderId="3" xfId="0" applyFont="1" applyFill="1" applyBorder="1" applyAlignment="1">
      <alignment horizontal="center" vertical="justify" wrapText="1"/>
    </xf>
    <xf numFmtId="0" fontId="0" fillId="2" borderId="0" xfId="0" applyFont="1" applyFill="1" applyAlignment="1">
      <alignment horizontal="center" vertical="justify" wrapText="1"/>
    </xf>
    <xf numFmtId="0" fontId="0" fillId="2" borderId="4" xfId="0" applyFont="1" applyFill="1" applyBorder="1" applyAlignment="1">
      <alignment horizontal="center" vertical="justify" wrapText="1"/>
    </xf>
    <xf numFmtId="0" fontId="12" fillId="3" borderId="3" xfId="0" applyFont="1" applyFill="1" applyBorder="1" applyAlignment="1">
      <alignment horizontal="right" vertical="center"/>
    </xf>
    <xf numFmtId="0" fontId="12" fillId="3" borderId="30" xfId="0" applyFont="1" applyFill="1" applyBorder="1" applyAlignment="1">
      <alignment horizontal="center" vertical="center"/>
    </xf>
    <xf numFmtId="0" fontId="12" fillId="3" borderId="34" xfId="0" applyFont="1" applyFill="1" applyBorder="1" applyAlignment="1">
      <alignment horizontal="right" vertical="center"/>
    </xf>
    <xf numFmtId="0" fontId="12" fillId="3" borderId="15"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69" xfId="0" applyFont="1" applyFill="1" applyBorder="1" applyAlignment="1">
      <alignment horizontal="center" vertical="center"/>
    </xf>
    <xf numFmtId="38" fontId="2" fillId="0" borderId="23" xfId="9" applyFont="1" applyFill="1" applyBorder="1" applyAlignment="1">
      <alignment vertical="center"/>
    </xf>
    <xf numFmtId="38" fontId="2" fillId="0" borderId="12" xfId="9" applyFont="1" applyFill="1" applyBorder="1" applyAlignment="1">
      <alignment vertical="center"/>
    </xf>
    <xf numFmtId="0" fontId="2" fillId="0" borderId="9" xfId="9" applyNumberFormat="1" applyFont="1" applyFill="1" applyBorder="1" applyAlignment="1">
      <alignment vertical="center"/>
    </xf>
    <xf numFmtId="0" fontId="2" fillId="0" borderId="13" xfId="9" applyNumberFormat="1" applyFont="1" applyFill="1" applyBorder="1" applyAlignment="1">
      <alignment vertical="center"/>
    </xf>
    <xf numFmtId="38" fontId="2" fillId="0" borderId="25" xfId="9" applyFont="1" applyFill="1" applyBorder="1" applyAlignment="1">
      <alignment vertical="center"/>
    </xf>
    <xf numFmtId="0" fontId="2" fillId="0" borderId="0" xfId="4" applyFont="1" applyAlignment="1">
      <alignment horizontal="right"/>
    </xf>
    <xf numFmtId="0" fontId="9" fillId="0" borderId="0" xfId="5" applyFont="1" applyAlignment="1">
      <alignment horizontal="left" vertical="center"/>
    </xf>
    <xf numFmtId="177" fontId="2" fillId="0" borderId="10" xfId="5" applyNumberFormat="1" applyFont="1" applyBorder="1">
      <alignment vertical="center"/>
    </xf>
    <xf numFmtId="177" fontId="2" fillId="0" borderId="16" xfId="5" applyNumberFormat="1" applyFont="1" applyBorder="1">
      <alignment vertical="center"/>
    </xf>
    <xf numFmtId="177" fontId="2" fillId="0" borderId="21" xfId="5" applyNumberFormat="1" applyFont="1" applyBorder="1">
      <alignment vertical="center"/>
    </xf>
    <xf numFmtId="177" fontId="2" fillId="0" borderId="24" xfId="5" applyNumberFormat="1" applyFont="1" applyBorder="1">
      <alignment vertical="center"/>
    </xf>
    <xf numFmtId="0" fontId="0" fillId="0" borderId="1" xfId="0" applyFont="1" applyBorder="1"/>
    <xf numFmtId="0" fontId="0" fillId="2" borderId="58" xfId="0" applyFont="1" applyFill="1" applyBorder="1" applyAlignment="1">
      <alignment horizontal="distributed" vertical="center" indent="1" justifyLastLine="1"/>
    </xf>
    <xf numFmtId="0" fontId="0" fillId="3" borderId="32" xfId="0" applyFont="1" applyFill="1" applyBorder="1" applyAlignment="1">
      <alignment horizontal="center" vertical="center"/>
    </xf>
    <xf numFmtId="0" fontId="0" fillId="3" borderId="26" xfId="0" applyFont="1" applyFill="1" applyBorder="1" applyAlignment="1">
      <alignment horizontal="center" vertical="center"/>
    </xf>
    <xf numFmtId="0" fontId="0" fillId="3" borderId="18" xfId="0" applyFont="1" applyFill="1" applyBorder="1" applyAlignment="1">
      <alignment horizontal="center" vertical="center"/>
    </xf>
    <xf numFmtId="0" fontId="0" fillId="2" borderId="55" xfId="0" applyFont="1" applyFill="1" applyBorder="1" applyAlignment="1">
      <alignment horizontal="distributed" vertical="center" justifyLastLine="1"/>
    </xf>
    <xf numFmtId="0" fontId="0" fillId="0" borderId="53" xfId="0" applyFont="1" applyBorder="1" applyAlignment="1">
      <alignment horizontal="center" vertical="center"/>
    </xf>
    <xf numFmtId="0" fontId="0" fillId="0" borderId="22" xfId="0" applyFont="1" applyBorder="1" applyAlignment="1">
      <alignment horizontal="center" vertical="center"/>
    </xf>
    <xf numFmtId="0" fontId="0" fillId="0" borderId="24" xfId="0" applyFont="1" applyBorder="1" applyAlignment="1">
      <alignment horizontal="center" vertical="center"/>
    </xf>
    <xf numFmtId="0" fontId="0" fillId="2" borderId="57" xfId="0" applyFont="1" applyFill="1" applyBorder="1" applyAlignment="1">
      <alignment horizontal="distributed" vertical="center" justifyLastLine="1"/>
    </xf>
    <xf numFmtId="0" fontId="0" fillId="0" borderId="54"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0" xfId="0" applyFont="1" applyAlignment="1">
      <alignment horizontal="distributed" justifyLastLine="1"/>
    </xf>
    <xf numFmtId="0" fontId="0" fillId="3" borderId="17" xfId="0" applyFont="1" applyFill="1" applyBorder="1" applyAlignment="1">
      <alignment horizontal="center" vertical="center"/>
    </xf>
    <xf numFmtId="0" fontId="0" fillId="0" borderId="23" xfId="0" applyFont="1" applyBorder="1" applyAlignment="1">
      <alignment horizontal="center" vertical="center"/>
    </xf>
    <xf numFmtId="0" fontId="0" fillId="0" borderId="25" xfId="0" applyFont="1" applyBorder="1" applyAlignment="1">
      <alignment horizontal="center" vertical="center"/>
    </xf>
    <xf numFmtId="0" fontId="9" fillId="0" borderId="0" xfId="0" applyFont="1" applyAlignment="1">
      <alignment horizontal="left" vertical="center"/>
    </xf>
    <xf numFmtId="0" fontId="0" fillId="2" borderId="79" xfId="0" applyFont="1" applyFill="1" applyBorder="1" applyAlignment="1">
      <alignment horizontal="center" vertical="center"/>
    </xf>
    <xf numFmtId="176" fontId="0" fillId="0" borderId="78" xfId="0" applyNumberFormat="1" applyFont="1" applyBorder="1" applyAlignment="1">
      <alignment vertical="center"/>
    </xf>
    <xf numFmtId="176" fontId="0" fillId="0" borderId="79" xfId="0" applyNumberFormat="1" applyFont="1" applyBorder="1" applyAlignment="1">
      <alignment vertical="center"/>
    </xf>
    <xf numFmtId="176" fontId="0" fillId="0" borderId="77" xfId="0" applyNumberFormat="1" applyFont="1" applyBorder="1" applyAlignment="1">
      <alignment vertical="center"/>
    </xf>
    <xf numFmtId="0" fontId="0" fillId="2" borderId="6" xfId="0" applyFont="1" applyFill="1" applyBorder="1" applyAlignment="1">
      <alignment horizontal="center" vertical="center"/>
    </xf>
    <xf numFmtId="176" fontId="0" fillId="0" borderId="8" xfId="0" applyNumberFormat="1" applyFont="1" applyBorder="1" applyAlignment="1">
      <alignment vertical="center"/>
    </xf>
    <xf numFmtId="176" fontId="0" fillId="0" borderId="6" xfId="0" applyNumberFormat="1" applyFont="1" applyBorder="1" applyAlignment="1">
      <alignment vertical="center"/>
    </xf>
    <xf numFmtId="176" fontId="0" fillId="0" borderId="7" xfId="0" applyNumberFormat="1" applyFont="1" applyBorder="1" applyAlignment="1">
      <alignment vertical="center"/>
    </xf>
    <xf numFmtId="0" fontId="0" fillId="2" borderId="81" xfId="0" applyFont="1" applyFill="1" applyBorder="1" applyAlignment="1">
      <alignment horizontal="center" vertical="center"/>
    </xf>
    <xf numFmtId="176" fontId="0" fillId="0" borderId="80" xfId="0" applyNumberFormat="1" applyFont="1" applyBorder="1" applyAlignment="1">
      <alignment vertical="center"/>
    </xf>
    <xf numFmtId="176" fontId="0" fillId="0" borderId="81" xfId="0" applyNumberFormat="1" applyFont="1" applyBorder="1" applyAlignment="1">
      <alignment vertical="center"/>
    </xf>
    <xf numFmtId="176" fontId="0" fillId="0" borderId="47" xfId="0" applyNumberFormat="1" applyFont="1" applyBorder="1" applyAlignment="1">
      <alignment vertical="center"/>
    </xf>
    <xf numFmtId="176" fontId="0" fillId="0" borderId="80" xfId="0" applyNumberFormat="1" applyFont="1" applyBorder="1" applyAlignment="1">
      <alignment horizontal="right" vertical="center"/>
    </xf>
    <xf numFmtId="176" fontId="0" fillId="0" borderId="81" xfId="0" applyNumberFormat="1" applyFont="1" applyBorder="1" applyAlignment="1">
      <alignment horizontal="right" vertical="center"/>
    </xf>
    <xf numFmtId="176" fontId="0" fillId="0" borderId="47" xfId="0" applyNumberFormat="1" applyFont="1" applyBorder="1" applyAlignment="1">
      <alignment horizontal="right" vertical="center"/>
    </xf>
    <xf numFmtId="176" fontId="0" fillId="0" borderId="82" xfId="0" applyNumberFormat="1" applyFont="1" applyBorder="1" applyAlignment="1">
      <alignment vertical="center"/>
    </xf>
    <xf numFmtId="0" fontId="0" fillId="2" borderId="48" xfId="0" applyFont="1" applyFill="1" applyBorder="1" applyAlignment="1">
      <alignment horizontal="center" vertical="center"/>
    </xf>
    <xf numFmtId="176" fontId="0" fillId="0" borderId="60" xfId="0" applyNumberFormat="1" applyFont="1" applyBorder="1" applyAlignment="1">
      <alignment vertical="center"/>
    </xf>
    <xf numFmtId="176" fontId="0" fillId="0" borderId="48" xfId="0" applyNumberFormat="1" applyFont="1" applyBorder="1" applyAlignment="1">
      <alignment vertical="center"/>
    </xf>
    <xf numFmtId="176" fontId="0" fillId="0" borderId="46" xfId="0" applyNumberFormat="1" applyFont="1" applyBorder="1" applyAlignment="1">
      <alignment vertical="center"/>
    </xf>
    <xf numFmtId="0" fontId="0" fillId="2" borderId="76" xfId="0" applyFont="1" applyFill="1" applyBorder="1" applyAlignment="1">
      <alignment horizontal="center" vertical="center"/>
    </xf>
    <xf numFmtId="176" fontId="0" fillId="0" borderId="73" xfId="0" applyNumberFormat="1" applyFont="1" applyBorder="1" applyAlignment="1">
      <alignment vertical="center"/>
    </xf>
    <xf numFmtId="176" fontId="0" fillId="0" borderId="83" xfId="0" applyNumberFormat="1" applyFont="1" applyBorder="1" applyAlignment="1">
      <alignment vertical="center"/>
    </xf>
    <xf numFmtId="176" fontId="0" fillId="0" borderId="76" xfId="0" applyNumberFormat="1" applyFont="1" applyBorder="1" applyAlignment="1">
      <alignment vertical="center"/>
    </xf>
    <xf numFmtId="176" fontId="0" fillId="0" borderId="28" xfId="0" applyNumberFormat="1" applyFont="1" applyBorder="1" applyAlignment="1">
      <alignment vertical="center"/>
    </xf>
    <xf numFmtId="0" fontId="0" fillId="0" borderId="75" xfId="0" applyFont="1" applyBorder="1" applyAlignment="1">
      <alignment vertical="center"/>
    </xf>
    <xf numFmtId="176" fontId="0" fillId="0" borderId="84" xfId="0" applyNumberFormat="1" applyFont="1" applyBorder="1" applyAlignment="1">
      <alignment vertical="center"/>
    </xf>
    <xf numFmtId="176" fontId="0" fillId="0" borderId="36" xfId="0" applyNumberFormat="1" applyFont="1" applyBorder="1" applyAlignment="1">
      <alignment horizontal="right" vertical="center"/>
    </xf>
    <xf numFmtId="176" fontId="0" fillId="0" borderId="8" xfId="0" applyNumberFormat="1" applyFont="1" applyBorder="1" applyAlignment="1">
      <alignment horizontal="right" vertical="center"/>
    </xf>
    <xf numFmtId="176" fontId="0" fillId="0" borderId="6" xfId="0" applyNumberFormat="1" applyFont="1" applyBorder="1" applyAlignment="1">
      <alignment horizontal="right" vertical="center"/>
    </xf>
    <xf numFmtId="176" fontId="0" fillId="0" borderId="85" xfId="0" applyNumberFormat="1" applyFont="1" applyBorder="1" applyAlignment="1">
      <alignment vertical="center"/>
    </xf>
    <xf numFmtId="176" fontId="0" fillId="0" borderId="85" xfId="0" applyNumberFormat="1" applyFont="1" applyBorder="1" applyAlignment="1">
      <alignment horizontal="right" vertical="center"/>
    </xf>
    <xf numFmtId="176" fontId="0" fillId="0" borderId="0" xfId="0" applyNumberFormat="1" applyFont="1" applyAlignment="1">
      <alignment horizontal="right" vertical="center"/>
    </xf>
    <xf numFmtId="176" fontId="0" fillId="0" borderId="60" xfId="0" applyNumberFormat="1" applyFont="1" applyBorder="1" applyAlignment="1">
      <alignment horizontal="right" vertical="center"/>
    </xf>
    <xf numFmtId="176" fontId="0" fillId="0" borderId="48" xfId="0" applyNumberFormat="1" applyFont="1" applyBorder="1" applyAlignment="1">
      <alignment horizontal="right" vertical="center"/>
    </xf>
    <xf numFmtId="176" fontId="0" fillId="0" borderId="1" xfId="0" applyNumberFormat="1" applyFont="1" applyBorder="1" applyAlignment="1">
      <alignment horizontal="right" vertical="center"/>
    </xf>
    <xf numFmtId="176" fontId="0" fillId="0" borderId="73" xfId="0" applyNumberFormat="1" applyFont="1" applyBorder="1" applyAlignment="1">
      <alignment horizontal="right" vertical="center"/>
    </xf>
    <xf numFmtId="176" fontId="0" fillId="0" borderId="76" xfId="0" applyNumberFormat="1" applyFont="1" applyBorder="1" applyAlignment="1">
      <alignment horizontal="right" vertical="center"/>
    </xf>
    <xf numFmtId="0" fontId="0" fillId="2" borderId="2" xfId="0" applyFont="1" applyFill="1" applyBorder="1" applyAlignment="1">
      <alignment vertical="justify" wrapText="1"/>
    </xf>
    <xf numFmtId="0" fontId="0" fillId="2" borderId="38" xfId="0" applyFont="1" applyFill="1" applyBorder="1" applyAlignment="1">
      <alignment horizontal="center" vertical="justify" wrapText="1"/>
    </xf>
    <xf numFmtId="0" fontId="0" fillId="2" borderId="34" xfId="0" applyFont="1" applyFill="1" applyBorder="1" applyAlignment="1">
      <alignment horizontal="left" vertical="justify" wrapText="1"/>
    </xf>
    <xf numFmtId="0" fontId="0" fillId="2" borderId="86" xfId="0" applyFont="1" applyFill="1" applyBorder="1" applyAlignment="1">
      <alignment horizontal="center" vertical="justify" wrapText="1"/>
    </xf>
    <xf numFmtId="38" fontId="0" fillId="0" borderId="87" xfId="2" applyFont="1" applyBorder="1" applyAlignment="1">
      <alignment vertical="center"/>
    </xf>
    <xf numFmtId="38" fontId="0" fillId="0" borderId="23" xfId="2" applyFont="1" applyBorder="1" applyAlignment="1">
      <alignment vertical="center"/>
    </xf>
    <xf numFmtId="178" fontId="0" fillId="0" borderId="24" xfId="0" applyNumberFormat="1" applyFont="1" applyBorder="1" applyAlignment="1">
      <alignment horizontal="right" vertical="center"/>
    </xf>
    <xf numFmtId="0" fontId="0" fillId="0" borderId="88" xfId="0" applyFont="1" applyBorder="1" applyAlignment="1">
      <alignment vertical="center"/>
    </xf>
    <xf numFmtId="38" fontId="0" fillId="0" borderId="12" xfId="2" applyFont="1" applyBorder="1" applyAlignment="1">
      <alignment vertical="center"/>
    </xf>
    <xf numFmtId="178" fontId="0" fillId="0" borderId="6" xfId="0" applyNumberFormat="1" applyFont="1" applyBorder="1" applyAlignment="1">
      <alignment horizontal="right" vertical="center"/>
    </xf>
    <xf numFmtId="0" fontId="0" fillId="0" borderId="89" xfId="0" applyFont="1" applyBorder="1" applyAlignment="1">
      <alignment vertical="center"/>
    </xf>
    <xf numFmtId="38" fontId="0" fillId="0" borderId="25" xfId="2" applyFont="1" applyBorder="1" applyAlignment="1">
      <alignment vertical="center"/>
    </xf>
    <xf numFmtId="178" fontId="0" fillId="0" borderId="16" xfId="0" applyNumberFormat="1" applyFont="1" applyBorder="1" applyAlignment="1">
      <alignment vertical="center"/>
    </xf>
    <xf numFmtId="38" fontId="0" fillId="0" borderId="0" xfId="0" applyNumberFormat="1" applyFont="1" applyAlignment="1">
      <alignment vertical="center"/>
    </xf>
    <xf numFmtId="0" fontId="0" fillId="6" borderId="171" xfId="0" applyFont="1" applyFill="1" applyBorder="1" applyAlignment="1">
      <alignment horizontal="center" vertical="center" wrapText="1"/>
    </xf>
    <xf numFmtId="0" fontId="0" fillId="6" borderId="172" xfId="0" applyFont="1" applyFill="1" applyBorder="1" applyAlignment="1">
      <alignment horizontal="center" vertical="center" wrapText="1"/>
    </xf>
    <xf numFmtId="0" fontId="0" fillId="6" borderId="173" xfId="0" applyFont="1" applyFill="1" applyBorder="1" applyAlignment="1">
      <alignment horizontal="center" vertical="center" wrapText="1"/>
    </xf>
    <xf numFmtId="0" fontId="0" fillId="6" borderId="174" xfId="0" applyFont="1" applyFill="1" applyBorder="1" applyAlignment="1">
      <alignment horizontal="center" vertical="center" wrapText="1"/>
    </xf>
    <xf numFmtId="0" fontId="0" fillId="6" borderId="175" xfId="0" applyFont="1" applyFill="1" applyBorder="1" applyAlignment="1">
      <alignment horizontal="center" vertical="center" wrapText="1"/>
    </xf>
    <xf numFmtId="0" fontId="0" fillId="6" borderId="176" xfId="0" applyFont="1" applyFill="1" applyBorder="1" applyAlignment="1">
      <alignment horizontal="center" vertical="center" wrapText="1"/>
    </xf>
    <xf numFmtId="0" fontId="0" fillId="5" borderId="143" xfId="0" applyFont="1" applyFill="1" applyBorder="1" applyAlignment="1">
      <alignment horizontal="distributed" vertical="center" wrapText="1" justifyLastLine="1"/>
    </xf>
    <xf numFmtId="49" fontId="0" fillId="0" borderId="177" xfId="0" applyNumberFormat="1" applyFont="1" applyBorder="1" applyAlignment="1">
      <alignment horizontal="center" vertical="center" wrapText="1"/>
    </xf>
    <xf numFmtId="49" fontId="0" fillId="0" borderId="136" xfId="0" applyNumberFormat="1" applyFont="1" applyBorder="1" applyAlignment="1">
      <alignment horizontal="center" vertical="center" wrapText="1"/>
    </xf>
    <xf numFmtId="49" fontId="0" fillId="0" borderId="137" xfId="0" applyNumberFormat="1" applyFont="1" applyBorder="1" applyAlignment="1">
      <alignment horizontal="center" vertical="center" wrapText="1"/>
    </xf>
    <xf numFmtId="49" fontId="0" fillId="0" borderId="148" xfId="0" applyNumberFormat="1" applyFont="1" applyBorder="1" applyAlignment="1">
      <alignment horizontal="center" vertical="center" wrapText="1"/>
    </xf>
    <xf numFmtId="49" fontId="0" fillId="0" borderId="179" xfId="0" applyNumberFormat="1" applyFont="1" applyBorder="1" applyAlignment="1">
      <alignment horizontal="center" vertical="center" wrapText="1"/>
    </xf>
    <xf numFmtId="0" fontId="0" fillId="5" borderId="137" xfId="0" applyFont="1" applyFill="1" applyBorder="1" applyAlignment="1">
      <alignment horizontal="distributed" vertical="center" wrapText="1" justifyLastLine="1"/>
    </xf>
    <xf numFmtId="49" fontId="0" fillId="0" borderId="149" xfId="0" applyNumberFormat="1" applyFont="1" applyBorder="1" applyAlignment="1">
      <alignment horizontal="center" vertical="center" wrapText="1"/>
    </xf>
    <xf numFmtId="49" fontId="0" fillId="0" borderId="180" xfId="0" applyNumberFormat="1" applyFont="1" applyBorder="1" applyAlignment="1">
      <alignment horizontal="center" vertical="center" wrapText="1"/>
    </xf>
    <xf numFmtId="49" fontId="0" fillId="0" borderId="181" xfId="0" applyNumberFormat="1" applyFont="1" applyBorder="1" applyAlignment="1">
      <alignment horizontal="center" vertical="center" wrapText="1"/>
    </xf>
    <xf numFmtId="0" fontId="0" fillId="5" borderId="141" xfId="0" applyFont="1" applyFill="1" applyBorder="1" applyAlignment="1">
      <alignment horizontal="distributed" vertical="center" wrapText="1" justifyLastLine="1"/>
    </xf>
    <xf numFmtId="49" fontId="0" fillId="0" borderId="182" xfId="0" applyNumberFormat="1" applyFont="1" applyBorder="1" applyAlignment="1">
      <alignment horizontal="center" vertical="center" wrapText="1"/>
    </xf>
    <xf numFmtId="49" fontId="0" fillId="0" borderId="140" xfId="0" applyNumberFormat="1" applyFont="1" applyBorder="1" applyAlignment="1">
      <alignment horizontal="center" vertical="center" wrapText="1"/>
    </xf>
    <xf numFmtId="49" fontId="0" fillId="0" borderId="141" xfId="0" applyNumberFormat="1" applyFont="1" applyBorder="1" applyAlignment="1">
      <alignment horizontal="center" vertical="center" wrapText="1"/>
    </xf>
    <xf numFmtId="49" fontId="0" fillId="0" borderId="191" xfId="0" applyNumberFormat="1" applyFont="1" applyBorder="1" applyAlignment="1">
      <alignment horizontal="center" vertical="center" wrapText="1"/>
    </xf>
    <xf numFmtId="49" fontId="0" fillId="0" borderId="192" xfId="0" applyNumberFormat="1" applyFont="1" applyBorder="1" applyAlignment="1">
      <alignment horizontal="center" vertical="center" wrapText="1"/>
    </xf>
    <xf numFmtId="49" fontId="0" fillId="0" borderId="189" xfId="0" applyNumberFormat="1" applyFont="1" applyBorder="1" applyAlignment="1">
      <alignment horizontal="center" vertical="center" wrapText="1"/>
    </xf>
    <xf numFmtId="0" fontId="0" fillId="4" borderId="172" xfId="0" applyFont="1" applyFill="1" applyBorder="1" applyAlignment="1">
      <alignment horizontal="center" vertical="center" wrapText="1"/>
    </xf>
    <xf numFmtId="0" fontId="0" fillId="6" borderId="24" xfId="0" applyFont="1" applyFill="1" applyBorder="1" applyAlignment="1">
      <alignment horizontal="center" vertical="center" wrapText="1"/>
    </xf>
    <xf numFmtId="49" fontId="0" fillId="0" borderId="183" xfId="0" applyNumberFormat="1" applyFont="1" applyBorder="1" applyAlignment="1">
      <alignment horizontal="center" vertical="center" wrapText="1"/>
    </xf>
    <xf numFmtId="49" fontId="0" fillId="0" borderId="142" xfId="0" applyNumberFormat="1" applyFont="1" applyBorder="1" applyAlignment="1">
      <alignment horizontal="center" vertical="center" wrapText="1"/>
    </xf>
    <xf numFmtId="49" fontId="0" fillId="0" borderId="143" xfId="0" applyNumberFormat="1" applyFont="1" applyBorder="1" applyAlignment="1">
      <alignment horizontal="center" vertical="center" wrapText="1"/>
    </xf>
    <xf numFmtId="49" fontId="0" fillId="0" borderId="10" xfId="0" applyNumberFormat="1" applyFont="1" applyBorder="1" applyAlignment="1">
      <alignment horizontal="center" vertical="center" wrapText="1"/>
    </xf>
    <xf numFmtId="49" fontId="0" fillId="0" borderId="149" xfId="0" applyNumberFormat="1" applyFont="1" applyBorder="1" applyAlignment="1">
      <alignment horizontal="center" vertical="center"/>
    </xf>
    <xf numFmtId="49" fontId="0" fillId="0" borderId="10" xfId="0" applyNumberFormat="1" applyFont="1" applyBorder="1" applyAlignment="1">
      <alignment horizontal="center" vertical="center"/>
    </xf>
    <xf numFmtId="0" fontId="0" fillId="5" borderId="186" xfId="0" applyFont="1" applyFill="1" applyBorder="1" applyAlignment="1">
      <alignment horizontal="distributed" vertical="center" wrapText="1" justifyLastLine="1"/>
    </xf>
    <xf numFmtId="49" fontId="0" fillId="0" borderId="184" xfId="0" applyNumberFormat="1" applyFont="1" applyBorder="1" applyAlignment="1">
      <alignment horizontal="center" vertical="center" wrapText="1"/>
    </xf>
    <xf numFmtId="49" fontId="0" fillId="0" borderId="185" xfId="0" applyNumberFormat="1" applyFont="1" applyBorder="1" applyAlignment="1">
      <alignment horizontal="center" vertical="center" wrapText="1"/>
    </xf>
    <xf numFmtId="49" fontId="0" fillId="0" borderId="186" xfId="0" applyNumberFormat="1" applyFont="1" applyBorder="1" applyAlignment="1">
      <alignment horizontal="center" vertical="center" wrapText="1"/>
    </xf>
    <xf numFmtId="49" fontId="0" fillId="0" borderId="187" xfId="0" applyNumberFormat="1" applyFont="1" applyBorder="1" applyAlignment="1">
      <alignment horizontal="center" vertical="center"/>
    </xf>
    <xf numFmtId="49" fontId="0" fillId="0" borderId="188" xfId="0" applyNumberFormat="1" applyFont="1" applyBorder="1" applyAlignment="1">
      <alignment horizontal="center" vertical="center"/>
    </xf>
    <xf numFmtId="49" fontId="0" fillId="0" borderId="16" xfId="0" applyNumberFormat="1" applyFont="1" applyBorder="1" applyAlignment="1">
      <alignment horizontal="center" vertical="center"/>
    </xf>
    <xf numFmtId="0" fontId="0" fillId="4" borderId="171" xfId="0" applyFont="1" applyFill="1" applyBorder="1" applyAlignment="1">
      <alignment horizontal="center" vertical="center" wrapText="1"/>
    </xf>
    <xf numFmtId="0" fontId="0" fillId="4" borderId="173" xfId="0" applyFont="1" applyFill="1" applyBorder="1" applyAlignment="1">
      <alignment horizontal="center" vertical="center" wrapText="1"/>
    </xf>
    <xf numFmtId="0" fontId="0" fillId="4" borderId="176" xfId="0" applyFont="1" applyFill="1" applyBorder="1" applyAlignment="1">
      <alignment horizontal="center" vertical="center" wrapText="1"/>
    </xf>
    <xf numFmtId="0" fontId="0" fillId="5" borderId="146" xfId="0" applyFont="1" applyFill="1" applyBorder="1" applyAlignment="1">
      <alignment horizontal="distributed" vertical="center" wrapText="1" justifyLastLine="1"/>
    </xf>
    <xf numFmtId="0" fontId="0" fillId="5" borderId="138" xfId="0" applyFont="1" applyFill="1" applyBorder="1" applyAlignment="1">
      <alignment horizontal="distributed" vertical="center" wrapText="1" justifyLastLine="1"/>
    </xf>
    <xf numFmtId="0" fontId="0" fillId="5" borderId="144" xfId="0" applyFont="1" applyFill="1" applyBorder="1" applyAlignment="1">
      <alignment horizontal="distributed" vertical="center" wrapText="1" justifyLastLine="1"/>
    </xf>
    <xf numFmtId="0" fontId="0" fillId="0" borderId="184" xfId="0" applyFont="1" applyBorder="1" applyAlignment="1">
      <alignment horizontal="center" vertical="center" wrapText="1"/>
    </xf>
    <xf numFmtId="0" fontId="0" fillId="0" borderId="185" xfId="0" applyFont="1" applyBorder="1" applyAlignment="1">
      <alignment horizontal="center" vertical="center" wrapText="1"/>
    </xf>
    <xf numFmtId="49" fontId="0" fillId="0" borderId="186" xfId="0" applyNumberFormat="1" applyFont="1" applyBorder="1" applyAlignment="1">
      <alignment horizontal="center" vertical="center"/>
    </xf>
    <xf numFmtId="49" fontId="0" fillId="0" borderId="190" xfId="0" applyNumberFormat="1" applyFont="1" applyBorder="1" applyAlignment="1">
      <alignment horizontal="center" vertical="center"/>
    </xf>
    <xf numFmtId="0" fontId="0" fillId="4" borderId="142" xfId="0" applyFont="1" applyFill="1" applyBorder="1" applyAlignment="1">
      <alignment horizontal="center" vertical="center" wrapText="1"/>
    </xf>
    <xf numFmtId="0" fontId="0" fillId="4" borderId="143" xfId="0" applyFont="1" applyFill="1" applyBorder="1" applyAlignment="1">
      <alignment horizontal="center" vertical="center" wrapText="1"/>
    </xf>
    <xf numFmtId="49" fontId="0" fillId="0" borderId="137" xfId="0" applyNumberFormat="1" applyFont="1" applyBorder="1" applyAlignment="1">
      <alignment horizontal="center" vertical="center"/>
    </xf>
    <xf numFmtId="49" fontId="0" fillId="0" borderId="141" xfId="0" applyNumberFormat="1" applyFont="1" applyBorder="1" applyAlignment="1">
      <alignment horizontal="center" vertical="center"/>
    </xf>
    <xf numFmtId="0" fontId="0" fillId="5" borderId="139" xfId="0" applyFont="1" applyFill="1" applyBorder="1" applyAlignment="1">
      <alignment horizontal="distributed" vertical="center" wrapText="1" justifyLastLine="1"/>
    </xf>
    <xf numFmtId="49" fontId="0" fillId="0" borderId="135" xfId="0" applyNumberFormat="1" applyFont="1" applyBorder="1" applyAlignment="1">
      <alignment horizontal="center" vertical="center"/>
    </xf>
    <xf numFmtId="49" fontId="0" fillId="0" borderId="147" xfId="0" applyNumberFormat="1" applyFont="1" applyBorder="1" applyAlignment="1">
      <alignment horizontal="center" vertical="center"/>
    </xf>
    <xf numFmtId="0" fontId="0" fillId="0" borderId="1" xfId="0" applyFont="1" applyBorder="1" applyAlignment="1">
      <alignment horizontal="center" vertical="center"/>
    </xf>
    <xf numFmtId="0" fontId="0" fillId="0" borderId="36" xfId="0" applyFont="1" applyBorder="1"/>
    <xf numFmtId="178" fontId="0" fillId="5" borderId="31" xfId="0" applyNumberFormat="1" applyFont="1" applyFill="1" applyBorder="1" applyAlignment="1">
      <alignment horizontal="center" vertical="center"/>
    </xf>
    <xf numFmtId="178" fontId="0" fillId="5" borderId="26" xfId="0" applyNumberFormat="1" applyFont="1" applyFill="1" applyBorder="1" applyAlignment="1">
      <alignment horizontal="center" vertical="center"/>
    </xf>
    <xf numFmtId="178" fontId="0" fillId="5" borderId="18" xfId="0" applyNumberFormat="1" applyFont="1" applyFill="1" applyBorder="1" applyAlignment="1">
      <alignment horizontal="center" vertical="center"/>
    </xf>
    <xf numFmtId="49" fontId="0" fillId="0" borderId="44" xfId="0" applyNumberFormat="1" applyFont="1" applyBorder="1" applyAlignment="1">
      <alignment horizontal="center" vertical="center" shrinkToFit="1"/>
    </xf>
    <xf numFmtId="49" fontId="0" fillId="0" borderId="7" xfId="0" applyNumberFormat="1" applyFont="1" applyBorder="1" applyAlignment="1">
      <alignment horizontal="center" vertical="center"/>
    </xf>
    <xf numFmtId="49" fontId="0" fillId="0" borderId="7" xfId="0" applyNumberFormat="1" applyFont="1" applyBorder="1" applyAlignment="1">
      <alignment horizontal="center" vertical="center" shrinkToFit="1"/>
    </xf>
    <xf numFmtId="49" fontId="0" fillId="0" borderId="6" xfId="0" applyNumberFormat="1" applyFont="1" applyBorder="1" applyAlignment="1">
      <alignment horizontal="center" vertical="center" shrinkToFit="1"/>
    </xf>
    <xf numFmtId="49" fontId="0" fillId="0" borderId="13" xfId="0" applyNumberFormat="1" applyFont="1" applyBorder="1" applyAlignment="1">
      <alignment horizontal="center" vertical="center"/>
    </xf>
    <xf numFmtId="49" fontId="0" fillId="0" borderId="11" xfId="0" applyNumberFormat="1" applyFont="1" applyBorder="1" applyAlignment="1">
      <alignment horizontal="center" vertical="center"/>
    </xf>
    <xf numFmtId="49" fontId="0" fillId="0" borderId="10" xfId="0" applyNumberFormat="1" applyFont="1" applyBorder="1" applyAlignment="1">
      <alignment horizontal="center" vertical="center" shrinkToFit="1"/>
    </xf>
    <xf numFmtId="49" fontId="0" fillId="0" borderId="14" xfId="0" applyNumberFormat="1" applyFont="1" applyBorder="1" applyAlignment="1">
      <alignment horizontal="center" vertical="center"/>
    </xf>
    <xf numFmtId="49" fontId="0" fillId="0" borderId="15" xfId="0" applyNumberFormat="1" applyFont="1" applyBorder="1" applyAlignment="1">
      <alignment horizontal="center" vertical="center"/>
    </xf>
    <xf numFmtId="178" fontId="0" fillId="0" borderId="0" xfId="0" applyNumberFormat="1" applyFont="1" applyAlignment="1">
      <alignment vertical="center"/>
    </xf>
    <xf numFmtId="0" fontId="0" fillId="0" borderId="0" xfId="0" quotePrefix="1" applyFont="1" applyAlignment="1">
      <alignment horizontal="left" vertical="center"/>
    </xf>
    <xf numFmtId="0" fontId="0" fillId="0" borderId="0" xfId="0" applyFont="1" applyAlignment="1">
      <alignment horizontal="center" vertical="center"/>
    </xf>
    <xf numFmtId="180" fontId="0" fillId="0" borderId="0" xfId="0" applyNumberFormat="1" applyFont="1" applyAlignment="1">
      <alignment horizontal="center" vertical="center"/>
    </xf>
    <xf numFmtId="178" fontId="0" fillId="0" borderId="0" xfId="0" applyNumberFormat="1" applyFont="1" applyAlignment="1">
      <alignment horizontal="right" vertical="center"/>
    </xf>
    <xf numFmtId="49" fontId="0" fillId="0" borderId="0" xfId="0" applyNumberFormat="1" applyFont="1" applyAlignment="1">
      <alignment horizontal="left" vertical="center"/>
    </xf>
    <xf numFmtId="0" fontId="0" fillId="4" borderId="37" xfId="0" applyFont="1" applyFill="1" applyBorder="1" applyAlignment="1">
      <alignment horizontal="center"/>
    </xf>
    <xf numFmtId="0" fontId="0" fillId="4" borderId="38" xfId="0" applyFont="1" applyFill="1" applyBorder="1" applyAlignment="1">
      <alignment horizontal="center"/>
    </xf>
    <xf numFmtId="0" fontId="0" fillId="4" borderId="0" xfId="0" applyFont="1" applyFill="1" applyAlignment="1">
      <alignment horizontal="center"/>
    </xf>
    <xf numFmtId="0" fontId="0" fillId="4" borderId="1" xfId="0" applyFont="1" applyFill="1" applyBorder="1" applyAlignment="1">
      <alignment horizontal="right"/>
    </xf>
    <xf numFmtId="0" fontId="0" fillId="0" borderId="39" xfId="0" applyFont="1" applyBorder="1" applyAlignment="1">
      <alignment horizontal="center" vertical="center"/>
    </xf>
    <xf numFmtId="0" fontId="0" fillId="0" borderId="41" xfId="0" applyFont="1" applyBorder="1" applyAlignment="1">
      <alignment horizontal="center" vertical="center"/>
    </xf>
    <xf numFmtId="49" fontId="0" fillId="0" borderId="39" xfId="0" applyNumberFormat="1" applyFont="1" applyBorder="1" applyAlignment="1">
      <alignment horizontal="center" vertical="center"/>
    </xf>
    <xf numFmtId="49" fontId="0" fillId="0" borderId="40" xfId="0" applyNumberFormat="1" applyFont="1" applyBorder="1" applyAlignment="1">
      <alignment horizontal="center" vertical="center"/>
    </xf>
    <xf numFmtId="49" fontId="0" fillId="0" borderId="41" xfId="0" applyNumberFormat="1" applyFont="1" applyBorder="1" applyAlignment="1">
      <alignment horizontal="center" vertical="center"/>
    </xf>
    <xf numFmtId="49" fontId="0" fillId="0" borderId="42" xfId="0" applyNumberFormat="1" applyFont="1" applyBorder="1" applyAlignment="1">
      <alignment horizontal="center" vertical="center"/>
    </xf>
    <xf numFmtId="0" fontId="0" fillId="0" borderId="0" xfId="0" applyFont="1" applyAlignment="1">
      <alignment horizontal="center"/>
    </xf>
    <xf numFmtId="49" fontId="0" fillId="0" borderId="43" xfId="0" applyNumberFormat="1" applyFont="1" applyBorder="1" applyAlignment="1">
      <alignment horizontal="center" vertical="center"/>
    </xf>
    <xf numFmtId="0" fontId="0" fillId="0" borderId="40" xfId="0" applyFont="1" applyBorder="1" applyAlignment="1">
      <alignment horizontal="center" vertical="center"/>
    </xf>
    <xf numFmtId="0" fontId="0" fillId="0" borderId="39" xfId="0" applyFont="1" applyBorder="1" applyAlignment="1">
      <alignment horizontal="center" vertical="center" shrinkToFit="1"/>
    </xf>
    <xf numFmtId="0" fontId="0" fillId="0" borderId="42" xfId="0" applyFont="1" applyBorder="1" applyAlignment="1">
      <alignment horizontal="center" vertical="center"/>
    </xf>
    <xf numFmtId="38" fontId="5" fillId="0" borderId="45" xfId="1" applyFont="1" applyFill="1" applyBorder="1" applyAlignment="1">
      <alignment horizontal="right" vertical="center" shrinkToFit="1"/>
    </xf>
    <xf numFmtId="38" fontId="5" fillId="0" borderId="46" xfId="1" applyFont="1" applyFill="1" applyBorder="1" applyAlignment="1">
      <alignment horizontal="right" vertical="center" shrinkToFit="1"/>
    </xf>
    <xf numFmtId="182" fontId="5" fillId="0" borderId="46" xfId="8" applyNumberFormat="1" applyFont="1" applyFill="1" applyBorder="1" applyAlignment="1">
      <alignment horizontal="right" vertical="center" shrinkToFit="1"/>
    </xf>
    <xf numFmtId="38" fontId="5" fillId="0" borderId="46" xfId="1" applyFont="1" applyFill="1" applyBorder="1" applyAlignment="1">
      <alignment vertical="center" shrinkToFit="1"/>
    </xf>
    <xf numFmtId="38" fontId="5" fillId="0" borderId="24" xfId="1" applyFont="1" applyFill="1" applyBorder="1" applyAlignment="1">
      <alignment vertical="center" shrinkToFit="1"/>
    </xf>
    <xf numFmtId="38" fontId="5" fillId="0" borderId="47" xfId="1" applyFont="1" applyFill="1" applyBorder="1" applyAlignment="1">
      <alignment vertical="center" shrinkToFit="1"/>
    </xf>
    <xf numFmtId="38" fontId="5" fillId="0" borderId="47" xfId="1" applyFont="1" applyFill="1" applyBorder="1" applyAlignment="1">
      <alignment vertical="center"/>
    </xf>
    <xf numFmtId="38" fontId="5" fillId="0" borderId="48" xfId="1" applyFont="1" applyFill="1" applyBorder="1" applyAlignment="1">
      <alignment vertical="center" shrinkToFit="1"/>
    </xf>
    <xf numFmtId="0" fontId="5" fillId="5" borderId="108" xfId="0" applyFont="1" applyFill="1" applyBorder="1" applyAlignment="1">
      <alignment horizontal="distributed" vertical="center" justifyLastLine="1" shrinkToFit="1"/>
    </xf>
    <xf numFmtId="38" fontId="5" fillId="0" borderId="51" xfId="1" applyFont="1" applyFill="1" applyBorder="1" applyAlignment="1">
      <alignment vertical="center" shrinkToFit="1"/>
    </xf>
    <xf numFmtId="38" fontId="5" fillId="0" borderId="51" xfId="1" applyFont="1" applyFill="1" applyBorder="1" applyAlignment="1">
      <alignment vertical="center"/>
    </xf>
    <xf numFmtId="0" fontId="5" fillId="5" borderId="42" xfId="0" applyFont="1" applyFill="1" applyBorder="1" applyAlignment="1">
      <alignment horizontal="distributed" vertical="center" justifyLastLine="1" shrinkToFit="1"/>
    </xf>
    <xf numFmtId="38" fontId="5" fillId="0" borderId="28" xfId="1" applyFont="1" applyFill="1" applyBorder="1" applyAlignment="1">
      <alignment vertical="center" shrinkToFit="1"/>
    </xf>
    <xf numFmtId="38" fontId="5" fillId="0" borderId="50" xfId="1" applyFont="1" applyFill="1" applyBorder="1" applyAlignment="1">
      <alignment vertical="center" shrinkToFit="1"/>
    </xf>
    <xf numFmtId="181" fontId="5" fillId="0" borderId="24" xfId="1" applyNumberFormat="1" applyFont="1" applyFill="1" applyBorder="1" applyAlignment="1">
      <alignment horizontal="right" vertical="center" shrinkToFit="1"/>
    </xf>
    <xf numFmtId="38" fontId="5" fillId="0" borderId="47" xfId="1" applyFont="1" applyFill="1" applyBorder="1" applyAlignment="1">
      <alignment horizontal="right" vertical="center" shrinkToFit="1"/>
    </xf>
    <xf numFmtId="38" fontId="5" fillId="0" borderId="49" xfId="1" applyFont="1" applyFill="1" applyBorder="1" applyAlignment="1">
      <alignment horizontal="right" vertical="center" shrinkToFit="1"/>
    </xf>
    <xf numFmtId="38" fontId="5" fillId="0" borderId="28" xfId="1" applyFont="1" applyFill="1" applyBorder="1" applyAlignment="1">
      <alignment horizontal="right" vertical="center" shrinkToFit="1"/>
    </xf>
    <xf numFmtId="0" fontId="0" fillId="0" borderId="0" xfId="0" applyFont="1" applyAlignment="1">
      <alignment horizontal="center" wrapText="1"/>
    </xf>
    <xf numFmtId="3" fontId="5" fillId="0" borderId="2" xfId="0" applyNumberFormat="1" applyFont="1" applyBorder="1" applyAlignment="1">
      <alignment vertical="center"/>
    </xf>
    <xf numFmtId="3" fontId="5" fillId="0" borderId="26" xfId="0" applyNumberFormat="1" applyFont="1" applyBorder="1" applyAlignment="1">
      <alignment vertical="center"/>
    </xf>
    <xf numFmtId="38" fontId="5" fillId="0" borderId="21" xfId="1" applyFont="1" applyFill="1" applyBorder="1" applyAlignment="1">
      <alignment vertical="center"/>
    </xf>
    <xf numFmtId="3" fontId="5" fillId="0" borderId="19" xfId="0" applyNumberFormat="1" applyFont="1" applyBorder="1" applyAlignment="1">
      <alignment vertical="center"/>
    </xf>
    <xf numFmtId="38" fontId="5" fillId="0" borderId="38" xfId="1" applyFont="1" applyFill="1" applyBorder="1" applyAlignment="1">
      <alignment vertical="center"/>
    </xf>
    <xf numFmtId="3" fontId="5" fillId="0" borderId="3" xfId="0" applyNumberFormat="1" applyFont="1" applyBorder="1" applyAlignment="1">
      <alignment vertical="center"/>
    </xf>
    <xf numFmtId="3" fontId="5" fillId="0" borderId="46" xfId="0" applyNumberFormat="1" applyFont="1" applyBorder="1" applyAlignment="1">
      <alignment vertical="center"/>
    </xf>
    <xf numFmtId="38" fontId="5" fillId="0" borderId="4" xfId="1" applyFont="1" applyFill="1" applyBorder="1" applyAlignment="1">
      <alignment vertical="center"/>
    </xf>
    <xf numFmtId="38" fontId="5" fillId="0" borderId="75" xfId="1" applyFont="1" applyFill="1" applyBorder="1" applyAlignment="1">
      <alignment vertical="center"/>
    </xf>
    <xf numFmtId="38" fontId="5" fillId="0" borderId="26" xfId="1" applyFont="1" applyFill="1" applyBorder="1" applyAlignment="1">
      <alignment vertical="center"/>
    </xf>
    <xf numFmtId="38" fontId="5" fillId="0" borderId="33" xfId="1" applyFont="1" applyFill="1" applyBorder="1" applyAlignment="1">
      <alignment vertical="center"/>
    </xf>
    <xf numFmtId="3" fontId="5" fillId="0" borderId="34" xfId="0" applyNumberFormat="1" applyFont="1" applyBorder="1" applyAlignment="1">
      <alignment vertical="center"/>
    </xf>
    <xf numFmtId="3" fontId="5" fillId="0" borderId="28" xfId="0" applyNumberFormat="1" applyFont="1" applyBorder="1" applyAlignment="1">
      <alignment vertical="center"/>
    </xf>
    <xf numFmtId="38" fontId="5" fillId="0" borderId="86" xfId="1" applyFont="1" applyFill="1" applyBorder="1" applyAlignment="1">
      <alignment vertical="center"/>
    </xf>
    <xf numFmtId="38" fontId="5" fillId="0" borderId="193" xfId="1" applyFont="1" applyFill="1" applyBorder="1" applyAlignment="1">
      <alignment vertical="center"/>
    </xf>
    <xf numFmtId="38" fontId="5" fillId="0" borderId="96" xfId="1" applyFont="1" applyFill="1" applyBorder="1" applyAlignment="1">
      <alignment vertical="center"/>
    </xf>
    <xf numFmtId="181" fontId="5" fillId="0" borderId="194" xfId="1" applyNumberFormat="1" applyFont="1" applyFill="1" applyBorder="1" applyAlignment="1">
      <alignment vertical="center"/>
    </xf>
    <xf numFmtId="38" fontId="5" fillId="0" borderId="195" xfId="1" applyFont="1" applyFill="1" applyBorder="1" applyAlignment="1">
      <alignment vertical="center"/>
    </xf>
    <xf numFmtId="38" fontId="5" fillId="0" borderId="100" xfId="1" applyFont="1" applyFill="1" applyBorder="1" applyAlignment="1">
      <alignment vertical="center"/>
    </xf>
    <xf numFmtId="181" fontId="5" fillId="0" borderId="196" xfId="1" applyNumberFormat="1" applyFont="1" applyFill="1" applyBorder="1" applyAlignment="1">
      <alignment vertical="center"/>
    </xf>
    <xf numFmtId="38" fontId="5" fillId="0" borderId="197" xfId="1" applyFont="1" applyFill="1" applyBorder="1" applyAlignment="1">
      <alignment vertical="center"/>
    </xf>
    <xf numFmtId="38" fontId="5" fillId="0" borderId="104" xfId="1" applyFont="1" applyFill="1" applyBorder="1" applyAlignment="1">
      <alignment vertical="center"/>
    </xf>
    <xf numFmtId="181" fontId="5" fillId="0" borderId="198" xfId="1" applyNumberFormat="1" applyFont="1" applyFill="1" applyBorder="1" applyAlignment="1">
      <alignment vertical="center"/>
    </xf>
    <xf numFmtId="38" fontId="5" fillId="0" borderId="45" xfId="1" applyFont="1" applyFill="1" applyBorder="1" applyAlignment="1">
      <alignment vertical="center"/>
    </xf>
    <xf numFmtId="38" fontId="5" fillId="0" borderId="46" xfId="1" applyFont="1" applyFill="1" applyBorder="1" applyAlignment="1">
      <alignment vertical="center"/>
    </xf>
    <xf numFmtId="181" fontId="5" fillId="0" borderId="48" xfId="1" applyNumberFormat="1" applyFont="1" applyFill="1" applyBorder="1" applyAlignment="1">
      <alignment vertical="center"/>
    </xf>
    <xf numFmtId="38" fontId="5" fillId="0" borderId="95" xfId="1" applyFont="1" applyFill="1" applyBorder="1" applyAlignment="1">
      <alignment vertical="center"/>
    </xf>
    <xf numFmtId="181" fontId="5" fillId="0" borderId="97" xfId="1" applyNumberFormat="1" applyFont="1" applyFill="1" applyBorder="1" applyAlignment="1">
      <alignment vertical="center"/>
    </xf>
    <xf numFmtId="38" fontId="5" fillId="0" borderId="99" xfId="1" applyFont="1" applyFill="1" applyBorder="1" applyAlignment="1">
      <alignment vertical="center"/>
    </xf>
    <xf numFmtId="181" fontId="5" fillId="0" borderId="101" xfId="1" applyNumberFormat="1" applyFont="1" applyFill="1" applyBorder="1" applyAlignment="1">
      <alignment vertical="center"/>
    </xf>
    <xf numFmtId="38" fontId="5" fillId="0" borderId="103" xfId="1" applyFont="1" applyFill="1" applyBorder="1" applyAlignment="1">
      <alignment vertical="center"/>
    </xf>
    <xf numFmtId="181" fontId="5" fillId="0" borderId="105" xfId="1" applyNumberFormat="1" applyFont="1" applyFill="1" applyBorder="1" applyAlignment="1">
      <alignment vertical="center"/>
    </xf>
    <xf numFmtId="0" fontId="0" fillId="0" borderId="0" xfId="0" applyFont="1" applyAlignment="1">
      <alignment horizontal="right"/>
    </xf>
    <xf numFmtId="38" fontId="5" fillId="0" borderId="15" xfId="1" applyFont="1" applyFill="1" applyBorder="1" applyAlignment="1">
      <alignment horizontal="center" vertical="center" wrapText="1"/>
    </xf>
    <xf numFmtId="0" fontId="0" fillId="0" borderId="0" xfId="0" applyFont="1" applyAlignment="1">
      <alignment vertical="center" wrapText="1"/>
    </xf>
    <xf numFmtId="0" fontId="0" fillId="2" borderId="31" xfId="0" applyFont="1" applyFill="1" applyBorder="1" applyAlignment="1">
      <alignment horizontal="center" vertical="center"/>
    </xf>
    <xf numFmtId="0" fontId="0" fillId="2" borderId="27" xfId="0" applyFont="1" applyFill="1" applyBorder="1" applyAlignment="1">
      <alignment horizontal="right" vertical="center" indent="1"/>
    </xf>
    <xf numFmtId="0" fontId="0" fillId="2" borderId="9" xfId="0" applyFont="1" applyFill="1" applyBorder="1" applyAlignment="1">
      <alignment horizontal="right" vertical="center" indent="1"/>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2" borderId="14" xfId="0" applyFont="1" applyFill="1" applyBorder="1" applyAlignment="1">
      <alignment horizontal="right" vertical="center" indent="1"/>
    </xf>
    <xf numFmtId="0" fontId="0" fillId="3" borderId="31" xfId="0" applyFont="1" applyFill="1" applyBorder="1" applyAlignment="1">
      <alignment horizontal="center" vertical="center"/>
    </xf>
    <xf numFmtId="0" fontId="0" fillId="3" borderId="26"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7" xfId="0" applyFont="1" applyBorder="1" applyAlignment="1">
      <alignment horizontal="center" vertical="center"/>
    </xf>
    <xf numFmtId="0" fontId="0" fillId="0" borderId="6" xfId="0" applyFont="1" applyBorder="1" applyAlignment="1">
      <alignment vertical="center" wrapText="1"/>
    </xf>
    <xf numFmtId="0" fontId="0" fillId="0" borderId="9" xfId="0" applyFont="1" applyBorder="1" applyAlignment="1">
      <alignment horizontal="center" vertical="center"/>
    </xf>
    <xf numFmtId="0" fontId="0" fillId="0" borderId="10" xfId="0" applyFont="1" applyBorder="1" applyAlignment="1">
      <alignment vertical="center" wrapText="1"/>
    </xf>
    <xf numFmtId="0" fontId="0" fillId="0" borderId="14" xfId="0" applyFont="1" applyBorder="1" applyAlignment="1">
      <alignment horizontal="center" vertical="center"/>
    </xf>
    <xf numFmtId="0" fontId="0" fillId="0" borderId="16" xfId="0" applyFont="1" applyBorder="1" applyAlignment="1">
      <alignment vertical="center" wrapText="1"/>
    </xf>
    <xf numFmtId="0" fontId="0" fillId="0" borderId="0" xfId="0" applyFont="1" applyAlignment="1">
      <alignment horizontal="left" vertical="center"/>
    </xf>
    <xf numFmtId="0" fontId="0" fillId="0" borderId="0" xfId="0" applyFont="1" applyAlignment="1">
      <alignment horizontal="left"/>
    </xf>
    <xf numFmtId="0" fontId="0" fillId="0" borderId="0" xfId="0" applyFont="1" applyAlignment="1">
      <alignment wrapText="1"/>
    </xf>
    <xf numFmtId="3" fontId="0" fillId="6" borderId="21" xfId="0" applyNumberFormat="1" applyFont="1" applyFill="1" applyBorder="1" applyAlignment="1">
      <alignment horizontal="center" vertical="center" wrapText="1"/>
    </xf>
    <xf numFmtId="0" fontId="0" fillId="0" borderId="76" xfId="0" applyFont="1" applyBorder="1" applyAlignment="1">
      <alignment horizontal="center" vertical="center"/>
    </xf>
    <xf numFmtId="3" fontId="0" fillId="6" borderId="19" xfId="0" applyNumberFormat="1" applyFont="1" applyFill="1" applyBorder="1" applyAlignment="1">
      <alignment horizontal="center" vertical="center" wrapText="1"/>
    </xf>
    <xf numFmtId="3" fontId="0" fillId="6" borderId="28" xfId="0" applyNumberFormat="1" applyFont="1" applyFill="1" applyBorder="1" applyAlignment="1">
      <alignment horizontal="center" vertical="center" wrapText="1"/>
    </xf>
    <xf numFmtId="3" fontId="0" fillId="6" borderId="20" xfId="0" applyNumberFormat="1" applyFont="1" applyFill="1" applyBorder="1" applyAlignment="1">
      <alignment horizontal="center" vertical="center" wrapText="1"/>
    </xf>
    <xf numFmtId="3" fontId="0" fillId="6" borderId="73" xfId="0" applyNumberFormat="1" applyFont="1" applyFill="1" applyBorder="1" applyAlignment="1">
      <alignment horizontal="center" vertical="center" wrapText="1"/>
    </xf>
    <xf numFmtId="0" fontId="0" fillId="2" borderId="34" xfId="0" applyFont="1" applyFill="1" applyBorder="1" applyAlignment="1">
      <alignment vertical="center"/>
    </xf>
    <xf numFmtId="0" fontId="0" fillId="2" borderId="1" xfId="0" applyFont="1" applyFill="1" applyBorder="1" applyAlignment="1">
      <alignment vertical="center"/>
    </xf>
    <xf numFmtId="0" fontId="0" fillId="2" borderId="72" xfId="0" applyFont="1" applyFill="1" applyBorder="1" applyAlignment="1">
      <alignment vertical="center"/>
    </xf>
    <xf numFmtId="3" fontId="0" fillId="6" borderId="19" xfId="0" applyNumberFormat="1" applyFont="1" applyFill="1" applyBorder="1" applyAlignment="1">
      <alignment horizontal="center" vertical="center"/>
    </xf>
    <xf numFmtId="3" fontId="0" fillId="6" borderId="28" xfId="0" applyNumberFormat="1" applyFont="1" applyFill="1" applyBorder="1" applyAlignment="1">
      <alignment horizontal="center" vertical="center"/>
    </xf>
    <xf numFmtId="0" fontId="0" fillId="2" borderId="2" xfId="0" applyFont="1" applyFill="1" applyBorder="1" applyAlignment="1">
      <alignment horizontal="right" vertical="center" indent="1"/>
    </xf>
    <xf numFmtId="0" fontId="0" fillId="2" borderId="37" xfId="0" applyFont="1" applyFill="1" applyBorder="1" applyAlignment="1">
      <alignment horizontal="right" vertical="center" indent="1"/>
    </xf>
    <xf numFmtId="0" fontId="0" fillId="2" borderId="90" xfId="0" applyFont="1" applyFill="1" applyBorder="1" applyAlignment="1">
      <alignment horizontal="right" vertical="center" indent="1"/>
    </xf>
    <xf numFmtId="0" fontId="0" fillId="2" borderId="68" xfId="0" applyFont="1" applyFill="1" applyBorder="1" applyAlignment="1">
      <alignment horizontal="center" vertical="center" shrinkToFit="1"/>
    </xf>
    <xf numFmtId="0" fontId="0" fillId="2" borderId="67" xfId="0" applyFont="1" applyFill="1" applyBorder="1" applyAlignment="1">
      <alignment horizontal="center" vertical="center" shrinkToFit="1"/>
    </xf>
    <xf numFmtId="0" fontId="0" fillId="2" borderId="52" xfId="0" applyFont="1" applyFill="1" applyBorder="1" applyAlignment="1">
      <alignment horizontal="center" vertical="center" shrinkToFit="1"/>
    </xf>
    <xf numFmtId="0" fontId="0" fillId="2" borderId="75" xfId="0" applyFont="1" applyFill="1" applyBorder="1" applyAlignment="1">
      <alignment horizontal="center" vertical="center" shrinkToFit="1"/>
    </xf>
    <xf numFmtId="0" fontId="0" fillId="2" borderId="60" xfId="0" applyFont="1" applyFill="1" applyBorder="1" applyAlignment="1">
      <alignment horizontal="center" vertical="center" shrinkToFit="1"/>
    </xf>
    <xf numFmtId="0" fontId="0" fillId="2" borderId="0" xfId="0" applyFont="1" applyFill="1" applyBorder="1" applyAlignment="1">
      <alignment horizontal="center" vertical="center" shrinkToFit="1"/>
    </xf>
    <xf numFmtId="0" fontId="0" fillId="2" borderId="8" xfId="0" applyFont="1" applyFill="1" applyBorder="1" applyAlignment="1">
      <alignment horizontal="center" vertical="center" shrinkToFit="1"/>
    </xf>
    <xf numFmtId="0" fontId="0" fillId="2" borderId="36" xfId="0" applyFont="1" applyFill="1" applyBorder="1" applyAlignment="1">
      <alignment horizontal="center" vertical="center" shrinkToFit="1"/>
    </xf>
    <xf numFmtId="0" fontId="0" fillId="2" borderId="109" xfId="0" applyFont="1" applyFill="1" applyBorder="1" applyAlignment="1">
      <alignment horizontal="center" vertical="center" shrinkToFit="1"/>
    </xf>
    <xf numFmtId="0" fontId="0" fillId="2" borderId="2" xfId="0" applyFont="1" applyFill="1" applyBorder="1" applyAlignment="1">
      <alignment horizontal="center" vertical="center" shrinkToFit="1"/>
    </xf>
    <xf numFmtId="0" fontId="0" fillId="2" borderId="37" xfId="0" applyFont="1" applyFill="1" applyBorder="1" applyAlignment="1">
      <alignment horizontal="center" vertical="center" shrinkToFit="1"/>
    </xf>
    <xf numFmtId="0" fontId="0" fillId="2" borderId="89" xfId="0" applyFont="1" applyFill="1" applyBorder="1" applyAlignment="1">
      <alignment horizontal="center" vertical="center" shrinkToFit="1"/>
    </xf>
    <xf numFmtId="0" fontId="0" fillId="2" borderId="74" xfId="0" applyFont="1" applyFill="1" applyBorder="1" applyAlignment="1">
      <alignment horizontal="center" vertical="center" shrinkToFit="1"/>
    </xf>
    <xf numFmtId="0" fontId="0" fillId="2" borderId="34" xfId="0" applyFont="1" applyFill="1" applyBorder="1" applyAlignment="1">
      <alignment horizontal="center" vertical="top" shrinkToFit="1"/>
    </xf>
    <xf numFmtId="0" fontId="0" fillId="2" borderId="1" xfId="0" applyFont="1" applyFill="1" applyBorder="1" applyAlignment="1">
      <alignment horizontal="center" vertical="top" shrinkToFit="1"/>
    </xf>
    <xf numFmtId="0" fontId="0" fillId="2" borderId="88" xfId="0" applyFont="1" applyFill="1" applyBorder="1" applyAlignment="1">
      <alignment horizontal="center" vertical="center" shrinkToFit="1"/>
    </xf>
    <xf numFmtId="0" fontId="0" fillId="2" borderId="70" xfId="0" applyFont="1" applyFill="1" applyBorder="1" applyAlignment="1">
      <alignment horizontal="center" vertical="center" shrinkToFit="1"/>
    </xf>
    <xf numFmtId="0" fontId="0" fillId="0" borderId="0" xfId="0" applyAlignment="1">
      <alignment vertical="center"/>
    </xf>
    <xf numFmtId="0" fontId="0" fillId="0" borderId="0" xfId="0" applyAlignment="1">
      <alignment vertical="top" wrapText="1"/>
    </xf>
    <xf numFmtId="0" fontId="0" fillId="2" borderId="88" xfId="0" applyFont="1" applyFill="1" applyBorder="1" applyAlignment="1">
      <alignment horizontal="center" vertical="center" wrapText="1"/>
    </xf>
    <xf numFmtId="0" fontId="0" fillId="2" borderId="70" xfId="0" applyFont="1" applyFill="1" applyBorder="1" applyAlignment="1">
      <alignment horizontal="center" vertical="center" wrapText="1"/>
    </xf>
    <xf numFmtId="0" fontId="0" fillId="2" borderId="88" xfId="0" applyFont="1" applyFill="1" applyBorder="1" applyAlignment="1">
      <alignment horizontal="center" vertical="center"/>
    </xf>
    <xf numFmtId="0" fontId="0" fillId="2" borderId="70" xfId="0" applyFont="1" applyFill="1" applyBorder="1" applyAlignment="1">
      <alignment horizontal="center" vertical="center"/>
    </xf>
    <xf numFmtId="0" fontId="0" fillId="6" borderId="87"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12" xfId="0" applyFont="1" applyFill="1" applyBorder="1" applyAlignment="1">
      <alignment horizontal="center" vertical="center"/>
    </xf>
    <xf numFmtId="0" fontId="12" fillId="3" borderId="109" xfId="0" applyFont="1" applyFill="1" applyBorder="1" applyAlignment="1">
      <alignment horizontal="center" vertical="center"/>
    </xf>
    <xf numFmtId="0" fontId="12" fillId="3" borderId="71" xfId="0" applyFont="1" applyFill="1" applyBorder="1" applyAlignment="1">
      <alignment horizontal="center" vertical="center"/>
    </xf>
    <xf numFmtId="0" fontId="12" fillId="3" borderId="113" xfId="0" applyFont="1" applyFill="1" applyBorder="1" applyAlignment="1">
      <alignment horizontal="center" vertical="center"/>
    </xf>
    <xf numFmtId="0" fontId="0" fillId="2" borderId="87" xfId="0" applyFont="1" applyFill="1" applyBorder="1" applyAlignment="1">
      <alignment horizontal="center" vertical="center"/>
    </xf>
    <xf numFmtId="0" fontId="0" fillId="2" borderId="59" xfId="0" applyFont="1" applyFill="1" applyBorder="1" applyAlignment="1">
      <alignment horizontal="center" vertical="center"/>
    </xf>
    <xf numFmtId="0" fontId="13" fillId="2" borderId="3" xfId="0" applyFont="1" applyFill="1" applyBorder="1" applyAlignment="1">
      <alignment horizontal="left" vertical="justify" wrapText="1"/>
    </xf>
    <xf numFmtId="0" fontId="13" fillId="2" borderId="0" xfId="0" applyFont="1" applyFill="1" applyAlignment="1">
      <alignment horizontal="left" vertical="justify" wrapText="1"/>
    </xf>
    <xf numFmtId="0" fontId="13" fillId="2" borderId="4" xfId="0" applyFont="1" applyFill="1" applyBorder="1" applyAlignment="1">
      <alignment horizontal="left" vertical="justify" wrapText="1"/>
    </xf>
    <xf numFmtId="0" fontId="0" fillId="2" borderId="52" xfId="0" applyFont="1" applyFill="1" applyBorder="1" applyAlignment="1">
      <alignment horizontal="center" vertical="center"/>
    </xf>
    <xf numFmtId="0" fontId="0" fillId="2" borderId="75" xfId="0" applyFont="1" applyFill="1" applyBorder="1" applyAlignment="1">
      <alignment horizontal="center" vertical="center"/>
    </xf>
    <xf numFmtId="0" fontId="0" fillId="2" borderId="33" xfId="0" applyFont="1" applyFill="1" applyBorder="1" applyAlignment="1">
      <alignment horizontal="center" vertical="center"/>
    </xf>
    <xf numFmtId="0" fontId="14" fillId="0" borderId="0" xfId="0" applyFont="1" applyAlignment="1">
      <alignment textRotation="180"/>
    </xf>
    <xf numFmtId="0" fontId="14" fillId="0" borderId="0" xfId="0" applyFont="1"/>
    <xf numFmtId="0" fontId="0" fillId="2" borderId="109" xfId="0" applyFont="1" applyFill="1" applyBorder="1" applyAlignment="1">
      <alignment horizontal="center" vertical="center"/>
    </xf>
    <xf numFmtId="0" fontId="0" fillId="2" borderId="67" xfId="0" applyFont="1" applyFill="1" applyBorder="1" applyAlignment="1">
      <alignment horizontal="center" vertical="center"/>
    </xf>
    <xf numFmtId="0" fontId="13" fillId="2" borderId="37" xfId="0" applyFont="1" applyFill="1" applyBorder="1" applyAlignment="1">
      <alignment horizontal="center" vertical="justify" wrapText="1"/>
    </xf>
    <xf numFmtId="0" fontId="13" fillId="2" borderId="38" xfId="0" applyFont="1" applyFill="1" applyBorder="1" applyAlignment="1">
      <alignment horizontal="center" vertical="justify" wrapText="1"/>
    </xf>
    <xf numFmtId="0" fontId="12" fillId="3" borderId="67" xfId="0" applyFont="1" applyFill="1" applyBorder="1" applyAlignment="1">
      <alignment horizontal="center" vertical="center"/>
    </xf>
    <xf numFmtId="0" fontId="5" fillId="2" borderId="52" xfId="4" applyFont="1" applyFill="1" applyBorder="1" applyAlignment="1">
      <alignment horizontal="center" vertical="center"/>
    </xf>
    <xf numFmtId="0" fontId="5" fillId="2" borderId="75" xfId="4" applyFont="1" applyFill="1" applyBorder="1" applyAlignment="1">
      <alignment horizontal="center" vertical="center"/>
    </xf>
    <xf numFmtId="0" fontId="5" fillId="2" borderId="33" xfId="4" applyFont="1" applyFill="1" applyBorder="1" applyAlignment="1">
      <alignment horizontal="center" vertical="center"/>
    </xf>
    <xf numFmtId="0" fontId="5" fillId="3" borderId="52" xfId="4" applyFont="1" applyFill="1" applyBorder="1" applyAlignment="1">
      <alignment horizontal="center" vertical="center"/>
    </xf>
    <xf numFmtId="0" fontId="5" fillId="3" borderId="32" xfId="4" applyFont="1" applyFill="1" applyBorder="1" applyAlignment="1">
      <alignment horizontal="center" vertical="center"/>
    </xf>
    <xf numFmtId="0" fontId="5" fillId="3" borderId="17" xfId="4" applyFont="1" applyFill="1" applyBorder="1" applyAlignment="1">
      <alignment horizontal="center" vertical="center"/>
    </xf>
    <xf numFmtId="0" fontId="5" fillId="3" borderId="75" xfId="4" applyFont="1" applyFill="1" applyBorder="1" applyAlignment="1">
      <alignment horizontal="center" vertical="center"/>
    </xf>
    <xf numFmtId="0" fontId="5" fillId="3" borderId="33" xfId="4" applyFont="1" applyFill="1" applyBorder="1" applyAlignment="1">
      <alignment horizontal="center" vertical="center"/>
    </xf>
    <xf numFmtId="0" fontId="5" fillId="2" borderId="87" xfId="4" applyFont="1" applyFill="1" applyBorder="1" applyAlignment="1">
      <alignment horizontal="center" vertical="center"/>
    </xf>
    <xf numFmtId="0" fontId="5" fillId="2" borderId="59" xfId="4" applyFont="1" applyFill="1" applyBorder="1" applyAlignment="1">
      <alignment horizontal="center" vertical="center"/>
    </xf>
    <xf numFmtId="0" fontId="5" fillId="2" borderId="112" xfId="4" applyFont="1" applyFill="1" applyBorder="1" applyAlignment="1">
      <alignment horizontal="center" vertical="center"/>
    </xf>
    <xf numFmtId="176" fontId="5" fillId="0" borderId="87" xfId="4" applyNumberFormat="1" applyFont="1" applyBorder="1" applyAlignment="1">
      <alignment horizontal="right" vertical="center" shrinkToFit="1"/>
    </xf>
    <xf numFmtId="176" fontId="5" fillId="0" borderId="53" xfId="4" applyNumberFormat="1" applyFont="1" applyBorder="1" applyAlignment="1">
      <alignment horizontal="right" vertical="center" shrinkToFit="1"/>
    </xf>
    <xf numFmtId="176" fontId="5" fillId="0" borderId="23" xfId="4" applyNumberFormat="1" applyFont="1" applyBorder="1" applyAlignment="1">
      <alignment horizontal="right" vertical="center" shrinkToFit="1"/>
    </xf>
    <xf numFmtId="176" fontId="5" fillId="0" borderId="59" xfId="4" applyNumberFormat="1" applyFont="1" applyBorder="1" applyAlignment="1">
      <alignment horizontal="right" vertical="center" shrinkToFit="1"/>
    </xf>
    <xf numFmtId="176" fontId="5" fillId="0" borderId="112" xfId="4" applyNumberFormat="1" applyFont="1" applyBorder="1" applyAlignment="1">
      <alignment horizontal="right" vertical="center" shrinkToFit="1"/>
    </xf>
    <xf numFmtId="0" fontId="5" fillId="2" borderId="109" xfId="4" applyFont="1" applyFill="1" applyBorder="1" applyAlignment="1">
      <alignment horizontal="center" vertical="center"/>
    </xf>
    <xf numFmtId="0" fontId="5" fillId="2" borderId="67" xfId="4" applyFont="1" applyFill="1" applyBorder="1" applyAlignment="1">
      <alignment horizontal="center" vertical="center"/>
    </xf>
    <xf numFmtId="0" fontId="5" fillId="2" borderId="113" xfId="4" applyFont="1" applyFill="1" applyBorder="1" applyAlignment="1">
      <alignment horizontal="center" vertical="center"/>
    </xf>
    <xf numFmtId="176" fontId="5" fillId="0" borderId="109" xfId="4" applyNumberFormat="1" applyFont="1" applyBorder="1" applyAlignment="1">
      <alignment horizontal="right" vertical="center" shrinkToFit="1"/>
    </xf>
    <xf numFmtId="176" fontId="5" fillId="0" borderId="71" xfId="4" applyNumberFormat="1" applyFont="1" applyBorder="1" applyAlignment="1">
      <alignment horizontal="right" vertical="center" shrinkToFit="1"/>
    </xf>
    <xf numFmtId="176" fontId="5" fillId="0" borderId="68" xfId="4" applyNumberFormat="1" applyFont="1" applyBorder="1" applyAlignment="1">
      <alignment horizontal="right" vertical="center" shrinkToFit="1"/>
    </xf>
    <xf numFmtId="176" fontId="5" fillId="0" borderId="67" xfId="4" applyNumberFormat="1" applyFont="1" applyBorder="1" applyAlignment="1">
      <alignment horizontal="right" vertical="center" shrinkToFit="1"/>
    </xf>
    <xf numFmtId="176" fontId="5" fillId="0" borderId="113" xfId="4" applyNumberFormat="1" applyFont="1" applyBorder="1" applyAlignment="1">
      <alignment horizontal="right" vertical="center" shrinkToFit="1"/>
    </xf>
    <xf numFmtId="0" fontId="5" fillId="2" borderId="114" xfId="4" applyFont="1" applyFill="1" applyBorder="1" applyAlignment="1">
      <alignment horizontal="center" vertical="center"/>
    </xf>
    <xf numFmtId="0" fontId="5" fillId="2" borderId="115" xfId="4" applyFont="1" applyFill="1" applyBorder="1" applyAlignment="1">
      <alignment horizontal="center" vertical="center"/>
    </xf>
    <xf numFmtId="0" fontId="5" fillId="2" borderId="116" xfId="4" applyFont="1" applyFill="1" applyBorder="1" applyAlignment="1">
      <alignment horizontal="center" vertical="center"/>
    </xf>
    <xf numFmtId="176" fontId="5" fillId="0" borderId="114" xfId="4" applyNumberFormat="1" applyFont="1" applyBorder="1" applyAlignment="1">
      <alignment horizontal="right" vertical="center" shrinkToFit="1"/>
    </xf>
    <xf numFmtId="176" fontId="5" fillId="0" borderId="117" xfId="4" applyNumberFormat="1" applyFont="1" applyBorder="1" applyAlignment="1">
      <alignment horizontal="right" vertical="center" shrinkToFit="1"/>
    </xf>
    <xf numFmtId="176" fontId="5" fillId="0" borderId="118" xfId="4" applyNumberFormat="1" applyFont="1" applyBorder="1" applyAlignment="1">
      <alignment horizontal="right" vertical="center" shrinkToFit="1"/>
    </xf>
    <xf numFmtId="176" fontId="5" fillId="0" borderId="115" xfId="4" applyNumberFormat="1" applyFont="1" applyBorder="1" applyAlignment="1">
      <alignment horizontal="right" vertical="center" shrinkToFit="1"/>
    </xf>
    <xf numFmtId="176" fontId="5" fillId="0" borderId="116" xfId="4" applyNumberFormat="1" applyFont="1" applyBorder="1" applyAlignment="1">
      <alignment horizontal="right" vertical="center" shrinkToFit="1"/>
    </xf>
    <xf numFmtId="0" fontId="5" fillId="2" borderId="88" xfId="4" applyFont="1" applyFill="1" applyBorder="1" applyAlignment="1">
      <alignment horizontal="center" vertical="center"/>
    </xf>
    <xf numFmtId="0" fontId="5" fillId="2" borderId="70" xfId="4" applyFont="1" applyFill="1" applyBorder="1" applyAlignment="1">
      <alignment horizontal="center" vertical="center"/>
    </xf>
    <xf numFmtId="0" fontId="5" fillId="2" borderId="111" xfId="4" applyFont="1" applyFill="1" applyBorder="1" applyAlignment="1">
      <alignment horizontal="center" vertical="center"/>
    </xf>
    <xf numFmtId="176" fontId="5" fillId="0" borderId="88" xfId="4" applyNumberFormat="1" applyFont="1" applyBorder="1" applyAlignment="1">
      <alignment horizontal="right" vertical="center" shrinkToFit="1"/>
    </xf>
    <xf numFmtId="176" fontId="5" fillId="0" borderId="70" xfId="4" applyNumberFormat="1" applyFont="1" applyBorder="1" applyAlignment="1">
      <alignment horizontal="right" vertical="center" shrinkToFit="1"/>
    </xf>
    <xf numFmtId="176" fontId="5" fillId="0" borderId="13" xfId="4" applyNumberFormat="1" applyFont="1" applyBorder="1" applyAlignment="1">
      <alignment horizontal="right" vertical="center" shrinkToFit="1"/>
    </xf>
    <xf numFmtId="176" fontId="5" fillId="0" borderId="12" xfId="4" applyNumberFormat="1" applyFont="1" applyBorder="1" applyAlignment="1">
      <alignment horizontal="right" vertical="center" shrinkToFit="1"/>
    </xf>
    <xf numFmtId="176" fontId="5" fillId="0" borderId="111" xfId="4" applyNumberFormat="1" applyFont="1" applyBorder="1" applyAlignment="1">
      <alignment horizontal="right" vertical="center" shrinkToFit="1"/>
    </xf>
    <xf numFmtId="0" fontId="13" fillId="3" borderId="24" xfId="5" applyFont="1" applyFill="1" applyBorder="1" applyAlignment="1">
      <alignment horizontal="center" vertical="center" wrapText="1"/>
    </xf>
    <xf numFmtId="0" fontId="13" fillId="3" borderId="16" xfId="5" applyFont="1" applyFill="1" applyBorder="1" applyAlignment="1">
      <alignment horizontal="center" vertical="center"/>
    </xf>
    <xf numFmtId="0" fontId="2" fillId="0" borderId="52" xfId="5" applyFont="1" applyBorder="1" applyAlignment="1">
      <alignment horizontal="center" vertical="center"/>
    </xf>
    <xf numFmtId="0" fontId="2" fillId="0" borderId="75" xfId="5" applyFont="1" applyBorder="1" applyAlignment="1">
      <alignment horizontal="center" vertical="center"/>
    </xf>
    <xf numFmtId="0" fontId="2" fillId="0" borderId="33" xfId="5" applyFont="1" applyBorder="1" applyAlignment="1">
      <alignment horizontal="center" vertical="center"/>
    </xf>
    <xf numFmtId="0" fontId="12" fillId="2" borderId="27" xfId="5" applyFont="1" applyFill="1" applyBorder="1" applyAlignment="1">
      <alignment horizontal="distributed" vertical="center"/>
    </xf>
    <xf numFmtId="0" fontId="12" fillId="2" borderId="14" xfId="5" applyFont="1" applyFill="1" applyBorder="1" applyAlignment="1">
      <alignment horizontal="distributed" vertical="center"/>
    </xf>
    <xf numFmtId="0" fontId="2" fillId="2" borderId="22" xfId="5" applyFont="1" applyFill="1" applyBorder="1" applyAlignment="1">
      <alignment horizontal="distributed" vertical="center" justifyLastLine="1"/>
    </xf>
    <xf numFmtId="0" fontId="2" fillId="2" borderId="15" xfId="5" applyFont="1" applyFill="1" applyBorder="1" applyAlignment="1">
      <alignment horizontal="distributed" vertical="center" justifyLastLine="1"/>
    </xf>
    <xf numFmtId="0" fontId="2" fillId="3" borderId="24" xfId="5" applyFont="1" applyFill="1" applyBorder="1" applyAlignment="1">
      <alignment horizontal="distributed" vertical="center"/>
    </xf>
    <xf numFmtId="0" fontId="2" fillId="3" borderId="16" xfId="5" applyFont="1" applyFill="1" applyBorder="1" applyAlignment="1">
      <alignment horizontal="distributed" vertical="center"/>
    </xf>
    <xf numFmtId="0" fontId="13" fillId="3" borderId="27" xfId="5" applyFont="1" applyFill="1" applyBorder="1" applyAlignment="1">
      <alignment horizontal="distributed" vertical="center" wrapText="1"/>
    </xf>
    <xf numFmtId="0" fontId="13" fillId="3" borderId="14" xfId="5" applyFont="1" applyFill="1" applyBorder="1" applyAlignment="1">
      <alignment horizontal="distributed" vertical="center"/>
    </xf>
    <xf numFmtId="0" fontId="13" fillId="3" borderId="22" xfId="5" applyFont="1" applyFill="1" applyBorder="1" applyAlignment="1">
      <alignment horizontal="distributed" vertical="center" wrapText="1"/>
    </xf>
    <xf numFmtId="0" fontId="13" fillId="3" borderId="15" xfId="5" applyFont="1" applyFill="1" applyBorder="1" applyAlignment="1">
      <alignment horizontal="distributed" vertical="center" wrapText="1"/>
    </xf>
    <xf numFmtId="0" fontId="13" fillId="3" borderId="19" xfId="5" applyFont="1" applyFill="1" applyBorder="1" applyAlignment="1">
      <alignment horizontal="distributed" vertical="center" wrapText="1"/>
    </xf>
    <xf numFmtId="0" fontId="13" fillId="3" borderId="28" xfId="5" applyFont="1" applyFill="1" applyBorder="1" applyAlignment="1">
      <alignment horizontal="distributed" vertical="center" wrapText="1"/>
    </xf>
    <xf numFmtId="0" fontId="2" fillId="0" borderId="89" xfId="5" applyFont="1" applyBorder="1" applyAlignment="1">
      <alignment horizontal="distributed" vertical="center" justifyLastLine="1"/>
    </xf>
    <xf numFmtId="0" fontId="2" fillId="0" borderId="74" xfId="5" applyFont="1" applyBorder="1" applyAlignment="1">
      <alignment horizontal="distributed" vertical="center" justifyLastLine="1"/>
    </xf>
    <xf numFmtId="0" fontId="2" fillId="0" borderId="54" xfId="5" applyFont="1" applyBorder="1" applyAlignment="1">
      <alignment horizontal="distributed" justifyLastLine="1"/>
    </xf>
    <xf numFmtId="0" fontId="2" fillId="0" borderId="52" xfId="5" applyFont="1" applyBorder="1" applyAlignment="1">
      <alignment horizontal="distributed" vertical="center" justifyLastLine="1"/>
    </xf>
    <xf numFmtId="0" fontId="2" fillId="0" borderId="75" xfId="5" applyFont="1" applyBorder="1" applyAlignment="1">
      <alignment horizontal="distributed" vertical="center" justifyLastLine="1"/>
    </xf>
    <xf numFmtId="0" fontId="2" fillId="0" borderId="32" xfId="5" applyFont="1" applyBorder="1" applyAlignment="1">
      <alignment horizontal="distributed" justifyLastLine="1"/>
    </xf>
    <xf numFmtId="0" fontId="2" fillId="0" borderId="87" xfId="5" applyFont="1" applyBorder="1" applyAlignment="1">
      <alignment horizontal="distributed" vertical="center" justifyLastLine="1"/>
    </xf>
    <xf numFmtId="0" fontId="2" fillId="0" borderId="59" xfId="5" applyFont="1" applyBorder="1" applyAlignment="1">
      <alignment horizontal="distributed" vertical="center" justifyLastLine="1"/>
    </xf>
    <xf numFmtId="0" fontId="2" fillId="0" borderId="53" xfId="5" applyFont="1" applyBorder="1" applyAlignment="1">
      <alignment horizontal="distributed" justifyLastLine="1"/>
    </xf>
    <xf numFmtId="0" fontId="2" fillId="0" borderId="88" xfId="5" applyFont="1" applyBorder="1" applyAlignment="1">
      <alignment horizontal="distributed" vertical="center" justifyLastLine="1"/>
    </xf>
    <xf numFmtId="0" fontId="2" fillId="0" borderId="70" xfId="5" applyFont="1" applyBorder="1" applyAlignment="1">
      <alignment horizontal="distributed" vertical="center" justifyLastLine="1"/>
    </xf>
    <xf numFmtId="0" fontId="2" fillId="0" borderId="13" xfId="5" applyFont="1" applyBorder="1" applyAlignment="1">
      <alignment horizontal="distributed" justifyLastLine="1"/>
    </xf>
    <xf numFmtId="0" fontId="0" fillId="3" borderId="52" xfId="0" applyFont="1" applyFill="1" applyBorder="1" applyAlignment="1">
      <alignment horizontal="center" vertical="center"/>
    </xf>
    <xf numFmtId="0" fontId="0" fillId="3" borderId="33" xfId="0" applyFont="1" applyFill="1" applyBorder="1" applyAlignment="1">
      <alignment horizontal="center" vertical="center"/>
    </xf>
    <xf numFmtId="0" fontId="0" fillId="0" borderId="2" xfId="0" applyFont="1" applyBorder="1" applyAlignment="1">
      <alignment vertical="center"/>
    </xf>
    <xf numFmtId="0" fontId="0" fillId="0" borderId="38" xfId="0" applyFont="1" applyBorder="1" applyAlignment="1">
      <alignment vertical="center"/>
    </xf>
    <xf numFmtId="0" fontId="0" fillId="0" borderId="34" xfId="0" applyFont="1" applyBorder="1" applyAlignment="1">
      <alignment vertical="center"/>
    </xf>
    <xf numFmtId="0" fontId="0" fillId="0" borderId="86" xfId="0" applyFont="1" applyBorder="1" applyAlignment="1">
      <alignment vertical="center"/>
    </xf>
    <xf numFmtId="0" fontId="0" fillId="2" borderId="119" xfId="0" applyFont="1" applyFill="1" applyBorder="1" applyAlignment="1">
      <alignment horizontal="center" vertical="center" readingOrder="1"/>
    </xf>
    <xf numFmtId="0" fontId="0" fillId="2" borderId="45" xfId="0" applyFont="1" applyFill="1" applyBorder="1" applyAlignment="1">
      <alignment horizontal="center" vertical="center" readingOrder="1"/>
    </xf>
    <xf numFmtId="0" fontId="0" fillId="2" borderId="5" xfId="0" applyFont="1" applyFill="1" applyBorder="1" applyAlignment="1">
      <alignment horizontal="center" vertical="center" readingOrder="1"/>
    </xf>
    <xf numFmtId="0" fontId="0" fillId="2" borderId="19" xfId="0" applyFont="1" applyFill="1" applyBorder="1" applyAlignment="1">
      <alignment horizontal="distributed" vertical="center" justifyLastLine="1"/>
    </xf>
    <xf numFmtId="0" fontId="0" fillId="2" borderId="7" xfId="0" applyFont="1" applyFill="1" applyBorder="1" applyAlignment="1">
      <alignment horizontal="distributed" vertical="center" justifyLastLine="1"/>
    </xf>
    <xf numFmtId="0" fontId="0" fillId="2" borderId="30" xfId="0" applyFont="1" applyFill="1" applyBorder="1" applyAlignment="1">
      <alignment horizontal="distributed" vertical="center" justifyLastLine="1"/>
    </xf>
    <xf numFmtId="0" fontId="13" fillId="2" borderId="120" xfId="0" applyFont="1" applyFill="1" applyBorder="1" applyAlignment="1">
      <alignment vertical="top" wrapText="1"/>
    </xf>
    <xf numFmtId="0" fontId="13" fillId="2" borderId="121" xfId="0" applyFont="1" applyFill="1" applyBorder="1" applyAlignment="1">
      <alignment vertical="top" wrapText="1"/>
    </xf>
    <xf numFmtId="0" fontId="13" fillId="2" borderId="122" xfId="0" applyFont="1" applyFill="1" applyBorder="1" applyAlignment="1">
      <alignment vertical="top" wrapText="1"/>
    </xf>
    <xf numFmtId="0" fontId="0" fillId="3" borderId="21" xfId="0" applyFont="1" applyFill="1" applyBorder="1" applyAlignment="1">
      <alignment horizontal="center" vertical="center" wrapText="1"/>
    </xf>
    <xf numFmtId="0" fontId="0" fillId="3" borderId="76" xfId="0" applyFont="1" applyFill="1" applyBorder="1" applyAlignment="1">
      <alignment horizontal="center" vertical="center" wrapText="1"/>
    </xf>
    <xf numFmtId="0" fontId="0" fillId="2" borderId="110"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109" xfId="0" applyFont="1" applyFill="1" applyBorder="1" applyAlignment="1">
      <alignment horizontal="distributed" vertical="center" justifyLastLine="1"/>
    </xf>
    <xf numFmtId="0" fontId="0" fillId="2" borderId="71" xfId="0" applyFont="1" applyFill="1" applyBorder="1" applyAlignment="1">
      <alignment horizontal="distributed" vertical="center" justifyLastLine="1"/>
    </xf>
    <xf numFmtId="0" fontId="0" fillId="2" borderId="34" xfId="0" applyFont="1" applyFill="1" applyBorder="1" applyAlignment="1">
      <alignment horizontal="distributed" vertical="center" justifyLastLine="1"/>
    </xf>
    <xf numFmtId="0" fontId="0" fillId="2" borderId="72" xfId="0" applyFont="1" applyFill="1" applyBorder="1" applyAlignment="1">
      <alignment horizontal="distributed" vertical="center" justifyLastLine="1"/>
    </xf>
    <xf numFmtId="0" fontId="0" fillId="2" borderId="2" xfId="0" applyFont="1" applyFill="1" applyBorder="1" applyAlignment="1">
      <alignment horizontal="distributed" vertical="center" justifyLastLine="1"/>
    </xf>
    <xf numFmtId="0" fontId="0" fillId="2" borderId="90" xfId="0" applyFont="1" applyFill="1" applyBorder="1" applyAlignment="1">
      <alignment horizontal="distributed" vertical="center" justifyLastLine="1"/>
    </xf>
    <xf numFmtId="0" fontId="0" fillId="3" borderId="19" xfId="0" applyFont="1" applyFill="1" applyBorder="1" applyAlignment="1">
      <alignment horizontal="center" vertical="center" wrapText="1"/>
    </xf>
    <xf numFmtId="0" fontId="0" fillId="3" borderId="28" xfId="0" applyFont="1" applyFill="1" applyBorder="1" applyAlignment="1">
      <alignment horizontal="center" vertical="center" wrapText="1"/>
    </xf>
    <xf numFmtId="0" fontId="0" fillId="2" borderId="89" xfId="0" applyFont="1" applyFill="1" applyBorder="1" applyAlignment="1">
      <alignment horizontal="center" vertical="center"/>
    </xf>
    <xf numFmtId="0" fontId="0" fillId="2" borderId="35" xfId="0" applyFont="1" applyFill="1" applyBorder="1" applyAlignment="1">
      <alignment horizontal="center" vertical="center"/>
    </xf>
    <xf numFmtId="0" fontId="0" fillId="3" borderId="90" xfId="0" applyFont="1" applyFill="1" applyBorder="1" applyAlignment="1">
      <alignment horizontal="center" vertical="center"/>
    </xf>
    <xf numFmtId="0" fontId="0" fillId="3" borderId="72" xfId="0" applyFont="1" applyFill="1" applyBorder="1" applyAlignment="1">
      <alignment horizontal="center" vertical="center"/>
    </xf>
    <xf numFmtId="0" fontId="0" fillId="5" borderId="177" xfId="0" applyFont="1" applyFill="1" applyBorder="1" applyAlignment="1">
      <alignment horizontal="distributed" vertical="center" wrapText="1" justifyLastLine="1"/>
    </xf>
    <xf numFmtId="0" fontId="0" fillId="5" borderId="184" xfId="0" applyFont="1" applyFill="1" applyBorder="1" applyAlignment="1">
      <alignment horizontal="distributed" vertical="center" wrapText="1" justifyLastLine="1"/>
    </xf>
    <xf numFmtId="0" fontId="5" fillId="5" borderId="87" xfId="0" applyFont="1" applyFill="1" applyBorder="1" applyAlignment="1">
      <alignment horizontal="distributed" vertical="center" wrapText="1" justifyLastLine="1"/>
    </xf>
    <xf numFmtId="0" fontId="5" fillId="5" borderId="59" xfId="0" applyFont="1" applyFill="1" applyBorder="1" applyAlignment="1">
      <alignment horizontal="distributed" vertical="center" wrapText="1" justifyLastLine="1"/>
    </xf>
    <xf numFmtId="0" fontId="0" fillId="5" borderId="162" xfId="0" applyFont="1" applyFill="1" applyBorder="1" applyAlignment="1">
      <alignment horizontal="distributed" vertical="center" wrapText="1" justifyLastLine="1"/>
    </xf>
    <xf numFmtId="0" fontId="0" fillId="5" borderId="145" xfId="0" applyFont="1" applyFill="1" applyBorder="1" applyAlignment="1">
      <alignment horizontal="distributed" vertical="center" wrapText="1" justifyLastLine="1"/>
    </xf>
    <xf numFmtId="0" fontId="33" fillId="5" borderId="163" xfId="0" applyFont="1" applyFill="1" applyBorder="1" applyAlignment="1">
      <alignment horizontal="distributed" vertical="center" wrapText="1" justifyLastLine="1"/>
    </xf>
    <xf numFmtId="0" fontId="33" fillId="5" borderId="164" xfId="0" applyFont="1" applyFill="1" applyBorder="1" applyAlignment="1">
      <alignment horizontal="distributed" vertical="center" wrapText="1" justifyLastLine="1"/>
    </xf>
    <xf numFmtId="0" fontId="0" fillId="5" borderId="165" xfId="0" applyFont="1" applyFill="1" applyBorder="1" applyAlignment="1">
      <alignment horizontal="distributed" vertical="center" wrapText="1" justifyLastLine="1"/>
    </xf>
    <xf numFmtId="0" fontId="0" fillId="5" borderId="166" xfId="0" applyFont="1" applyFill="1" applyBorder="1" applyAlignment="1">
      <alignment horizontal="distributed" vertical="center" wrapText="1" justifyLastLine="1"/>
    </xf>
    <xf numFmtId="0" fontId="33" fillId="5" borderId="87" xfId="0" applyFont="1" applyFill="1" applyBorder="1" applyAlignment="1">
      <alignment horizontal="distributed" vertical="center" wrapText="1" justifyLastLine="1"/>
    </xf>
    <xf numFmtId="0" fontId="33" fillId="5" borderId="112" xfId="0" applyFont="1" applyFill="1" applyBorder="1" applyAlignment="1">
      <alignment horizontal="distributed" vertical="center" wrapText="1" justifyLastLine="1"/>
    </xf>
    <xf numFmtId="0" fontId="0" fillId="5" borderId="183" xfId="0" applyFont="1" applyFill="1" applyBorder="1" applyAlignment="1">
      <alignment horizontal="distributed" vertical="center" wrapText="1" justifyLastLine="1"/>
    </xf>
    <xf numFmtId="0" fontId="0" fillId="5" borderId="182" xfId="0" applyFont="1" applyFill="1" applyBorder="1" applyAlignment="1">
      <alignment horizontal="distributed" vertical="center" wrapText="1" justifyLastLine="1"/>
    </xf>
    <xf numFmtId="0" fontId="0" fillId="0" borderId="41" xfId="0" applyFont="1" applyBorder="1" applyAlignment="1">
      <alignment horizontal="center" vertical="center"/>
    </xf>
    <xf numFmtId="0" fontId="0" fillId="0" borderId="42" xfId="0" applyFont="1" applyBorder="1" applyAlignment="1">
      <alignment horizontal="center" vertical="center"/>
    </xf>
    <xf numFmtId="0" fontId="0" fillId="0" borderId="56" xfId="0" applyFont="1" applyBorder="1" applyAlignment="1">
      <alignment vertical="center" wrapText="1"/>
    </xf>
    <xf numFmtId="0" fontId="0" fillId="0" borderId="57" xfId="0" applyFont="1" applyBorder="1" applyAlignment="1">
      <alignment vertical="center"/>
    </xf>
    <xf numFmtId="49" fontId="0" fillId="0" borderId="39" xfId="0" applyNumberFormat="1" applyFont="1" applyBorder="1" applyAlignment="1">
      <alignment horizontal="center" vertical="center"/>
    </xf>
    <xf numFmtId="49" fontId="35" fillId="0" borderId="39" xfId="0" applyNumberFormat="1" applyFont="1" applyBorder="1" applyAlignment="1">
      <alignment horizontal="center" vertical="center"/>
    </xf>
    <xf numFmtId="49" fontId="0" fillId="0" borderId="39" xfId="0" applyNumberFormat="1" applyFont="1" applyBorder="1" applyAlignment="1" applyProtection="1">
      <alignment horizontal="right" vertical="center"/>
      <protection locked="0"/>
    </xf>
    <xf numFmtId="49" fontId="35" fillId="0" borderId="42" xfId="0" applyNumberFormat="1" applyFont="1" applyBorder="1" applyAlignment="1">
      <alignment horizontal="right" vertical="center"/>
    </xf>
    <xf numFmtId="49" fontId="0" fillId="0" borderId="109" xfId="0" applyNumberFormat="1" applyFont="1" applyBorder="1" applyAlignment="1">
      <alignment horizontal="left" vertical="center" shrinkToFit="1"/>
    </xf>
    <xf numFmtId="49" fontId="0" fillId="0" borderId="67" xfId="0" applyNumberFormat="1" applyFont="1" applyBorder="1" applyAlignment="1">
      <alignment horizontal="left" vertical="center" shrinkToFit="1"/>
    </xf>
    <xf numFmtId="49" fontId="0" fillId="0" borderId="113" xfId="0" applyNumberFormat="1" applyFont="1" applyBorder="1" applyAlignment="1">
      <alignment horizontal="left" vertical="center" shrinkToFit="1"/>
    </xf>
    <xf numFmtId="49" fontId="0" fillId="0" borderId="42" xfId="0" applyNumberFormat="1" applyFont="1" applyBorder="1" applyAlignment="1">
      <alignment horizontal="center" vertical="center"/>
    </xf>
    <xf numFmtId="49" fontId="35" fillId="0" borderId="42" xfId="0" applyNumberFormat="1" applyFont="1" applyBorder="1" applyAlignment="1">
      <alignment horizontal="center" vertical="center"/>
    </xf>
    <xf numFmtId="49" fontId="0" fillId="0" borderId="42" xfId="0" applyNumberFormat="1" applyFont="1" applyBorder="1" applyAlignment="1">
      <alignment horizontal="left" vertical="center"/>
    </xf>
    <xf numFmtId="0" fontId="0" fillId="0" borderId="39" xfId="0" applyFont="1" applyBorder="1" applyAlignment="1">
      <alignment horizontal="center" vertical="center"/>
    </xf>
    <xf numFmtId="0" fontId="0" fillId="0" borderId="40" xfId="0" applyFont="1" applyBorder="1" applyAlignment="1">
      <alignment horizontal="center" vertical="center"/>
    </xf>
    <xf numFmtId="0" fontId="0" fillId="0" borderId="56" xfId="0" applyFont="1" applyBorder="1" applyAlignment="1">
      <alignment vertical="center"/>
    </xf>
    <xf numFmtId="49" fontId="0" fillId="0" borderId="39" xfId="0" applyNumberFormat="1" applyFont="1" applyBorder="1" applyAlignment="1">
      <alignment horizontal="right" vertical="center"/>
    </xf>
    <xf numFmtId="49" fontId="35" fillId="0" borderId="40" xfId="0" applyNumberFormat="1" applyFont="1" applyBorder="1" applyAlignment="1">
      <alignment horizontal="right" vertical="center"/>
    </xf>
    <xf numFmtId="49" fontId="0" fillId="0" borderId="39" xfId="0" applyNumberFormat="1" applyFont="1" applyBorder="1" applyAlignment="1">
      <alignment horizontal="left" vertical="center"/>
    </xf>
    <xf numFmtId="49" fontId="0" fillId="0" borderId="40" xfId="0" applyNumberFormat="1" applyFont="1" applyBorder="1" applyAlignment="1">
      <alignment horizontal="center" vertical="center"/>
    </xf>
    <xf numFmtId="49" fontId="35" fillId="0" borderId="40" xfId="0" applyNumberFormat="1" applyFont="1" applyBorder="1" applyAlignment="1">
      <alignment horizontal="center" vertical="center"/>
    </xf>
    <xf numFmtId="49" fontId="0" fillId="0" borderId="40" xfId="0" applyNumberFormat="1" applyFont="1" applyBorder="1" applyAlignment="1">
      <alignment horizontal="left" vertical="center"/>
    </xf>
    <xf numFmtId="0" fontId="0" fillId="0" borderId="43" xfId="0" applyFont="1" applyBorder="1" applyAlignment="1">
      <alignment horizontal="center" vertical="center"/>
    </xf>
    <xf numFmtId="0" fontId="0" fillId="0" borderId="55" xfId="0" applyFont="1" applyBorder="1" applyAlignment="1">
      <alignment vertical="center" wrapText="1"/>
    </xf>
    <xf numFmtId="49" fontId="0" fillId="0" borderId="43" xfId="0" applyNumberFormat="1" applyFont="1" applyBorder="1" applyAlignment="1">
      <alignment horizontal="center" vertical="center"/>
    </xf>
    <xf numFmtId="49" fontId="35" fillId="0" borderId="43" xfId="0" applyNumberFormat="1" applyFont="1" applyBorder="1" applyAlignment="1">
      <alignment horizontal="center" vertical="center"/>
    </xf>
    <xf numFmtId="49" fontId="0" fillId="0" borderId="43" xfId="0" applyNumberFormat="1" applyFont="1" applyBorder="1" applyAlignment="1" applyProtection="1">
      <alignment horizontal="right" vertical="center"/>
      <protection locked="0"/>
    </xf>
    <xf numFmtId="49" fontId="0" fillId="0" borderId="43" xfId="0" applyNumberFormat="1" applyFont="1" applyBorder="1" applyAlignment="1">
      <alignment horizontal="left" vertical="center"/>
    </xf>
    <xf numFmtId="0" fontId="12" fillId="4" borderId="41" xfId="0" applyFont="1" applyFill="1" applyBorder="1" applyAlignment="1">
      <alignment horizontal="left" vertical="center" wrapText="1"/>
    </xf>
    <xf numFmtId="0" fontId="12" fillId="0" borderId="42" xfId="0" applyFont="1" applyBorder="1" applyAlignment="1">
      <alignment horizontal="left" vertical="center" wrapText="1"/>
    </xf>
    <xf numFmtId="0" fontId="0" fillId="4" borderId="34" xfId="0" applyFont="1" applyFill="1" applyBorder="1" applyAlignment="1">
      <alignment horizontal="center"/>
    </xf>
    <xf numFmtId="0" fontId="0" fillId="4" borderId="86" xfId="0" applyFont="1" applyFill="1" applyBorder="1" applyAlignment="1">
      <alignment horizontal="center"/>
    </xf>
    <xf numFmtId="0" fontId="0" fillId="0" borderId="40" xfId="0" applyFont="1" applyBorder="1" applyAlignment="1">
      <alignment vertical="center" wrapText="1"/>
    </xf>
    <xf numFmtId="178" fontId="0" fillId="0" borderId="41" xfId="0" applyNumberFormat="1" applyFont="1" applyBorder="1" applyAlignment="1" applyProtection="1">
      <alignment horizontal="right" vertical="center"/>
      <protection locked="0"/>
    </xf>
    <xf numFmtId="178" fontId="0" fillId="0" borderId="42" xfId="0" applyNumberFormat="1" applyFont="1" applyBorder="1" applyAlignment="1">
      <alignment horizontal="right" vertical="center"/>
    </xf>
    <xf numFmtId="49" fontId="0" fillId="0" borderId="41" xfId="0" applyNumberFormat="1" applyFont="1" applyBorder="1" applyAlignment="1">
      <alignment horizontal="left" vertical="center"/>
    </xf>
    <xf numFmtId="0" fontId="0" fillId="0" borderId="0" xfId="0" applyFont="1"/>
    <xf numFmtId="0" fontId="0" fillId="0" borderId="4" xfId="0" applyFont="1" applyBorder="1"/>
    <xf numFmtId="0" fontId="0" fillId="4" borderId="43" xfId="0" applyFont="1" applyFill="1" applyBorder="1" applyAlignment="1">
      <alignment horizontal="distributed" vertical="center"/>
    </xf>
    <xf numFmtId="0" fontId="0" fillId="4" borderId="41" xfId="0" applyFont="1" applyFill="1" applyBorder="1" applyAlignment="1">
      <alignment horizontal="distributed" vertical="center"/>
    </xf>
    <xf numFmtId="0" fontId="0" fillId="4" borderId="42" xfId="0" applyFont="1" applyFill="1" applyBorder="1" applyAlignment="1">
      <alignment horizontal="distributed" vertical="center"/>
    </xf>
    <xf numFmtId="0" fontId="0" fillId="4" borderId="37" xfId="0" applyFont="1" applyFill="1" applyBorder="1" applyAlignment="1">
      <alignment horizontal="distributed" vertical="center"/>
    </xf>
    <xf numFmtId="0" fontId="0" fillId="4" borderId="0" xfId="0" applyFont="1" applyFill="1" applyAlignment="1">
      <alignment horizontal="distributed" vertical="center"/>
    </xf>
    <xf numFmtId="0" fontId="0" fillId="4" borderId="1" xfId="0" applyFont="1" applyFill="1" applyBorder="1" applyAlignment="1">
      <alignment horizontal="distributed" vertical="center"/>
    </xf>
    <xf numFmtId="0" fontId="0" fillId="4" borderId="2" xfId="0" applyFont="1" applyFill="1" applyBorder="1" applyAlignment="1">
      <alignment horizontal="center"/>
    </xf>
    <xf numFmtId="0" fontId="0" fillId="4" borderId="38" xfId="0" applyFont="1" applyFill="1" applyBorder="1"/>
    <xf numFmtId="0" fontId="0" fillId="4" borderId="2" xfId="0" applyFont="1" applyFill="1" applyBorder="1" applyAlignment="1">
      <alignment horizontal="center" vertical="center" wrapText="1"/>
    </xf>
    <xf numFmtId="0" fontId="0" fillId="4" borderId="37" xfId="0" applyFont="1" applyFill="1" applyBorder="1"/>
    <xf numFmtId="0" fontId="0" fillId="4" borderId="3" xfId="0" applyFont="1" applyFill="1" applyBorder="1"/>
    <xf numFmtId="0" fontId="0" fillId="4" borderId="0" xfId="0" applyFont="1" applyFill="1"/>
    <xf numFmtId="0" fontId="0" fillId="4" borderId="4" xfId="0" applyFont="1" applyFill="1" applyBorder="1"/>
    <xf numFmtId="0" fontId="0" fillId="4" borderId="34" xfId="0" applyFont="1" applyFill="1" applyBorder="1"/>
    <xf numFmtId="0" fontId="0" fillId="4" borderId="1" xfId="0" applyFont="1" applyFill="1" applyBorder="1"/>
    <xf numFmtId="0" fontId="0" fillId="4" borderId="86" xfId="0" applyFont="1" applyFill="1" applyBorder="1"/>
    <xf numFmtId="0" fontId="0" fillId="4" borderId="3" xfId="0" applyFont="1" applyFill="1" applyBorder="1" applyAlignment="1">
      <alignment horizontal="center"/>
    </xf>
    <xf numFmtId="178" fontId="0" fillId="0" borderId="39" xfId="0" applyNumberFormat="1" applyFont="1" applyBorder="1" applyAlignment="1" applyProtection="1">
      <alignment horizontal="right" vertical="center"/>
      <protection locked="0"/>
    </xf>
    <xf numFmtId="178" fontId="0" fillId="0" borderId="40" xfId="0" applyNumberFormat="1" applyFont="1" applyBorder="1" applyAlignment="1">
      <alignment horizontal="right" vertical="center"/>
    </xf>
    <xf numFmtId="0" fontId="0" fillId="0" borderId="67" xfId="0" applyFont="1" applyBorder="1"/>
    <xf numFmtId="0" fontId="0" fillId="0" borderId="113" xfId="0" applyFont="1" applyBorder="1"/>
    <xf numFmtId="49" fontId="0" fillId="0" borderId="110" xfId="0" applyNumberFormat="1" applyFont="1" applyBorder="1" applyAlignment="1">
      <alignment horizontal="center" vertical="center"/>
    </xf>
    <xf numFmtId="49" fontId="35" fillId="0" borderId="123" xfId="0" applyNumberFormat="1" applyFont="1" applyBorder="1" applyAlignment="1">
      <alignment horizontal="center" vertical="center"/>
    </xf>
    <xf numFmtId="0" fontId="0" fillId="0" borderId="39" xfId="0" applyFont="1" applyBorder="1" applyAlignment="1">
      <alignment vertical="center"/>
    </xf>
    <xf numFmtId="49" fontId="0" fillId="0" borderId="109" xfId="0" applyNumberFormat="1" applyFont="1" applyBorder="1" applyAlignment="1">
      <alignment horizontal="center" vertical="center"/>
    </xf>
    <xf numFmtId="49" fontId="35" fillId="0" borderId="113" xfId="0" applyNumberFormat="1" applyFont="1" applyBorder="1" applyAlignment="1">
      <alignment horizontal="center" vertical="center"/>
    </xf>
    <xf numFmtId="179" fontId="0" fillId="0" borderId="39" xfId="0" applyNumberFormat="1" applyFont="1" applyBorder="1" applyAlignment="1" applyProtection="1">
      <alignment horizontal="right" vertical="center"/>
      <protection locked="0"/>
    </xf>
    <xf numFmtId="179" fontId="0" fillId="0" borderId="41" xfId="0" applyNumberFormat="1" applyFont="1" applyBorder="1" applyAlignment="1">
      <alignment horizontal="right" vertical="center"/>
    </xf>
    <xf numFmtId="0" fontId="0" fillId="5" borderId="89" xfId="0" applyFont="1" applyFill="1" applyBorder="1" applyAlignment="1">
      <alignment horizontal="center" vertical="center"/>
    </xf>
    <xf numFmtId="0" fontId="0" fillId="0" borderId="35" xfId="0" applyFont="1" applyBorder="1" applyAlignment="1">
      <alignment horizontal="center"/>
    </xf>
    <xf numFmtId="0" fontId="0" fillId="0" borderId="54" xfId="0" applyFont="1" applyBorder="1" applyAlignment="1">
      <alignment horizontal="center" vertical="center"/>
    </xf>
    <xf numFmtId="0" fontId="0" fillId="0" borderId="15" xfId="0" applyFont="1" applyBorder="1" applyAlignment="1">
      <alignment horizontal="center"/>
    </xf>
    <xf numFmtId="38" fontId="0" fillId="0" borderId="15" xfId="1" applyFont="1" applyFill="1" applyBorder="1" applyAlignment="1">
      <alignment horizontal="center" vertical="center"/>
    </xf>
    <xf numFmtId="0" fontId="35" fillId="0" borderId="15" xfId="0" applyFont="1" applyBorder="1" applyAlignment="1">
      <alignment horizontal="center"/>
    </xf>
    <xf numFmtId="178" fontId="0" fillId="0" borderId="15" xfId="0" applyNumberFormat="1" applyFont="1" applyBorder="1" applyAlignment="1">
      <alignment horizontal="center" vertical="center"/>
    </xf>
    <xf numFmtId="178" fontId="0" fillId="0" borderId="16" xfId="0" applyNumberFormat="1" applyFont="1" applyBorder="1" applyAlignment="1">
      <alignment horizontal="center"/>
    </xf>
    <xf numFmtId="0" fontId="0" fillId="5" borderId="88" xfId="0" applyFont="1" applyFill="1" applyBorder="1" applyAlignment="1">
      <alignment horizontal="center" vertical="center"/>
    </xf>
    <xf numFmtId="0" fontId="0" fillId="0" borderId="111" xfId="0" applyFont="1" applyBorder="1" applyAlignment="1">
      <alignment horizontal="center"/>
    </xf>
    <xf numFmtId="0" fontId="0" fillId="0" borderId="13" xfId="0" applyFont="1" applyBorder="1" applyAlignment="1">
      <alignment horizontal="center" vertical="center"/>
    </xf>
    <xf numFmtId="0" fontId="0" fillId="0" borderId="11" xfId="0" applyFont="1" applyBorder="1" applyAlignment="1">
      <alignment horizontal="center"/>
    </xf>
    <xf numFmtId="38" fontId="0" fillId="0" borderId="12" xfId="1" applyFont="1" applyFill="1" applyBorder="1" applyAlignment="1">
      <alignment horizontal="center" vertical="center"/>
    </xf>
    <xf numFmtId="0" fontId="35" fillId="0" borderId="13" xfId="0" applyFont="1" applyBorder="1" applyAlignment="1">
      <alignment horizontal="center"/>
    </xf>
    <xf numFmtId="178" fontId="0" fillId="0" borderId="11" xfId="0" applyNumberFormat="1" applyFont="1" applyBorder="1" applyAlignment="1">
      <alignment horizontal="center" vertical="center"/>
    </xf>
    <xf numFmtId="178" fontId="0" fillId="0" borderId="10" xfId="0" applyNumberFormat="1" applyFont="1" applyBorder="1" applyAlignment="1">
      <alignment horizontal="center"/>
    </xf>
    <xf numFmtId="179" fontId="0" fillId="0" borderId="11" xfId="0" applyNumberFormat="1" applyFont="1" applyBorder="1" applyAlignment="1">
      <alignment horizontal="center" vertical="center"/>
    </xf>
    <xf numFmtId="179" fontId="0" fillId="0" borderId="10" xfId="0" applyNumberFormat="1" applyFont="1" applyBorder="1" applyAlignment="1">
      <alignment horizontal="center"/>
    </xf>
    <xf numFmtId="0" fontId="0" fillId="4" borderId="23" xfId="0" applyFont="1" applyFill="1" applyBorder="1" applyAlignment="1">
      <alignment horizontal="center" vertical="center"/>
    </xf>
    <xf numFmtId="0" fontId="0" fillId="4" borderId="53" xfId="0" applyFont="1" applyFill="1" applyBorder="1" applyAlignment="1">
      <alignment horizontal="center" vertical="center"/>
    </xf>
    <xf numFmtId="0" fontId="0" fillId="4" borderId="23" xfId="0" applyFont="1" applyFill="1" applyBorder="1" applyAlignment="1">
      <alignment horizontal="center" vertical="center" wrapText="1"/>
    </xf>
    <xf numFmtId="0" fontId="0" fillId="4" borderId="112" xfId="0" applyFont="1" applyFill="1" applyBorder="1" applyAlignment="1">
      <alignment horizontal="center"/>
    </xf>
    <xf numFmtId="0" fontId="0" fillId="4" borderId="22" xfId="0" applyFont="1" applyFill="1" applyBorder="1" applyAlignment="1">
      <alignment horizontal="center"/>
    </xf>
    <xf numFmtId="0" fontId="0" fillId="5" borderId="52" xfId="0" applyFont="1" applyFill="1" applyBorder="1" applyAlignment="1">
      <alignment horizontal="center" vertical="center"/>
    </xf>
    <xf numFmtId="0" fontId="0" fillId="5" borderId="33" xfId="0" applyFont="1" applyFill="1" applyBorder="1" applyAlignment="1">
      <alignment horizontal="center" vertical="center"/>
    </xf>
    <xf numFmtId="0" fontId="0" fillId="5" borderId="110" xfId="0" applyFont="1" applyFill="1" applyBorder="1" applyAlignment="1">
      <alignment horizontal="center" vertical="center"/>
    </xf>
    <xf numFmtId="0" fontId="0" fillId="0" borderId="123" xfId="0" applyFont="1" applyBorder="1" applyAlignment="1">
      <alignment horizontal="center"/>
    </xf>
    <xf numFmtId="0" fontId="0" fillId="5" borderId="124" xfId="0" applyFont="1" applyFill="1" applyBorder="1" applyAlignment="1">
      <alignment vertical="top" wrapText="1"/>
    </xf>
    <xf numFmtId="0" fontId="0" fillId="0" borderId="125" xfId="0" applyFont="1" applyBorder="1"/>
    <xf numFmtId="38" fontId="5" fillId="0" borderId="126" xfId="1" applyFont="1" applyFill="1" applyBorder="1" applyAlignment="1">
      <alignment horizontal="center" vertical="center" shrinkToFit="1"/>
    </xf>
    <xf numFmtId="38" fontId="5" fillId="0" borderId="127" xfId="1" applyFont="1" applyFill="1" applyBorder="1" applyAlignment="1">
      <alignment horizontal="center" vertical="center" shrinkToFit="1"/>
    </xf>
    <xf numFmtId="38" fontId="5" fillId="0" borderId="128" xfId="1" applyFont="1" applyFill="1" applyBorder="1" applyAlignment="1">
      <alignment horizontal="center" vertical="center" shrinkToFit="1"/>
    </xf>
    <xf numFmtId="181" fontId="5" fillId="0" borderId="129" xfId="1" applyNumberFormat="1" applyFont="1" applyFill="1" applyBorder="1" applyAlignment="1">
      <alignment horizontal="center" vertical="center" shrinkToFit="1"/>
    </xf>
    <xf numFmtId="181" fontId="5" fillId="0" borderId="130" xfId="1" applyNumberFormat="1" applyFont="1" applyFill="1" applyBorder="1" applyAlignment="1">
      <alignment horizontal="center" vertical="center" shrinkToFit="1"/>
    </xf>
    <xf numFmtId="181" fontId="5" fillId="0" borderId="131" xfId="1" applyNumberFormat="1" applyFont="1" applyFill="1" applyBorder="1" applyAlignment="1">
      <alignment horizontal="center" vertical="center" shrinkToFit="1"/>
    </xf>
    <xf numFmtId="181" fontId="5" fillId="0" borderId="132" xfId="1" applyNumberFormat="1" applyFont="1" applyFill="1" applyBorder="1" applyAlignment="1">
      <alignment horizontal="center" vertical="center" shrinkToFit="1"/>
    </xf>
    <xf numFmtId="181" fontId="5" fillId="0" borderId="133" xfId="1" applyNumberFormat="1" applyFont="1" applyFill="1" applyBorder="1" applyAlignment="1">
      <alignment horizontal="center" vertical="center" shrinkToFit="1"/>
    </xf>
    <xf numFmtId="181" fontId="5" fillId="0" borderId="134" xfId="1" applyNumberFormat="1" applyFont="1" applyFill="1" applyBorder="1" applyAlignment="1">
      <alignment horizontal="center" vertical="center" shrinkToFit="1"/>
    </xf>
    <xf numFmtId="0" fontId="5" fillId="5" borderId="2" xfId="0" applyFont="1" applyFill="1" applyBorder="1" applyAlignment="1">
      <alignment horizontal="distributed" vertical="center" justifyLastLine="1"/>
    </xf>
    <xf numFmtId="0" fontId="5" fillId="5" borderId="38" xfId="0" applyFont="1" applyFill="1" applyBorder="1" applyAlignment="1">
      <alignment horizontal="distributed" vertical="center" justifyLastLine="1"/>
    </xf>
    <xf numFmtId="0" fontId="5" fillId="4" borderId="52"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30" fillId="4" borderId="52" xfId="0" applyFont="1" applyFill="1" applyBorder="1" applyAlignment="1">
      <alignment horizontal="center" vertical="center" wrapText="1"/>
    </xf>
    <xf numFmtId="0" fontId="30" fillId="4" borderId="32" xfId="0" applyFont="1" applyFill="1" applyBorder="1" applyAlignment="1">
      <alignment horizontal="center" vertical="center" wrapText="1"/>
    </xf>
    <xf numFmtId="0" fontId="26" fillId="7" borderId="41" xfId="0" applyFont="1" applyFill="1" applyBorder="1" applyAlignment="1">
      <alignment horizontal="center" vertical="center" wrapText="1"/>
    </xf>
    <xf numFmtId="0" fontId="26" fillId="7" borderId="42" xfId="0" applyFont="1" applyFill="1" applyBorder="1" applyAlignment="1">
      <alignment horizontal="center" vertical="center" wrapText="1"/>
    </xf>
    <xf numFmtId="0" fontId="26" fillId="0" borderId="167" xfId="0" applyFont="1" applyBorder="1" applyAlignment="1">
      <alignment vertical="top" wrapText="1"/>
    </xf>
    <xf numFmtId="0" fontId="0" fillId="0" borderId="12" xfId="0" applyFont="1" applyBorder="1" applyAlignment="1">
      <alignment horizontal="center" vertical="center"/>
    </xf>
    <xf numFmtId="0" fontId="0" fillId="0" borderId="111" xfId="0" applyFont="1" applyBorder="1" applyAlignment="1">
      <alignment vertical="center"/>
    </xf>
    <xf numFmtId="0" fontId="0" fillId="0" borderId="25" xfId="0" applyFont="1" applyBorder="1" applyAlignment="1">
      <alignment horizontal="center" vertical="center"/>
    </xf>
    <xf numFmtId="0" fontId="0" fillId="0" borderId="35" xfId="0" applyFont="1" applyBorder="1" applyAlignment="1">
      <alignment vertical="center"/>
    </xf>
    <xf numFmtId="0" fontId="0" fillId="0" borderId="0" xfId="0" applyFont="1" applyAlignment="1">
      <alignment horizontal="left" vertical="center" wrapText="1"/>
    </xf>
    <xf numFmtId="0" fontId="9" fillId="0" borderId="0" xfId="0" applyFont="1" applyAlignment="1">
      <alignment horizontal="right"/>
    </xf>
    <xf numFmtId="0" fontId="0" fillId="3" borderId="17" xfId="0" applyFont="1" applyFill="1" applyBorder="1" applyAlignment="1">
      <alignment horizontal="center" vertical="center"/>
    </xf>
    <xf numFmtId="0" fontId="0" fillId="0" borderId="33" xfId="0" applyFont="1" applyBorder="1" applyAlignment="1">
      <alignment vertical="center"/>
    </xf>
    <xf numFmtId="0" fontId="0" fillId="0" borderId="8" xfId="0" applyFont="1" applyBorder="1" applyAlignment="1">
      <alignment horizontal="center" vertical="center"/>
    </xf>
    <xf numFmtId="0" fontId="0" fillId="0" borderId="123" xfId="0" applyFont="1" applyBorder="1" applyAlignment="1">
      <alignment vertical="center"/>
    </xf>
  </cellXfs>
  <cellStyles count="10">
    <cellStyle name="パーセント" xfId="8" builtinId="5"/>
    <cellStyle name="桁区切り" xfId="1" builtinId="6"/>
    <cellStyle name="桁区切り 2" xfId="2" xr:uid="{00000000-0005-0000-0000-000001000000}"/>
    <cellStyle name="桁区切り 2 2" xfId="7" xr:uid="{658A7E4F-2F38-4AEE-8D0D-DF3B677195AA}"/>
    <cellStyle name="桁区切り 2 3" xfId="9" xr:uid="{6B7F7916-F21B-455A-B429-8B89BD35BAD2}"/>
    <cellStyle name="標準" xfId="0" builtinId="0"/>
    <cellStyle name="標準 2" xfId="3" xr:uid="{00000000-0005-0000-0000-000003000000}"/>
    <cellStyle name="標準 2 3" xfId="6" xr:uid="{FFAF5A1B-0884-4A2F-BF4F-B1DE8CBCBDF8}"/>
    <cellStyle name="標準 3" xfId="4" xr:uid="{00000000-0005-0000-0000-000004000000}"/>
    <cellStyle name="標準 4"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18143</xdr:colOff>
      <xdr:row>6</xdr:row>
      <xdr:rowOff>3628</xdr:rowOff>
    </xdr:from>
    <xdr:to>
      <xdr:col>2</xdr:col>
      <xdr:colOff>424543</xdr:colOff>
      <xdr:row>7</xdr:row>
      <xdr:rowOff>268514</xdr:rowOff>
    </xdr:to>
    <xdr:cxnSp macro="">
      <xdr:nvCxnSpPr>
        <xdr:cNvPr id="4" name="直線コネクタ 3">
          <a:extLst>
            <a:ext uri="{FF2B5EF4-FFF2-40B4-BE49-F238E27FC236}">
              <a16:creationId xmlns:a16="http://schemas.microsoft.com/office/drawing/2014/main" id="{D0F0C3FD-9FA7-4A7D-9264-5AE7B0768DCB}"/>
            </a:ext>
          </a:extLst>
        </xdr:cNvPr>
        <xdr:cNvCxnSpPr/>
      </xdr:nvCxnSpPr>
      <xdr:spPr>
        <a:xfrm>
          <a:off x="18143" y="1259114"/>
          <a:ext cx="1099457" cy="53702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6350</xdr:rowOff>
    </xdr:to>
    <xdr:sp macro="" textlink="">
      <xdr:nvSpPr>
        <xdr:cNvPr id="2" name="Line 1">
          <a:extLst>
            <a:ext uri="{FF2B5EF4-FFF2-40B4-BE49-F238E27FC236}">
              <a16:creationId xmlns:a16="http://schemas.microsoft.com/office/drawing/2014/main" id="{ED037934-1F90-46DC-A841-B8C0D5E5CFB5}"/>
            </a:ext>
          </a:extLst>
        </xdr:cNvPr>
        <xdr:cNvSpPr>
          <a:spLocks noChangeShapeType="1"/>
        </xdr:cNvSpPr>
      </xdr:nvSpPr>
      <xdr:spPr bwMode="auto">
        <a:xfrm>
          <a:off x="0" y="161925"/>
          <a:ext cx="1057275" cy="495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21</xdr:row>
      <xdr:rowOff>0</xdr:rowOff>
    </xdr:from>
    <xdr:to>
      <xdr:col>3</xdr:col>
      <xdr:colOff>0</xdr:colOff>
      <xdr:row>24</xdr:row>
      <xdr:rowOff>6350</xdr:rowOff>
    </xdr:to>
    <xdr:sp macro="" textlink="">
      <xdr:nvSpPr>
        <xdr:cNvPr id="3" name="Line 1">
          <a:extLst>
            <a:ext uri="{FF2B5EF4-FFF2-40B4-BE49-F238E27FC236}">
              <a16:creationId xmlns:a16="http://schemas.microsoft.com/office/drawing/2014/main" id="{FF902D6D-6635-4E79-83F3-621743E0AFCE}"/>
            </a:ext>
          </a:extLst>
        </xdr:cNvPr>
        <xdr:cNvSpPr>
          <a:spLocks noChangeShapeType="1"/>
        </xdr:cNvSpPr>
      </xdr:nvSpPr>
      <xdr:spPr bwMode="auto">
        <a:xfrm>
          <a:off x="0" y="3400425"/>
          <a:ext cx="1057275" cy="495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50</xdr:row>
      <xdr:rowOff>17780</xdr:rowOff>
    </xdr:from>
    <xdr:to>
      <xdr:col>2</xdr:col>
      <xdr:colOff>2886</xdr:colOff>
      <xdr:row>51</xdr:row>
      <xdr:rowOff>222250</xdr:rowOff>
    </xdr:to>
    <xdr:cxnSp macro="">
      <xdr:nvCxnSpPr>
        <xdr:cNvPr id="46" name="直線コネクタ 45">
          <a:extLst>
            <a:ext uri="{FF2B5EF4-FFF2-40B4-BE49-F238E27FC236}">
              <a16:creationId xmlns:a16="http://schemas.microsoft.com/office/drawing/2014/main" id="{296D470A-2B7B-423D-A81D-0FA7A1798B3B}"/>
            </a:ext>
          </a:extLst>
        </xdr:cNvPr>
        <xdr:cNvCxnSpPr/>
      </xdr:nvCxnSpPr>
      <xdr:spPr>
        <a:xfrm>
          <a:off x="0" y="10362507"/>
          <a:ext cx="1945409" cy="43249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172721</xdr:colOff>
      <xdr:row>51</xdr:row>
      <xdr:rowOff>150768</xdr:rowOff>
    </xdr:from>
    <xdr:to>
      <xdr:col>1</xdr:col>
      <xdr:colOff>509081</xdr:colOff>
      <xdr:row>53</xdr:row>
      <xdr:rowOff>121234</xdr:rowOff>
    </xdr:to>
    <xdr:sp macro="" textlink="">
      <xdr:nvSpPr>
        <xdr:cNvPr id="342" name="テキスト ボックス 341">
          <a:extLst>
            <a:ext uri="{FF2B5EF4-FFF2-40B4-BE49-F238E27FC236}">
              <a16:creationId xmlns:a16="http://schemas.microsoft.com/office/drawing/2014/main" id="{B95E81F5-393E-492E-B5E0-A1D2F8120A0A}"/>
            </a:ext>
          </a:extLst>
        </xdr:cNvPr>
        <xdr:cNvSpPr txBox="1"/>
      </xdr:nvSpPr>
      <xdr:spPr>
        <a:xfrm>
          <a:off x="1402081" y="10182498"/>
          <a:ext cx="478252" cy="486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rPr>
            <a: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50800</xdr:colOff>
      <xdr:row>38</xdr:row>
      <xdr:rowOff>76200</xdr:rowOff>
    </xdr:from>
    <xdr:to>
      <xdr:col>5</xdr:col>
      <xdr:colOff>444500</xdr:colOff>
      <xdr:row>55</xdr:row>
      <xdr:rowOff>25400</xdr:rowOff>
    </xdr:to>
    <xdr:pic>
      <xdr:nvPicPr>
        <xdr:cNvPr id="8238" name="Picture 1">
          <a:extLst>
            <a:ext uri="{FF2B5EF4-FFF2-40B4-BE49-F238E27FC236}">
              <a16:creationId xmlns:a16="http://schemas.microsoft.com/office/drawing/2014/main" id="{863C3D5F-2E32-41F4-870D-7D386ACFB1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6650" y="9645650"/>
          <a:ext cx="4756150" cy="274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篠 陽輝（土地水政策課）" id="{8A00FE34-6C5A-480B-86FF-12AC5E10876C}" userId="S::116177@pref.saitama.lg.jp::687f8414-d110-47cf-97ed-8fc1deee093e"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7" dT="2025-11-28T07:27:51.77" personId="{8A00FE34-6C5A-480B-86FF-12AC5E10876C}" id="{54557596-AE1D-492D-AD35-14789210C528}">
    <text>森林と順番を変更</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0"/>
  <sheetViews>
    <sheetView tabSelected="1" view="pageBreakPreview" zoomScaleNormal="66" zoomScaleSheetLayoutView="100" workbookViewId="0"/>
  </sheetViews>
  <sheetFormatPr defaultColWidth="9" defaultRowHeight="14"/>
  <cols>
    <col min="1" max="1" width="3.36328125" customWidth="1"/>
    <col min="2" max="2" width="6.54296875" customWidth="1"/>
    <col min="3" max="3" width="6.1796875" customWidth="1"/>
    <col min="4" max="13" width="6.08984375" customWidth="1"/>
    <col min="14" max="14" width="6.36328125" style="1" customWidth="1"/>
    <col min="15" max="18" width="6.36328125" customWidth="1"/>
    <col min="19" max="19" width="6.36328125" style="196" customWidth="1"/>
  </cols>
  <sheetData>
    <row r="1" spans="1:20" ht="24" customHeight="1">
      <c r="A1" s="94" t="s">
        <v>672</v>
      </c>
    </row>
    <row r="2" spans="1:20" ht="10.5" customHeight="1"/>
    <row r="3" spans="1:20" ht="24" customHeight="1">
      <c r="A3" s="93" t="s">
        <v>8</v>
      </c>
      <c r="F3" s="23"/>
      <c r="G3" s="23"/>
      <c r="H3" s="23"/>
      <c r="I3" s="8"/>
    </row>
    <row r="4" spans="1:20" ht="7.5" customHeight="1"/>
    <row r="5" spans="1:20" ht="24" customHeight="1">
      <c r="A5" s="22" t="s">
        <v>2</v>
      </c>
      <c r="B5" s="2"/>
      <c r="C5" s="2"/>
      <c r="E5" s="3"/>
      <c r="F5" s="3"/>
      <c r="G5" s="3"/>
      <c r="J5" s="8"/>
      <c r="K5" s="8"/>
      <c r="L5" s="8"/>
      <c r="M5" s="8"/>
      <c r="N5" s="8"/>
      <c r="O5" s="95"/>
      <c r="T5" s="95"/>
    </row>
    <row r="6" spans="1:20" ht="12" customHeight="1" thickBot="1">
      <c r="A6" s="4"/>
      <c r="B6" s="4"/>
      <c r="C6" s="4"/>
      <c r="D6" s="4"/>
      <c r="E6" s="4"/>
      <c r="F6" s="5"/>
      <c r="G6" s="6"/>
      <c r="I6" s="6"/>
      <c r="J6" s="6"/>
      <c r="N6"/>
      <c r="R6" s="117"/>
      <c r="S6" s="117" t="s">
        <v>37</v>
      </c>
    </row>
    <row r="7" spans="1:20" ht="21.5" customHeight="1">
      <c r="A7" s="555" t="s">
        <v>627</v>
      </c>
      <c r="B7" s="556"/>
      <c r="C7" s="557"/>
      <c r="D7" s="553" t="s">
        <v>4</v>
      </c>
      <c r="E7" s="553" t="s">
        <v>5</v>
      </c>
      <c r="F7" s="553" t="s">
        <v>6</v>
      </c>
      <c r="G7" s="553" t="s">
        <v>7</v>
      </c>
      <c r="H7" s="553" t="s">
        <v>9</v>
      </c>
      <c r="I7" s="553" t="s">
        <v>33</v>
      </c>
      <c r="J7" s="553" t="s">
        <v>36</v>
      </c>
      <c r="K7" s="553" t="s">
        <v>38</v>
      </c>
      <c r="L7" s="553" t="s">
        <v>39</v>
      </c>
      <c r="M7" s="553" t="s">
        <v>41</v>
      </c>
      <c r="N7" s="553" t="s">
        <v>42</v>
      </c>
      <c r="O7" s="546" t="s">
        <v>43</v>
      </c>
      <c r="P7" s="546" t="s">
        <v>44</v>
      </c>
      <c r="Q7" s="546" t="s">
        <v>46</v>
      </c>
      <c r="R7" s="548" t="s">
        <v>509</v>
      </c>
      <c r="S7" s="544" t="s">
        <v>624</v>
      </c>
    </row>
    <row r="8" spans="1:20" ht="21.5" customHeight="1" thickBot="1">
      <c r="A8" s="550" t="s">
        <v>628</v>
      </c>
      <c r="B8" s="551"/>
      <c r="C8" s="552"/>
      <c r="D8" s="554"/>
      <c r="E8" s="554"/>
      <c r="F8" s="554"/>
      <c r="G8" s="554"/>
      <c r="H8" s="554"/>
      <c r="I8" s="554"/>
      <c r="J8" s="554"/>
      <c r="K8" s="554"/>
      <c r="L8" s="554"/>
      <c r="M8" s="554"/>
      <c r="N8" s="554"/>
      <c r="O8" s="547"/>
      <c r="P8" s="547"/>
      <c r="Q8" s="547"/>
      <c r="R8" s="549"/>
      <c r="S8" s="545"/>
    </row>
    <row r="9" spans="1:20" ht="24.75" customHeight="1">
      <c r="A9" s="567" t="s">
        <v>12</v>
      </c>
      <c r="B9" s="568"/>
      <c r="C9" s="568"/>
      <c r="D9" s="64">
        <v>816</v>
      </c>
      <c r="E9" s="65">
        <v>807</v>
      </c>
      <c r="F9" s="66">
        <v>800</v>
      </c>
      <c r="G9" s="67" t="s">
        <v>35</v>
      </c>
      <c r="H9" s="67" t="s">
        <v>35</v>
      </c>
      <c r="I9" s="68" t="s">
        <v>35</v>
      </c>
      <c r="J9" s="67" t="s">
        <v>35</v>
      </c>
      <c r="K9" s="67" t="s">
        <v>35</v>
      </c>
      <c r="L9" s="67" t="s">
        <v>40</v>
      </c>
      <c r="M9" s="68" t="s">
        <v>40</v>
      </c>
      <c r="N9" s="69" t="s">
        <v>40</v>
      </c>
      <c r="O9" s="69" t="s">
        <v>40</v>
      </c>
      <c r="P9" s="69" t="s">
        <v>40</v>
      </c>
      <c r="Q9" s="69" t="s">
        <v>40</v>
      </c>
      <c r="R9" s="197" t="s">
        <v>40</v>
      </c>
      <c r="S9" s="118" t="s">
        <v>40</v>
      </c>
    </row>
    <row r="10" spans="1:20" ht="24.75" customHeight="1">
      <c r="A10" s="224"/>
      <c r="B10" s="558" t="s">
        <v>13</v>
      </c>
      <c r="C10" s="559"/>
      <c r="D10" s="225">
        <v>814</v>
      </c>
      <c r="E10" s="225">
        <v>805</v>
      </c>
      <c r="F10" s="226">
        <v>798</v>
      </c>
      <c r="G10" s="226">
        <v>790</v>
      </c>
      <c r="H10" s="226">
        <v>784</v>
      </c>
      <c r="I10" s="227">
        <v>777</v>
      </c>
      <c r="J10" s="226">
        <v>771</v>
      </c>
      <c r="K10" s="226">
        <v>763.48</v>
      </c>
      <c r="L10" s="228">
        <v>758</v>
      </c>
      <c r="M10" s="227">
        <v>752.44</v>
      </c>
      <c r="N10" s="225">
        <v>748.35</v>
      </c>
      <c r="O10" s="225">
        <v>744.31</v>
      </c>
      <c r="P10" s="225">
        <v>741.25</v>
      </c>
      <c r="Q10" s="225">
        <v>735.17</v>
      </c>
      <c r="R10" s="225">
        <v>733.13</v>
      </c>
      <c r="S10" s="229">
        <v>730.09</v>
      </c>
    </row>
    <row r="11" spans="1:20" ht="24.75" customHeight="1">
      <c r="A11" s="224"/>
      <c r="B11" s="230"/>
      <c r="C11" s="231" t="s">
        <v>10</v>
      </c>
      <c r="D11" s="232">
        <v>450</v>
      </c>
      <c r="E11" s="233">
        <v>444</v>
      </c>
      <c r="F11" s="232">
        <v>441</v>
      </c>
      <c r="G11" s="232">
        <v>437</v>
      </c>
      <c r="H11" s="232">
        <v>433</v>
      </c>
      <c r="I11" s="234">
        <v>429</v>
      </c>
      <c r="J11" s="232">
        <v>427</v>
      </c>
      <c r="K11" s="232">
        <v>423.64</v>
      </c>
      <c r="L11" s="232">
        <v>421</v>
      </c>
      <c r="M11" s="233">
        <v>416.6</v>
      </c>
      <c r="N11" s="234">
        <v>414.51</v>
      </c>
      <c r="O11" s="234">
        <v>412.47</v>
      </c>
      <c r="P11" s="234">
        <v>411.43</v>
      </c>
      <c r="Q11" s="234">
        <v>409.4</v>
      </c>
      <c r="R11" s="234">
        <v>408.37</v>
      </c>
      <c r="S11" s="235">
        <v>407.35</v>
      </c>
    </row>
    <row r="12" spans="1:20" ht="24.75" customHeight="1">
      <c r="A12" s="224"/>
      <c r="B12" s="230"/>
      <c r="C12" s="236" t="s">
        <v>11</v>
      </c>
      <c r="D12" s="237">
        <v>364</v>
      </c>
      <c r="E12" s="238">
        <v>361</v>
      </c>
      <c r="F12" s="237">
        <v>357</v>
      </c>
      <c r="G12" s="237">
        <v>353</v>
      </c>
      <c r="H12" s="237">
        <v>351</v>
      </c>
      <c r="I12" s="239">
        <v>348</v>
      </c>
      <c r="J12" s="237">
        <v>344</v>
      </c>
      <c r="K12" s="237">
        <v>339.84</v>
      </c>
      <c r="L12" s="237">
        <v>338</v>
      </c>
      <c r="M12" s="238">
        <v>335.84</v>
      </c>
      <c r="N12" s="239">
        <v>333.84</v>
      </c>
      <c r="O12" s="239">
        <v>331.84</v>
      </c>
      <c r="P12" s="239">
        <v>329.82</v>
      </c>
      <c r="Q12" s="239">
        <v>325.77</v>
      </c>
      <c r="R12" s="239">
        <v>324.76</v>
      </c>
      <c r="S12" s="240">
        <v>322.74</v>
      </c>
    </row>
    <row r="13" spans="1:20" ht="24.75" customHeight="1">
      <c r="A13" s="241"/>
      <c r="B13" s="564" t="s">
        <v>30</v>
      </c>
      <c r="C13" s="565"/>
      <c r="D13" s="226">
        <v>2</v>
      </c>
      <c r="E13" s="227">
        <v>2</v>
      </c>
      <c r="F13" s="226">
        <v>2</v>
      </c>
      <c r="G13" s="242" t="s">
        <v>35</v>
      </c>
      <c r="H13" s="242" t="s">
        <v>35</v>
      </c>
      <c r="I13" s="243" t="s">
        <v>35</v>
      </c>
      <c r="J13" s="242" t="s">
        <v>35</v>
      </c>
      <c r="K13" s="242" t="s">
        <v>35</v>
      </c>
      <c r="L13" s="242" t="s">
        <v>40</v>
      </c>
      <c r="M13" s="244" t="s">
        <v>40</v>
      </c>
      <c r="N13" s="243" t="s">
        <v>40</v>
      </c>
      <c r="O13" s="243" t="s">
        <v>40</v>
      </c>
      <c r="P13" s="243" t="s">
        <v>40</v>
      </c>
      <c r="Q13" s="243" t="s">
        <v>40</v>
      </c>
      <c r="R13" s="243"/>
      <c r="S13" s="245"/>
    </row>
    <row r="14" spans="1:20" ht="24.75" customHeight="1">
      <c r="A14" s="566" t="s">
        <v>29</v>
      </c>
      <c r="B14" s="559"/>
      <c r="C14" s="559"/>
      <c r="D14" s="246">
        <v>1219</v>
      </c>
      <c r="E14" s="247">
        <v>1219</v>
      </c>
      <c r="F14" s="246">
        <v>1219</v>
      </c>
      <c r="G14" s="246">
        <v>1216</v>
      </c>
      <c r="H14" s="246">
        <v>1213</v>
      </c>
      <c r="I14" s="248">
        <v>1213</v>
      </c>
      <c r="J14" s="246">
        <v>1213</v>
      </c>
      <c r="K14" s="246">
        <v>1212.1300000000001</v>
      </c>
      <c r="L14" s="246">
        <v>1212.1300000000001</v>
      </c>
      <c r="M14" s="247">
        <v>1197.79</v>
      </c>
      <c r="N14" s="248">
        <v>1198.0899999999999</v>
      </c>
      <c r="O14" s="248">
        <v>1198.3900000000001</v>
      </c>
      <c r="P14" s="248">
        <v>1198.69</v>
      </c>
      <c r="Q14" s="248">
        <v>1198.99</v>
      </c>
      <c r="R14" s="248">
        <v>1192.22</v>
      </c>
      <c r="S14" s="249">
        <v>1192.23</v>
      </c>
    </row>
    <row r="15" spans="1:20" ht="24.75" customHeight="1">
      <c r="A15" s="224"/>
      <c r="B15" s="558" t="s">
        <v>32</v>
      </c>
      <c r="C15" s="559"/>
      <c r="D15" s="246">
        <v>122</v>
      </c>
      <c r="E15" s="247">
        <v>122</v>
      </c>
      <c r="F15" s="246">
        <v>122</v>
      </c>
      <c r="G15" s="246">
        <v>120</v>
      </c>
      <c r="H15" s="246">
        <v>122</v>
      </c>
      <c r="I15" s="248">
        <v>122</v>
      </c>
      <c r="J15" s="246">
        <v>122</v>
      </c>
      <c r="K15" s="246">
        <v>121.22</v>
      </c>
      <c r="L15" s="246">
        <v>121.22</v>
      </c>
      <c r="M15" s="247">
        <v>123.19</v>
      </c>
      <c r="N15" s="248">
        <v>123.49</v>
      </c>
      <c r="O15" s="248">
        <v>123.79</v>
      </c>
      <c r="P15" s="248">
        <v>124.09</v>
      </c>
      <c r="Q15" s="248">
        <v>124.39</v>
      </c>
      <c r="R15" s="248">
        <v>123.21</v>
      </c>
      <c r="S15" s="249">
        <v>123.22</v>
      </c>
    </row>
    <row r="16" spans="1:20" ht="24.75" customHeight="1">
      <c r="A16" s="241"/>
      <c r="B16" s="564" t="s">
        <v>14</v>
      </c>
      <c r="C16" s="565"/>
      <c r="D16" s="250">
        <v>1097</v>
      </c>
      <c r="E16" s="251">
        <v>1097</v>
      </c>
      <c r="F16" s="250">
        <v>1096</v>
      </c>
      <c r="G16" s="250">
        <v>1096</v>
      </c>
      <c r="H16" s="250">
        <v>1091</v>
      </c>
      <c r="I16" s="252">
        <v>1091</v>
      </c>
      <c r="J16" s="250">
        <v>1091</v>
      </c>
      <c r="K16" s="250">
        <v>1090.9100000000001</v>
      </c>
      <c r="L16" s="250">
        <v>1090.9100000000001</v>
      </c>
      <c r="M16" s="251">
        <v>1074.5999999999999</v>
      </c>
      <c r="N16" s="252">
        <v>1074.5999999999999</v>
      </c>
      <c r="O16" s="252">
        <v>1074.5999999999999</v>
      </c>
      <c r="P16" s="252">
        <v>1074.5999999999999</v>
      </c>
      <c r="Q16" s="252">
        <v>1074.5999999999999</v>
      </c>
      <c r="R16" s="252">
        <v>1069.01</v>
      </c>
      <c r="S16" s="253">
        <v>1069.01</v>
      </c>
    </row>
    <row r="17" spans="1:20" ht="24.75" customHeight="1">
      <c r="A17" s="573" t="s">
        <v>28</v>
      </c>
      <c r="B17" s="574"/>
      <c r="C17" s="574"/>
      <c r="D17" s="246">
        <v>0</v>
      </c>
      <c r="E17" s="247">
        <v>0</v>
      </c>
      <c r="F17" s="246">
        <v>0</v>
      </c>
      <c r="G17" s="246">
        <v>3</v>
      </c>
      <c r="H17" s="246">
        <v>3</v>
      </c>
      <c r="I17" s="248">
        <v>3</v>
      </c>
      <c r="J17" s="246">
        <v>3</v>
      </c>
      <c r="K17" s="246">
        <v>2.7</v>
      </c>
      <c r="L17" s="246">
        <v>2.7</v>
      </c>
      <c r="M17" s="247">
        <v>2.7</v>
      </c>
      <c r="N17" s="248">
        <v>2.71</v>
      </c>
      <c r="O17" s="248">
        <v>2.71</v>
      </c>
      <c r="P17" s="248">
        <v>2.0699999999999998</v>
      </c>
      <c r="Q17" s="248">
        <v>2.0699999999999998</v>
      </c>
      <c r="R17" s="248">
        <v>1.82</v>
      </c>
      <c r="S17" s="249">
        <v>2</v>
      </c>
      <c r="T17" s="202"/>
    </row>
    <row r="18" spans="1:20" ht="24.75" customHeight="1">
      <c r="A18" s="566" t="s">
        <v>31</v>
      </c>
      <c r="B18" s="559"/>
      <c r="C18" s="559"/>
      <c r="D18" s="72">
        <v>189</v>
      </c>
      <c r="E18" s="73">
        <v>189</v>
      </c>
      <c r="F18" s="71">
        <v>191</v>
      </c>
      <c r="G18" s="71">
        <v>193</v>
      </c>
      <c r="H18" s="71">
        <v>192</v>
      </c>
      <c r="I18" s="73">
        <v>191</v>
      </c>
      <c r="J18" s="71">
        <v>191</v>
      </c>
      <c r="K18" s="71">
        <v>191.72</v>
      </c>
      <c r="L18" s="71">
        <v>191.72</v>
      </c>
      <c r="M18" s="72">
        <v>191.5</v>
      </c>
      <c r="N18" s="73">
        <v>191.32</v>
      </c>
      <c r="O18" s="73">
        <v>191.28</v>
      </c>
      <c r="P18" s="73">
        <v>191.24</v>
      </c>
      <c r="Q18" s="73">
        <v>191.42</v>
      </c>
      <c r="R18" s="198">
        <v>191.59</v>
      </c>
      <c r="S18" s="254">
        <v>191.69</v>
      </c>
    </row>
    <row r="19" spans="1:20" ht="24.75" customHeight="1">
      <c r="A19" s="224"/>
      <c r="B19" s="558" t="s">
        <v>15</v>
      </c>
      <c r="C19" s="559"/>
      <c r="D19" s="225">
        <v>11</v>
      </c>
      <c r="E19" s="225">
        <v>11</v>
      </c>
      <c r="F19" s="246">
        <v>13</v>
      </c>
      <c r="G19" s="226">
        <v>15</v>
      </c>
      <c r="H19" s="226">
        <v>15</v>
      </c>
      <c r="I19" s="227">
        <v>14</v>
      </c>
      <c r="J19" s="226">
        <v>14</v>
      </c>
      <c r="K19" s="226">
        <v>13.72</v>
      </c>
      <c r="L19" s="246">
        <v>13.72</v>
      </c>
      <c r="M19" s="247">
        <v>13.72</v>
      </c>
      <c r="N19" s="248">
        <v>13.47</v>
      </c>
      <c r="O19" s="248">
        <v>13.47</v>
      </c>
      <c r="P19" s="248">
        <v>13.35</v>
      </c>
      <c r="Q19" s="248">
        <v>13.45</v>
      </c>
      <c r="R19" s="248">
        <v>13.37</v>
      </c>
      <c r="S19" s="249">
        <v>13.37</v>
      </c>
    </row>
    <row r="20" spans="1:20" ht="24.75" customHeight="1">
      <c r="A20" s="224"/>
      <c r="B20" s="562" t="s">
        <v>16</v>
      </c>
      <c r="C20" s="563"/>
      <c r="D20" s="225">
        <v>149</v>
      </c>
      <c r="E20" s="225">
        <v>149</v>
      </c>
      <c r="F20" s="226">
        <v>149</v>
      </c>
      <c r="G20" s="226">
        <v>149</v>
      </c>
      <c r="H20" s="226">
        <v>149</v>
      </c>
      <c r="I20" s="227">
        <v>149</v>
      </c>
      <c r="J20" s="226">
        <v>149</v>
      </c>
      <c r="K20" s="226">
        <v>149.94999999999999</v>
      </c>
      <c r="L20" s="226">
        <v>149.94999999999999</v>
      </c>
      <c r="M20" s="227">
        <v>149.97999999999999</v>
      </c>
      <c r="N20" s="225">
        <v>150.1</v>
      </c>
      <c r="O20" s="225">
        <v>150.12</v>
      </c>
      <c r="P20" s="225">
        <v>150.18</v>
      </c>
      <c r="Q20" s="225">
        <v>150.31</v>
      </c>
      <c r="R20" s="225">
        <v>150.54</v>
      </c>
      <c r="S20" s="229">
        <v>150.65</v>
      </c>
    </row>
    <row r="21" spans="1:20" ht="24.75" customHeight="1">
      <c r="A21" s="241"/>
      <c r="B21" s="564" t="s">
        <v>17</v>
      </c>
      <c r="C21" s="565"/>
      <c r="D21" s="252">
        <v>29</v>
      </c>
      <c r="E21" s="252">
        <v>29</v>
      </c>
      <c r="F21" s="250">
        <v>29</v>
      </c>
      <c r="G21" s="250">
        <v>29</v>
      </c>
      <c r="H21" s="250">
        <v>28</v>
      </c>
      <c r="I21" s="251">
        <v>28</v>
      </c>
      <c r="J21" s="250">
        <v>28</v>
      </c>
      <c r="K21" s="250">
        <v>28.05</v>
      </c>
      <c r="L21" s="250">
        <v>28.05</v>
      </c>
      <c r="M21" s="251">
        <v>27.81</v>
      </c>
      <c r="N21" s="252">
        <v>27.75</v>
      </c>
      <c r="O21" s="252">
        <v>27.69</v>
      </c>
      <c r="P21" s="252">
        <v>27.71</v>
      </c>
      <c r="Q21" s="252">
        <v>27.66</v>
      </c>
      <c r="R21" s="252">
        <v>27.68</v>
      </c>
      <c r="S21" s="253">
        <v>27.67</v>
      </c>
    </row>
    <row r="22" spans="1:20" ht="24.75" customHeight="1">
      <c r="A22" s="566" t="s">
        <v>27</v>
      </c>
      <c r="B22" s="559"/>
      <c r="C22" s="559"/>
      <c r="D22" s="74">
        <v>328</v>
      </c>
      <c r="E22" s="75">
        <v>327</v>
      </c>
      <c r="F22" s="76">
        <v>328</v>
      </c>
      <c r="G22" s="76">
        <v>332</v>
      </c>
      <c r="H22" s="76">
        <v>332</v>
      </c>
      <c r="I22" s="75">
        <v>332</v>
      </c>
      <c r="J22" s="76">
        <v>334</v>
      </c>
      <c r="K22" s="76">
        <v>334.61</v>
      </c>
      <c r="L22" s="76">
        <v>338</v>
      </c>
      <c r="M22" s="74">
        <v>338.43</v>
      </c>
      <c r="N22" s="75">
        <v>339.38</v>
      </c>
      <c r="O22" s="75">
        <v>340.37</v>
      </c>
      <c r="P22" s="75">
        <v>341.88</v>
      </c>
      <c r="Q22" s="75">
        <v>342.97</v>
      </c>
      <c r="R22" s="199">
        <v>343.73</v>
      </c>
      <c r="S22" s="255">
        <v>343.71000000000004</v>
      </c>
    </row>
    <row r="23" spans="1:20" ht="24.75" customHeight="1">
      <c r="A23" s="224"/>
      <c r="B23" s="558" t="s">
        <v>18</v>
      </c>
      <c r="C23" s="559"/>
      <c r="D23" s="248">
        <v>278</v>
      </c>
      <c r="E23" s="248">
        <v>278</v>
      </c>
      <c r="F23" s="246">
        <v>279</v>
      </c>
      <c r="G23" s="246">
        <v>283</v>
      </c>
      <c r="H23" s="246">
        <v>284</v>
      </c>
      <c r="I23" s="247">
        <v>284</v>
      </c>
      <c r="J23" s="246">
        <v>286</v>
      </c>
      <c r="K23" s="246">
        <v>286.61</v>
      </c>
      <c r="L23" s="246">
        <v>290</v>
      </c>
      <c r="M23" s="247">
        <v>290.8</v>
      </c>
      <c r="N23" s="248">
        <v>291.85000000000002</v>
      </c>
      <c r="O23" s="248">
        <v>293.01</v>
      </c>
      <c r="P23" s="248">
        <v>295</v>
      </c>
      <c r="Q23" s="248">
        <v>295.68</v>
      </c>
      <c r="R23" s="248">
        <v>296.47000000000003</v>
      </c>
      <c r="S23" s="249">
        <v>296.47000000000003</v>
      </c>
    </row>
    <row r="24" spans="1:20" ht="24.75" customHeight="1">
      <c r="A24" s="224"/>
      <c r="B24" s="562" t="s">
        <v>19</v>
      </c>
      <c r="C24" s="563"/>
      <c r="D24" s="225">
        <v>43</v>
      </c>
      <c r="E24" s="225">
        <v>42</v>
      </c>
      <c r="F24" s="226">
        <v>42</v>
      </c>
      <c r="G24" s="226">
        <v>42</v>
      </c>
      <c r="H24" s="226">
        <v>41</v>
      </c>
      <c r="I24" s="227">
        <v>41</v>
      </c>
      <c r="J24" s="226">
        <v>41</v>
      </c>
      <c r="K24" s="226">
        <v>40.79</v>
      </c>
      <c r="L24" s="226">
        <v>41</v>
      </c>
      <c r="M24" s="227">
        <v>40.46</v>
      </c>
      <c r="N24" s="225">
        <v>40.36</v>
      </c>
      <c r="O24" s="225">
        <v>40.18</v>
      </c>
      <c r="P24" s="225">
        <v>40.25</v>
      </c>
      <c r="Q24" s="225">
        <v>40.11</v>
      </c>
      <c r="R24" s="225">
        <v>40.08</v>
      </c>
      <c r="S24" s="229">
        <v>40.06</v>
      </c>
    </row>
    <row r="25" spans="1:20" ht="24.75" customHeight="1">
      <c r="A25" s="241"/>
      <c r="B25" s="564" t="s">
        <v>20</v>
      </c>
      <c r="C25" s="565"/>
      <c r="D25" s="225">
        <v>7</v>
      </c>
      <c r="E25" s="225">
        <v>7</v>
      </c>
      <c r="F25" s="250">
        <v>7</v>
      </c>
      <c r="G25" s="226">
        <v>7</v>
      </c>
      <c r="H25" s="226">
        <v>7</v>
      </c>
      <c r="I25" s="227">
        <v>7</v>
      </c>
      <c r="J25" s="226">
        <v>7</v>
      </c>
      <c r="K25" s="226">
        <v>7.21</v>
      </c>
      <c r="L25" s="226">
        <v>7.21</v>
      </c>
      <c r="M25" s="227">
        <v>7.17</v>
      </c>
      <c r="N25" s="225">
        <v>7.17</v>
      </c>
      <c r="O25" s="225">
        <v>7.18</v>
      </c>
      <c r="P25" s="225">
        <v>7.18</v>
      </c>
      <c r="Q25" s="225">
        <v>7.18</v>
      </c>
      <c r="R25" s="225">
        <v>7.18</v>
      </c>
      <c r="S25" s="229">
        <v>7.18</v>
      </c>
    </row>
    <row r="26" spans="1:20" ht="24.75" customHeight="1">
      <c r="A26" s="566" t="s">
        <v>26</v>
      </c>
      <c r="B26" s="559"/>
      <c r="C26" s="559"/>
      <c r="D26" s="77">
        <v>733</v>
      </c>
      <c r="E26" s="78">
        <v>739</v>
      </c>
      <c r="F26" s="70">
        <v>744</v>
      </c>
      <c r="G26" s="70">
        <v>747</v>
      </c>
      <c r="H26" s="70">
        <v>753</v>
      </c>
      <c r="I26" s="78">
        <v>757</v>
      </c>
      <c r="J26" s="70">
        <v>763</v>
      </c>
      <c r="K26" s="70">
        <v>767.95</v>
      </c>
      <c r="L26" s="76">
        <v>772</v>
      </c>
      <c r="M26" s="74">
        <v>777.09</v>
      </c>
      <c r="N26" s="75">
        <v>781.92</v>
      </c>
      <c r="O26" s="75">
        <v>786.85</v>
      </c>
      <c r="P26" s="75">
        <v>789.82</v>
      </c>
      <c r="Q26" s="75">
        <v>793.03</v>
      </c>
      <c r="R26" s="199">
        <v>796.82999999999993</v>
      </c>
      <c r="S26" s="255">
        <v>800.29</v>
      </c>
    </row>
    <row r="27" spans="1:20" ht="24.75" customHeight="1">
      <c r="A27" s="224"/>
      <c r="B27" s="558" t="s">
        <v>21</v>
      </c>
      <c r="C27" s="559"/>
      <c r="D27" s="256">
        <v>499</v>
      </c>
      <c r="E27" s="256">
        <v>503</v>
      </c>
      <c r="F27" s="256">
        <v>508</v>
      </c>
      <c r="G27" s="256">
        <v>511</v>
      </c>
      <c r="H27" s="256">
        <v>514</v>
      </c>
      <c r="I27" s="256">
        <v>518</v>
      </c>
      <c r="J27" s="256">
        <v>521</v>
      </c>
      <c r="K27" s="256">
        <v>525.19000000000005</v>
      </c>
      <c r="L27" s="256">
        <v>529</v>
      </c>
      <c r="M27" s="257">
        <v>531.70000000000005</v>
      </c>
      <c r="N27" s="258">
        <v>535.16999999999996</v>
      </c>
      <c r="O27" s="258">
        <v>537.99</v>
      </c>
      <c r="P27" s="258">
        <v>540.66</v>
      </c>
      <c r="Q27" s="258">
        <v>543.24</v>
      </c>
      <c r="R27" s="258">
        <v>545.54</v>
      </c>
      <c r="S27" s="259">
        <v>547.9</v>
      </c>
    </row>
    <row r="28" spans="1:20" ht="24.75" customHeight="1">
      <c r="A28" s="224"/>
      <c r="B28" s="562" t="s">
        <v>22</v>
      </c>
      <c r="C28" s="563"/>
      <c r="D28" s="256">
        <v>46</v>
      </c>
      <c r="E28" s="256">
        <v>46</v>
      </c>
      <c r="F28" s="256">
        <v>45</v>
      </c>
      <c r="G28" s="256">
        <v>44</v>
      </c>
      <c r="H28" s="256">
        <v>44</v>
      </c>
      <c r="I28" s="256">
        <v>43</v>
      </c>
      <c r="J28" s="256">
        <v>45</v>
      </c>
      <c r="K28" s="256">
        <v>44.91</v>
      </c>
      <c r="L28" s="256">
        <v>50</v>
      </c>
      <c r="M28" s="257">
        <v>46.35</v>
      </c>
      <c r="N28" s="258">
        <v>46.91</v>
      </c>
      <c r="O28" s="258">
        <v>46.65</v>
      </c>
      <c r="P28" s="258">
        <v>47.28</v>
      </c>
      <c r="Q28" s="258">
        <v>46.71</v>
      </c>
      <c r="R28" s="258">
        <v>47.05</v>
      </c>
      <c r="S28" s="259">
        <v>46.78</v>
      </c>
    </row>
    <row r="29" spans="1:20" ht="24.75" customHeight="1">
      <c r="A29" s="241"/>
      <c r="B29" s="564" t="s">
        <v>0</v>
      </c>
      <c r="C29" s="565"/>
      <c r="D29" s="256">
        <v>188</v>
      </c>
      <c r="E29" s="256">
        <v>190</v>
      </c>
      <c r="F29" s="256">
        <v>191</v>
      </c>
      <c r="G29" s="256">
        <v>192</v>
      </c>
      <c r="H29" s="256">
        <v>195</v>
      </c>
      <c r="I29" s="256">
        <v>196</v>
      </c>
      <c r="J29" s="256">
        <v>197</v>
      </c>
      <c r="K29" s="256">
        <v>197.85</v>
      </c>
      <c r="L29" s="256">
        <v>193</v>
      </c>
      <c r="M29" s="257">
        <v>199.04</v>
      </c>
      <c r="N29" s="258">
        <v>199.84</v>
      </c>
      <c r="O29" s="258">
        <v>202.21</v>
      </c>
      <c r="P29" s="258">
        <v>201.88</v>
      </c>
      <c r="Q29" s="258">
        <v>203.08</v>
      </c>
      <c r="R29" s="258">
        <v>204.24</v>
      </c>
      <c r="S29" s="259">
        <v>205.61</v>
      </c>
    </row>
    <row r="30" spans="1:20" ht="24.75" customHeight="1" thickBot="1">
      <c r="A30" s="569" t="s">
        <v>23</v>
      </c>
      <c r="B30" s="570"/>
      <c r="C30" s="570"/>
      <c r="D30" s="79">
        <v>512</v>
      </c>
      <c r="E30" s="80">
        <v>516</v>
      </c>
      <c r="F30" s="81">
        <v>516</v>
      </c>
      <c r="G30" s="81">
        <v>517</v>
      </c>
      <c r="H30" s="81">
        <v>521</v>
      </c>
      <c r="I30" s="79">
        <v>525</v>
      </c>
      <c r="J30" s="81">
        <v>523</v>
      </c>
      <c r="K30" s="81">
        <v>525.14</v>
      </c>
      <c r="L30" s="82">
        <v>523</v>
      </c>
      <c r="M30" s="83">
        <v>537.79</v>
      </c>
      <c r="N30" s="84">
        <v>535.98</v>
      </c>
      <c r="O30" s="84">
        <v>533.84</v>
      </c>
      <c r="P30" s="84">
        <v>532.79999999999995</v>
      </c>
      <c r="Q30" s="84">
        <v>534.1</v>
      </c>
      <c r="R30" s="200">
        <v>538.42999999999995</v>
      </c>
      <c r="S30" s="260">
        <v>538.04999999999995</v>
      </c>
    </row>
    <row r="31" spans="1:20" ht="24.75" customHeight="1" thickBot="1">
      <c r="A31" s="560" t="s">
        <v>24</v>
      </c>
      <c r="B31" s="561"/>
      <c r="C31" s="561"/>
      <c r="D31" s="86">
        <v>3797</v>
      </c>
      <c r="E31" s="86">
        <v>3797</v>
      </c>
      <c r="F31" s="85">
        <v>3798</v>
      </c>
      <c r="G31" s="85">
        <v>3798</v>
      </c>
      <c r="H31" s="85">
        <v>3798</v>
      </c>
      <c r="I31" s="87">
        <v>3798</v>
      </c>
      <c r="J31" s="85">
        <v>3798</v>
      </c>
      <c r="K31" s="85">
        <v>3797.75</v>
      </c>
      <c r="L31" s="88">
        <v>3797.75</v>
      </c>
      <c r="M31" s="89">
        <v>3797.75</v>
      </c>
      <c r="N31" s="90">
        <v>3797.75</v>
      </c>
      <c r="O31" s="90">
        <v>3797.75</v>
      </c>
      <c r="P31" s="90">
        <v>3797.75</v>
      </c>
      <c r="Q31" s="90">
        <v>3797.75</v>
      </c>
      <c r="R31" s="201">
        <v>3797.75</v>
      </c>
      <c r="S31" s="261">
        <v>3797.75</v>
      </c>
    </row>
    <row r="32" spans="1:20" ht="24.75" customHeight="1">
      <c r="A32" s="567" t="s">
        <v>25</v>
      </c>
      <c r="B32" s="568"/>
      <c r="C32" s="568"/>
      <c r="D32" s="262"/>
      <c r="E32" s="262"/>
      <c r="F32" s="263">
        <v>687</v>
      </c>
      <c r="G32" s="263"/>
      <c r="H32" s="263"/>
      <c r="I32" s="264"/>
      <c r="J32" s="263"/>
      <c r="K32" s="263">
        <v>692.51</v>
      </c>
      <c r="L32" s="263"/>
      <c r="M32" s="264"/>
      <c r="N32" s="262"/>
      <c r="O32" s="262"/>
      <c r="P32" s="262">
        <v>717.04</v>
      </c>
      <c r="Q32" s="262"/>
      <c r="R32" s="262"/>
      <c r="S32" s="229"/>
    </row>
    <row r="33" spans="1:19" ht="21" customHeight="1" thickBot="1">
      <c r="A33" s="571" t="s">
        <v>1</v>
      </c>
      <c r="B33" s="572"/>
      <c r="C33" s="572"/>
      <c r="D33" s="265"/>
      <c r="E33" s="265"/>
      <c r="F33" s="265"/>
      <c r="G33" s="266"/>
      <c r="H33" s="266"/>
      <c r="I33" s="267"/>
      <c r="J33" s="266"/>
      <c r="K33" s="266"/>
      <c r="L33" s="266"/>
      <c r="M33" s="267"/>
      <c r="N33" s="265"/>
      <c r="O33" s="265"/>
      <c r="P33" s="265"/>
      <c r="Q33" s="265"/>
      <c r="R33" s="265"/>
      <c r="S33" s="268"/>
    </row>
    <row r="34" spans="1:19" ht="4.5" customHeight="1">
      <c r="N34" s="119"/>
    </row>
    <row r="35" spans="1:19" ht="21.75" customHeight="1">
      <c r="A35" s="21" t="s">
        <v>3</v>
      </c>
      <c r="B35" s="21"/>
      <c r="C35" s="21"/>
      <c r="N35" s="119"/>
    </row>
    <row r="36" spans="1:19" ht="15.5" customHeight="1">
      <c r="A36" s="575" t="s">
        <v>34</v>
      </c>
      <c r="B36" s="575"/>
      <c r="C36" s="575"/>
      <c r="D36" s="575"/>
      <c r="E36" s="575"/>
      <c r="F36" s="575"/>
      <c r="G36" s="575"/>
      <c r="H36" s="575"/>
      <c r="I36" s="575"/>
      <c r="J36" s="575"/>
      <c r="K36" s="575"/>
      <c r="L36" s="575"/>
      <c r="M36" s="575"/>
      <c r="N36" s="575"/>
      <c r="O36" s="575"/>
      <c r="P36" s="575"/>
      <c r="Q36" s="575"/>
    </row>
    <row r="37" spans="1:19" ht="15.75" customHeight="1">
      <c r="A37" s="576" t="s">
        <v>45</v>
      </c>
      <c r="B37" s="576"/>
      <c r="C37" s="576"/>
      <c r="D37" s="576"/>
      <c r="E37" s="576"/>
      <c r="F37" s="576"/>
      <c r="G37" s="576"/>
      <c r="H37" s="576"/>
      <c r="I37" s="576"/>
      <c r="J37" s="576"/>
      <c r="K37" s="576"/>
      <c r="L37" s="576"/>
      <c r="M37" s="576"/>
      <c r="N37" s="576"/>
      <c r="O37" s="576"/>
      <c r="P37" s="576"/>
      <c r="Q37" s="576"/>
    </row>
    <row r="38" spans="1:19" ht="15.75" customHeight="1">
      <c r="A38" s="576" t="s">
        <v>514</v>
      </c>
      <c r="B38" s="576"/>
      <c r="C38" s="576"/>
      <c r="D38" s="576"/>
      <c r="E38" s="576"/>
      <c r="F38" s="576"/>
      <c r="G38" s="576"/>
      <c r="H38" s="576"/>
      <c r="I38" s="576"/>
      <c r="J38" s="576"/>
      <c r="K38" s="576"/>
      <c r="L38" s="576"/>
      <c r="M38" s="576"/>
      <c r="N38" s="576"/>
      <c r="O38" s="576"/>
      <c r="P38" s="576"/>
      <c r="Q38" s="576"/>
    </row>
    <row r="39" spans="1:19" ht="15.75" customHeight="1">
      <c r="A39" s="576" t="s">
        <v>513</v>
      </c>
      <c r="B39" s="576"/>
      <c r="C39" s="576"/>
      <c r="D39" s="576"/>
      <c r="E39" s="576"/>
      <c r="F39" s="576"/>
      <c r="G39" s="576"/>
      <c r="H39" s="576"/>
      <c r="I39" s="576"/>
      <c r="J39" s="576"/>
      <c r="K39" s="576"/>
      <c r="L39" s="576"/>
      <c r="M39" s="576"/>
      <c r="N39" s="576"/>
      <c r="O39" s="576"/>
      <c r="P39" s="576"/>
      <c r="Q39" s="576"/>
    </row>
    <row r="40" spans="1:19" ht="15.75" customHeight="1">
      <c r="A40" s="575" t="s">
        <v>636</v>
      </c>
      <c r="B40" s="575"/>
      <c r="C40" s="575"/>
      <c r="D40" s="575"/>
      <c r="E40" s="575"/>
      <c r="F40" s="575"/>
      <c r="G40" s="575"/>
      <c r="H40" s="575"/>
      <c r="I40" s="575"/>
      <c r="J40" s="575"/>
      <c r="K40" s="575"/>
      <c r="L40" s="575"/>
      <c r="M40" s="575"/>
      <c r="N40" s="575"/>
      <c r="O40" s="575"/>
      <c r="P40" s="575"/>
      <c r="Q40" s="575"/>
    </row>
  </sheetData>
  <mergeCells count="46">
    <mergeCell ref="A40:Q40"/>
    <mergeCell ref="A36:Q36"/>
    <mergeCell ref="A37:Q37"/>
    <mergeCell ref="A38:Q38"/>
    <mergeCell ref="A39:Q39"/>
    <mergeCell ref="A9:C9"/>
    <mergeCell ref="A32:C32"/>
    <mergeCell ref="B10:C10"/>
    <mergeCell ref="A30:C30"/>
    <mergeCell ref="A33:C33"/>
    <mergeCell ref="B13:C13"/>
    <mergeCell ref="A14:C14"/>
    <mergeCell ref="A17:C17"/>
    <mergeCell ref="B15:C15"/>
    <mergeCell ref="B29:C29"/>
    <mergeCell ref="A18:C18"/>
    <mergeCell ref="B16:C16"/>
    <mergeCell ref="B19:C19"/>
    <mergeCell ref="B20:C20"/>
    <mergeCell ref="B21:C21"/>
    <mergeCell ref="A22:C22"/>
    <mergeCell ref="B23:C23"/>
    <mergeCell ref="A31:C31"/>
    <mergeCell ref="B24:C24"/>
    <mergeCell ref="B25:C25"/>
    <mergeCell ref="A26:C26"/>
    <mergeCell ref="B27:C27"/>
    <mergeCell ref="B28:C28"/>
    <mergeCell ref="M7:M8"/>
    <mergeCell ref="N7:N8"/>
    <mergeCell ref="D7:D8"/>
    <mergeCell ref="E7:E8"/>
    <mergeCell ref="F7:F8"/>
    <mergeCell ref="G7:G8"/>
    <mergeCell ref="H7:H8"/>
    <mergeCell ref="A8:C8"/>
    <mergeCell ref="I7:I8"/>
    <mergeCell ref="J7:J8"/>
    <mergeCell ref="K7:K8"/>
    <mergeCell ref="L7:L8"/>
    <mergeCell ref="A7:C7"/>
    <mergeCell ref="S7:S8"/>
    <mergeCell ref="P7:P8"/>
    <mergeCell ref="Q7:Q8"/>
    <mergeCell ref="R7:R8"/>
    <mergeCell ref="O7:O8"/>
  </mergeCells>
  <phoneticPr fontId="3"/>
  <pageMargins left="0.78740157480314965" right="0.47244094488188981" top="0.78740157480314965" bottom="0.39370078740157483" header="0.51181102362204722" footer="0.51181102362204722"/>
  <pageSetup paperSize="9" scale="75" firstPageNumber="83" orientation="portrait" useFirstPageNumber="1"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1"/>
  <sheetViews>
    <sheetView view="pageBreakPreview" zoomScaleNormal="70" zoomScaleSheetLayoutView="100" workbookViewId="0"/>
  </sheetViews>
  <sheetFormatPr defaultColWidth="9" defaultRowHeight="13"/>
  <cols>
    <col min="1" max="1" width="19.1796875" customWidth="1"/>
    <col min="2" max="2" width="22.1796875" customWidth="1"/>
    <col min="3" max="3" width="28.54296875" customWidth="1"/>
    <col min="4" max="4" width="16.6328125" customWidth="1"/>
    <col min="5" max="5" width="20.08984375" customWidth="1"/>
  </cols>
  <sheetData>
    <row r="1" spans="1:6" ht="23.5" customHeight="1">
      <c r="A1" s="22" t="s">
        <v>798</v>
      </c>
      <c r="B1" s="2"/>
      <c r="C1" s="27"/>
      <c r="D1" s="269"/>
      <c r="E1" s="269"/>
      <c r="F1" s="95"/>
    </row>
    <row r="2" spans="1:6" ht="13.5" thickBot="1">
      <c r="A2" s="269"/>
      <c r="B2" s="28"/>
      <c r="C2" s="269"/>
      <c r="D2" s="269"/>
      <c r="E2" s="523" t="s">
        <v>793</v>
      </c>
    </row>
    <row r="3" spans="1:6" s="35" customFormat="1" ht="34" customHeight="1" thickBot="1">
      <c r="A3" s="823" t="s">
        <v>544</v>
      </c>
      <c r="B3" s="824"/>
      <c r="C3" s="222" t="s">
        <v>525</v>
      </c>
      <c r="D3" s="222" t="s">
        <v>526</v>
      </c>
      <c r="E3" s="171" t="s">
        <v>530</v>
      </c>
    </row>
    <row r="4" spans="1:6" s="34" customFormat="1" ht="76" customHeight="1">
      <c r="A4" s="172" t="s">
        <v>527</v>
      </c>
      <c r="B4" s="173" t="s">
        <v>528</v>
      </c>
      <c r="C4" s="174" t="s">
        <v>529</v>
      </c>
      <c r="D4" s="175" t="s">
        <v>40</v>
      </c>
      <c r="E4" s="176" t="s">
        <v>794</v>
      </c>
    </row>
    <row r="5" spans="1:6" s="34" customFormat="1" ht="392" customHeight="1">
      <c r="A5" s="177" t="s">
        <v>532</v>
      </c>
      <c r="B5" s="178" t="s">
        <v>531</v>
      </c>
      <c r="C5" s="179" t="s">
        <v>663</v>
      </c>
      <c r="D5" s="179" t="s">
        <v>536</v>
      </c>
      <c r="E5" s="180"/>
    </row>
    <row r="6" spans="1:6" s="34" customFormat="1" ht="100" customHeight="1">
      <c r="A6" s="177" t="s">
        <v>532</v>
      </c>
      <c r="B6" s="178" t="s">
        <v>533</v>
      </c>
      <c r="C6" s="179" t="s">
        <v>534</v>
      </c>
      <c r="D6" s="179" t="s">
        <v>535</v>
      </c>
      <c r="E6" s="180"/>
    </row>
    <row r="7" spans="1:6" s="34" customFormat="1" ht="100" customHeight="1" thickBot="1">
      <c r="A7" s="181" t="s">
        <v>532</v>
      </c>
      <c r="B7" s="182" t="s">
        <v>537</v>
      </c>
      <c r="C7" s="183" t="s">
        <v>545</v>
      </c>
      <c r="D7" s="183" t="s">
        <v>535</v>
      </c>
      <c r="E7" s="184"/>
    </row>
    <row r="8" spans="1:6" s="4" customFormat="1" ht="17" thickBot="1">
      <c r="A8" s="2"/>
      <c r="B8" s="2"/>
      <c r="C8" s="2"/>
      <c r="D8" s="2"/>
      <c r="E8" s="2"/>
    </row>
    <row r="9" spans="1:6" s="35" customFormat="1" ht="34" customHeight="1" thickBot="1">
      <c r="A9" s="825" t="s">
        <v>544</v>
      </c>
      <c r="B9" s="826"/>
      <c r="C9" s="223" t="s">
        <v>525</v>
      </c>
      <c r="D9" s="223" t="s">
        <v>526</v>
      </c>
      <c r="E9" s="185" t="s">
        <v>530</v>
      </c>
    </row>
    <row r="10" spans="1:6" s="35" customFormat="1" ht="190.5" customHeight="1" thickBot="1">
      <c r="A10" s="172" t="s">
        <v>532</v>
      </c>
      <c r="B10" s="178" t="s">
        <v>538</v>
      </c>
      <c r="C10" s="179" t="s">
        <v>674</v>
      </c>
      <c r="D10" s="179" t="s">
        <v>675</v>
      </c>
      <c r="E10" s="180"/>
    </row>
    <row r="11" spans="1:6" s="34" customFormat="1" ht="339.5" customHeight="1">
      <c r="A11" s="186" t="s">
        <v>532</v>
      </c>
      <c r="B11" s="178" t="s">
        <v>538</v>
      </c>
      <c r="C11" s="179" t="s">
        <v>664</v>
      </c>
      <c r="D11" s="179" t="s">
        <v>539</v>
      </c>
      <c r="E11" s="180"/>
    </row>
    <row r="12" spans="1:6" s="34" customFormat="1" ht="76" customHeight="1">
      <c r="A12" s="187" t="s">
        <v>532</v>
      </c>
      <c r="B12" s="178" t="s">
        <v>538</v>
      </c>
      <c r="C12" s="179" t="s">
        <v>795</v>
      </c>
      <c r="D12" s="179" t="s">
        <v>540</v>
      </c>
      <c r="E12" s="180"/>
    </row>
    <row r="13" spans="1:6" s="34" customFormat="1" ht="76" customHeight="1">
      <c r="A13" s="190" t="s">
        <v>532</v>
      </c>
      <c r="B13" s="191" t="s">
        <v>538</v>
      </c>
      <c r="C13" s="192" t="s">
        <v>534</v>
      </c>
      <c r="D13" s="192" t="s">
        <v>541</v>
      </c>
      <c r="E13" s="193"/>
    </row>
    <row r="14" spans="1:6" s="34" customFormat="1" ht="76" customHeight="1" thickBot="1">
      <c r="A14" s="181" t="s">
        <v>676</v>
      </c>
      <c r="B14" s="182" t="s">
        <v>677</v>
      </c>
      <c r="C14" s="183" t="s">
        <v>678</v>
      </c>
      <c r="D14" s="524" t="s">
        <v>679</v>
      </c>
      <c r="E14" s="184" t="s">
        <v>680</v>
      </c>
    </row>
    <row r="15" spans="1:6" ht="14">
      <c r="A15" s="4"/>
      <c r="B15" s="4"/>
      <c r="C15" s="4"/>
      <c r="D15" s="4"/>
      <c r="E15" s="4"/>
    </row>
    <row r="16" spans="1:6" s="7" customFormat="1" ht="19.5" customHeight="1">
      <c r="A16" s="7" t="s">
        <v>542</v>
      </c>
      <c r="C16" s="32"/>
      <c r="D16" s="32"/>
      <c r="E16" s="32"/>
    </row>
    <row r="17" spans="1:5" s="7" customFormat="1" ht="19.5" customHeight="1">
      <c r="A17" s="7" t="s">
        <v>543</v>
      </c>
      <c r="C17" s="32"/>
      <c r="D17" s="32"/>
      <c r="E17" s="32"/>
    </row>
    <row r="18" spans="1:5" s="21" customFormat="1" ht="19" customHeight="1">
      <c r="B18" s="7"/>
      <c r="C18" s="32"/>
      <c r="D18" s="32"/>
      <c r="E18" s="33"/>
    </row>
    <row r="19" spans="1:5" s="21" customFormat="1" ht="19" customHeight="1">
      <c r="B19" s="7"/>
      <c r="C19" s="32"/>
      <c r="D19" s="32"/>
      <c r="E19" s="33"/>
    </row>
    <row r="20" spans="1:5" s="21" customFormat="1" ht="19" customHeight="1">
      <c r="B20" s="7"/>
      <c r="C20" s="32"/>
      <c r="D20" s="32"/>
      <c r="E20" s="33"/>
    </row>
    <row r="21" spans="1:5" ht="6" customHeight="1"/>
  </sheetData>
  <mergeCells count="2">
    <mergeCell ref="A3:B3"/>
    <mergeCell ref="A9:B9"/>
  </mergeCells>
  <phoneticPr fontId="18"/>
  <pageMargins left="0.78740157480314965" right="0.47244094488188981" top="0.78740157480314965" bottom="0.39370078740157483" header="0.51181102362204722" footer="0.51181102362204722"/>
  <pageSetup paperSize="9" scale="72" firstPageNumber="83" orientation="portrait" useFirstPageNumber="1" r:id="rId1"/>
  <headerFooter alignWithMargins="0"/>
  <rowBreaks count="1" manualBreakCount="1">
    <brk id="8" max="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1"/>
  <sheetViews>
    <sheetView view="pageBreakPreview" zoomScaleNormal="100" zoomScaleSheetLayoutView="100" workbookViewId="0"/>
  </sheetViews>
  <sheetFormatPr defaultColWidth="9" defaultRowHeight="13"/>
  <cols>
    <col min="1" max="1" width="19.453125" customWidth="1"/>
    <col min="2" max="2" width="18.54296875" customWidth="1"/>
    <col min="3" max="3" width="31.6328125" customWidth="1"/>
    <col min="4" max="4" width="18.90625" customWidth="1"/>
    <col min="5" max="5" width="20.90625" customWidth="1"/>
  </cols>
  <sheetData>
    <row r="1" spans="1:6" ht="23.5" customHeight="1">
      <c r="A1" s="22" t="s">
        <v>662</v>
      </c>
      <c r="B1" s="2"/>
      <c r="C1" s="27"/>
      <c r="D1" s="269"/>
      <c r="E1" s="269"/>
      <c r="F1" s="63"/>
    </row>
    <row r="2" spans="1:6" ht="13.5" thickBot="1">
      <c r="A2" s="269"/>
      <c r="B2" s="28"/>
      <c r="C2" s="269"/>
      <c r="D2" s="269"/>
      <c r="E2" s="523" t="s">
        <v>793</v>
      </c>
    </row>
    <row r="3" spans="1:6" s="36" customFormat="1" ht="34" customHeight="1" thickBot="1">
      <c r="A3" s="41" t="s">
        <v>546</v>
      </c>
      <c r="B3" s="42" t="s">
        <v>547</v>
      </c>
      <c r="C3" s="43" t="s">
        <v>548</v>
      </c>
      <c r="D3" s="43" t="s">
        <v>549</v>
      </c>
      <c r="E3" s="44" t="s">
        <v>550</v>
      </c>
    </row>
    <row r="4" spans="1:6" s="38" customFormat="1" ht="77" customHeight="1">
      <c r="A4" s="45" t="s">
        <v>562</v>
      </c>
      <c r="B4" s="46" t="s">
        <v>563</v>
      </c>
      <c r="C4" s="47"/>
      <c r="D4" s="47" t="s">
        <v>564</v>
      </c>
      <c r="E4" s="48" t="s">
        <v>565</v>
      </c>
    </row>
    <row r="5" spans="1:6" s="39" customFormat="1" ht="50" customHeight="1">
      <c r="A5" s="49" t="s">
        <v>551</v>
      </c>
      <c r="B5" s="50" t="s">
        <v>567</v>
      </c>
      <c r="C5" s="51" t="s">
        <v>566</v>
      </c>
      <c r="D5" s="51" t="s">
        <v>564</v>
      </c>
      <c r="E5" s="52" t="s">
        <v>568</v>
      </c>
    </row>
    <row r="6" spans="1:6" s="39" customFormat="1" ht="50.15" customHeight="1">
      <c r="A6" s="49" t="s">
        <v>681</v>
      </c>
      <c r="B6" s="50" t="s">
        <v>682</v>
      </c>
      <c r="C6" s="51"/>
      <c r="D6" s="51" t="s">
        <v>683</v>
      </c>
      <c r="E6" s="52" t="s">
        <v>684</v>
      </c>
    </row>
    <row r="7" spans="1:6" s="38" customFormat="1" ht="50" customHeight="1">
      <c r="A7" s="53" t="s">
        <v>569</v>
      </c>
      <c r="B7" s="50" t="s">
        <v>570</v>
      </c>
      <c r="C7" s="54"/>
      <c r="D7" s="51" t="s">
        <v>564</v>
      </c>
      <c r="E7" s="52" t="s">
        <v>568</v>
      </c>
    </row>
    <row r="8" spans="1:6" s="39" customFormat="1" ht="77" customHeight="1">
      <c r="A8" s="53" t="s">
        <v>576</v>
      </c>
      <c r="B8" s="50" t="s">
        <v>571</v>
      </c>
      <c r="C8" s="54"/>
      <c r="D8" s="51" t="s">
        <v>577</v>
      </c>
      <c r="E8" s="52" t="s">
        <v>578</v>
      </c>
    </row>
    <row r="9" spans="1:6" s="40" customFormat="1" ht="77" customHeight="1">
      <c r="A9" s="53" t="s">
        <v>579</v>
      </c>
      <c r="B9" s="50" t="s">
        <v>572</v>
      </c>
      <c r="C9" s="54"/>
      <c r="D9" s="51" t="s">
        <v>577</v>
      </c>
      <c r="E9" s="52" t="s">
        <v>578</v>
      </c>
    </row>
    <row r="10" spans="1:6" s="40" customFormat="1" ht="77" customHeight="1">
      <c r="A10" s="53" t="s">
        <v>580</v>
      </c>
      <c r="B10" s="55" t="s">
        <v>796</v>
      </c>
      <c r="C10" s="56" t="s">
        <v>581</v>
      </c>
      <c r="D10" s="51" t="s">
        <v>577</v>
      </c>
      <c r="E10" s="52" t="s">
        <v>582</v>
      </c>
    </row>
    <row r="11" spans="1:6" s="40" customFormat="1" ht="50" customHeight="1">
      <c r="A11" s="53" t="s">
        <v>584</v>
      </c>
      <c r="B11" s="50" t="s">
        <v>573</v>
      </c>
      <c r="C11" s="54"/>
      <c r="D11" s="54" t="s">
        <v>552</v>
      </c>
      <c r="E11" s="52" t="s">
        <v>585</v>
      </c>
    </row>
    <row r="12" spans="1:6" s="40" customFormat="1" ht="50" customHeight="1">
      <c r="A12" s="53" t="s">
        <v>583</v>
      </c>
      <c r="B12" s="50" t="s">
        <v>553</v>
      </c>
      <c r="C12" s="51" t="s">
        <v>587</v>
      </c>
      <c r="D12" s="54" t="s">
        <v>552</v>
      </c>
      <c r="E12" s="52" t="s">
        <v>588</v>
      </c>
    </row>
    <row r="13" spans="1:6" s="40" customFormat="1" ht="50" customHeight="1">
      <c r="A13" s="53" t="s">
        <v>590</v>
      </c>
      <c r="B13" s="50" t="s">
        <v>574</v>
      </c>
      <c r="C13" s="54"/>
      <c r="D13" s="54" t="s">
        <v>554</v>
      </c>
      <c r="E13" s="52" t="s">
        <v>589</v>
      </c>
    </row>
    <row r="14" spans="1:6" s="40" customFormat="1" ht="50" customHeight="1">
      <c r="A14" s="53" t="s">
        <v>586</v>
      </c>
      <c r="B14" s="50" t="s">
        <v>555</v>
      </c>
      <c r="C14" s="54" t="s">
        <v>575</v>
      </c>
      <c r="D14" s="54" t="s">
        <v>554</v>
      </c>
      <c r="E14" s="52" t="s">
        <v>600</v>
      </c>
    </row>
    <row r="15" spans="1:6" s="40" customFormat="1" ht="50" customHeight="1">
      <c r="A15" s="53" t="s">
        <v>591</v>
      </c>
      <c r="B15" s="55" t="s">
        <v>601</v>
      </c>
      <c r="C15" s="54" t="s">
        <v>556</v>
      </c>
      <c r="D15" s="54" t="s">
        <v>557</v>
      </c>
      <c r="E15" s="52" t="s">
        <v>599</v>
      </c>
    </row>
    <row r="16" spans="1:6" s="40" customFormat="1" ht="50" customHeight="1">
      <c r="A16" s="53" t="s">
        <v>592</v>
      </c>
      <c r="B16" s="50" t="s">
        <v>558</v>
      </c>
      <c r="C16" s="54" t="s">
        <v>220</v>
      </c>
      <c r="D16" s="54" t="s">
        <v>603</v>
      </c>
      <c r="E16" s="52" t="s">
        <v>598</v>
      </c>
    </row>
    <row r="17" spans="1:5" s="40" customFormat="1" ht="50" customHeight="1">
      <c r="A17" s="53" t="s">
        <v>593</v>
      </c>
      <c r="B17" s="50" t="s">
        <v>560</v>
      </c>
      <c r="C17" s="54" t="s">
        <v>561</v>
      </c>
      <c r="D17" s="54"/>
      <c r="E17" s="52" t="s">
        <v>597</v>
      </c>
    </row>
    <row r="18" spans="1:5" s="40" customFormat="1" ht="70.5" customHeight="1">
      <c r="A18" s="53" t="s">
        <v>602</v>
      </c>
      <c r="B18" s="50" t="s">
        <v>797</v>
      </c>
      <c r="C18" s="54" t="s">
        <v>685</v>
      </c>
      <c r="D18" s="51" t="s">
        <v>595</v>
      </c>
      <c r="E18" s="52" t="s">
        <v>596</v>
      </c>
    </row>
    <row r="19" spans="1:5" s="40" customFormat="1" ht="70.5" customHeight="1">
      <c r="A19" s="53" t="s">
        <v>594</v>
      </c>
      <c r="B19" s="50" t="s">
        <v>558</v>
      </c>
      <c r="C19" s="54" t="s">
        <v>220</v>
      </c>
      <c r="D19" s="51" t="s">
        <v>595</v>
      </c>
      <c r="E19" s="52" t="s">
        <v>596</v>
      </c>
    </row>
    <row r="20" spans="1:5" ht="4.5" customHeight="1">
      <c r="A20" s="269"/>
      <c r="B20" s="269"/>
      <c r="C20" s="269"/>
      <c r="D20" s="269"/>
      <c r="E20" s="269"/>
    </row>
    <row r="21" spans="1:5" ht="14">
      <c r="A21" s="37" t="s">
        <v>542</v>
      </c>
      <c r="B21" s="269"/>
      <c r="C21" s="269"/>
      <c r="D21" s="269"/>
      <c r="E21" s="269"/>
    </row>
  </sheetData>
  <phoneticPr fontId="3"/>
  <pageMargins left="0.78740157480314965" right="0.47244094488188981" top="0.78740157480314965" bottom="0.39370078740157483" header="0.51181102362204722" footer="0.51181102362204722"/>
  <pageSetup paperSize="9" scale="76" firstPageNumber="83"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2"/>
  <sheetViews>
    <sheetView view="pageBreakPreview" zoomScaleNormal="100" zoomScaleSheetLayoutView="100" workbookViewId="0"/>
  </sheetViews>
  <sheetFormatPr defaultColWidth="9" defaultRowHeight="13"/>
  <cols>
    <col min="1" max="1" width="19.453125" customWidth="1"/>
    <col min="2" max="2" width="20.54296875" customWidth="1"/>
    <col min="3" max="3" width="13.6328125" customWidth="1"/>
    <col min="4" max="4" width="38.6328125" customWidth="1"/>
    <col min="5" max="5" width="20.90625" customWidth="1"/>
  </cols>
  <sheetData>
    <row r="1" spans="1:11" ht="23.5" customHeight="1">
      <c r="A1" s="22" t="s">
        <v>667</v>
      </c>
      <c r="B1" s="2"/>
      <c r="C1" s="269"/>
      <c r="D1" s="269"/>
      <c r="E1" s="269"/>
    </row>
    <row r="2" spans="1:11" ht="13.5" thickBot="1">
      <c r="A2" s="269"/>
      <c r="B2" s="28"/>
      <c r="C2" s="269"/>
      <c r="D2" s="269"/>
      <c r="E2" s="27"/>
      <c r="F2" s="95"/>
    </row>
    <row r="3" spans="1:11" s="36" customFormat="1" ht="14.5" thickBot="1">
      <c r="A3" s="160" t="s">
        <v>604</v>
      </c>
      <c r="B3" s="161" t="s">
        <v>605</v>
      </c>
      <c r="C3" s="98" t="s">
        <v>606</v>
      </c>
      <c r="D3" s="99" t="s">
        <v>607</v>
      </c>
    </row>
    <row r="4" spans="1:11" s="36" customFormat="1" ht="20" customHeight="1">
      <c r="A4" s="162"/>
      <c r="B4" s="163"/>
      <c r="C4" s="164"/>
      <c r="D4" s="165"/>
    </row>
    <row r="5" spans="1:11" s="38" customFormat="1" ht="19.5" customHeight="1">
      <c r="A5" s="827" t="s">
        <v>559</v>
      </c>
      <c r="B5" s="166" t="s">
        <v>608</v>
      </c>
      <c r="C5" s="57"/>
      <c r="D5" s="829" t="s">
        <v>620</v>
      </c>
    </row>
    <row r="6" spans="1:11" s="39" customFormat="1" ht="19.5" customHeight="1">
      <c r="A6" s="827"/>
      <c r="B6" s="167" t="s">
        <v>619</v>
      </c>
      <c r="C6" s="57"/>
      <c r="D6" s="829"/>
      <c r="K6" s="189"/>
    </row>
    <row r="7" spans="1:11" s="38" customFormat="1" ht="19.5" customHeight="1">
      <c r="A7" s="827"/>
      <c r="B7" s="166" t="s">
        <v>609</v>
      </c>
      <c r="C7" s="58" t="s">
        <v>614</v>
      </c>
      <c r="D7" s="116"/>
    </row>
    <row r="8" spans="1:11" s="39" customFormat="1" ht="19.5" customHeight="1">
      <c r="A8" s="827"/>
      <c r="B8" s="167" t="s">
        <v>615</v>
      </c>
      <c r="C8" s="59"/>
      <c r="D8" s="829" t="s">
        <v>665</v>
      </c>
    </row>
    <row r="9" spans="1:11" s="40" customFormat="1" ht="19.5" customHeight="1">
      <c r="A9" s="827"/>
      <c r="B9" s="166" t="s">
        <v>610</v>
      </c>
      <c r="C9" s="59"/>
      <c r="D9" s="829"/>
    </row>
    <row r="10" spans="1:11" s="40" customFormat="1" ht="19.5" customHeight="1">
      <c r="A10" s="827"/>
      <c r="B10" s="167" t="s">
        <v>616</v>
      </c>
      <c r="C10" s="59"/>
      <c r="D10" s="829"/>
    </row>
    <row r="11" spans="1:11" s="40" customFormat="1" ht="19.5" customHeight="1">
      <c r="A11" s="827"/>
      <c r="B11" s="166" t="s">
        <v>611</v>
      </c>
      <c r="C11" s="59"/>
      <c r="D11" s="116"/>
    </row>
    <row r="12" spans="1:11" s="40" customFormat="1" ht="19.5" customHeight="1">
      <c r="A12" s="827"/>
      <c r="B12" s="167" t="s">
        <v>617</v>
      </c>
      <c r="C12" s="59"/>
      <c r="D12" s="829" t="s">
        <v>666</v>
      </c>
    </row>
    <row r="13" spans="1:11" s="40" customFormat="1" ht="19.5" customHeight="1">
      <c r="A13" s="827"/>
      <c r="B13" s="166" t="s">
        <v>612</v>
      </c>
      <c r="C13" s="59"/>
      <c r="D13" s="829"/>
    </row>
    <row r="14" spans="1:11" s="40" customFormat="1" ht="19.5" customHeight="1">
      <c r="A14" s="827"/>
      <c r="B14" s="167" t="s">
        <v>618</v>
      </c>
      <c r="C14" s="59"/>
      <c r="D14" s="829"/>
    </row>
    <row r="15" spans="1:11" s="40" customFormat="1" ht="19.5" customHeight="1">
      <c r="A15" s="827"/>
      <c r="B15" s="61"/>
      <c r="C15" s="59"/>
      <c r="D15" s="159"/>
    </row>
    <row r="16" spans="1:11" s="40" customFormat="1" ht="19.5" customHeight="1">
      <c r="A16" s="827"/>
      <c r="B16" s="61"/>
      <c r="C16" s="59"/>
      <c r="D16" s="159"/>
    </row>
    <row r="17" spans="1:5" s="40" customFormat="1" ht="19.5" customHeight="1">
      <c r="A17" s="827"/>
      <c r="B17" s="61"/>
      <c r="C17" s="59"/>
      <c r="D17" s="59"/>
    </row>
    <row r="18" spans="1:5" s="40" customFormat="1" ht="19.5" customHeight="1">
      <c r="A18" s="827"/>
      <c r="B18" s="61"/>
      <c r="C18" s="59"/>
      <c r="D18" s="59"/>
    </row>
    <row r="19" spans="1:5" s="40" customFormat="1" ht="19.5" customHeight="1" thickBot="1">
      <c r="A19" s="828"/>
      <c r="B19" s="62"/>
      <c r="C19" s="60"/>
      <c r="D19" s="60"/>
    </row>
    <row r="20" spans="1:5" ht="4.5" customHeight="1">
      <c r="A20" s="269"/>
      <c r="B20" s="269"/>
      <c r="C20" s="269"/>
      <c r="D20" s="269"/>
      <c r="E20" s="269"/>
    </row>
    <row r="21" spans="1:5" ht="14">
      <c r="A21" s="37" t="s">
        <v>542</v>
      </c>
      <c r="B21" s="269"/>
      <c r="C21" s="269"/>
      <c r="D21" s="269"/>
      <c r="E21" s="269"/>
    </row>
    <row r="22" spans="1:5" ht="14">
      <c r="A22" s="4" t="s">
        <v>613</v>
      </c>
      <c r="B22" s="269"/>
      <c r="C22" s="269"/>
      <c r="D22" s="269"/>
      <c r="E22" s="269"/>
    </row>
  </sheetData>
  <mergeCells count="4">
    <mergeCell ref="A5:A19"/>
    <mergeCell ref="D5:D6"/>
    <mergeCell ref="D8:D10"/>
    <mergeCell ref="D12:D14"/>
  </mergeCells>
  <phoneticPr fontId="3"/>
  <pageMargins left="0.78740157480314965" right="0.47244094488188981" top="0.78740157480314965" bottom="0.39370078740157483" header="0.51181102362204722" footer="0.51181102362204722"/>
  <pageSetup paperSize="9" scale="79" firstPageNumber="83"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81"/>
  <sheetViews>
    <sheetView view="pageBreakPreview" zoomScaleNormal="100" zoomScaleSheetLayoutView="100" workbookViewId="0"/>
  </sheetViews>
  <sheetFormatPr defaultColWidth="9" defaultRowHeight="13"/>
  <cols>
    <col min="1" max="1" width="15.54296875" customWidth="1"/>
    <col min="2" max="2" width="18.36328125" customWidth="1"/>
    <col min="3" max="3" width="12" bestFit="1" customWidth="1"/>
    <col min="4" max="4" width="17.36328125" bestFit="1" customWidth="1"/>
    <col min="5" max="5" width="14.81640625" customWidth="1"/>
    <col min="6" max="6" width="29.6328125" style="169" customWidth="1"/>
  </cols>
  <sheetData>
    <row r="1" spans="1:7" s="21" customFormat="1" ht="24" customHeight="1">
      <c r="A1" s="22" t="s">
        <v>668</v>
      </c>
      <c r="B1" s="271"/>
      <c r="C1" s="25"/>
      <c r="D1" s="8"/>
      <c r="E1" s="271"/>
      <c r="F1" s="525"/>
      <c r="G1" s="9"/>
    </row>
    <row r="2" spans="1:7" s="21" customFormat="1" ht="10" customHeight="1" thickBot="1">
      <c r="A2" s="168"/>
      <c r="B2" s="271"/>
      <c r="C2" s="271"/>
      <c r="D2" s="271"/>
      <c r="E2" s="25"/>
      <c r="F2" s="25"/>
    </row>
    <row r="3" spans="1:7" s="21" customFormat="1" ht="19" customHeight="1" thickBot="1">
      <c r="A3" s="526" t="s">
        <v>448</v>
      </c>
      <c r="B3" s="315" t="s">
        <v>449</v>
      </c>
      <c r="C3" s="326" t="s">
        <v>450</v>
      </c>
      <c r="D3" s="836" t="s">
        <v>451</v>
      </c>
      <c r="E3" s="837"/>
      <c r="F3" s="525"/>
    </row>
    <row r="4" spans="1:7" s="21" customFormat="1" ht="21" customHeight="1">
      <c r="A4" s="527" t="s">
        <v>452</v>
      </c>
      <c r="B4" s="319" t="s">
        <v>453</v>
      </c>
      <c r="C4" s="327" t="s">
        <v>454</v>
      </c>
      <c r="D4" s="838" t="s">
        <v>455</v>
      </c>
      <c r="E4" s="839"/>
      <c r="F4" s="525"/>
    </row>
    <row r="5" spans="1:7" s="21" customFormat="1" ht="21" customHeight="1">
      <c r="A5" s="528" t="s">
        <v>629</v>
      </c>
      <c r="B5" s="529" t="s">
        <v>453</v>
      </c>
      <c r="C5" s="530" t="s">
        <v>454</v>
      </c>
      <c r="D5" s="830" t="s">
        <v>456</v>
      </c>
      <c r="E5" s="831"/>
      <c r="F5" s="525"/>
    </row>
    <row r="6" spans="1:7" s="21" customFormat="1" ht="21" customHeight="1">
      <c r="A6" s="528" t="s">
        <v>630</v>
      </c>
      <c r="B6" s="529" t="s">
        <v>453</v>
      </c>
      <c r="C6" s="530" t="s">
        <v>454</v>
      </c>
      <c r="D6" s="830" t="s">
        <v>456</v>
      </c>
      <c r="E6" s="831"/>
      <c r="F6" s="525"/>
    </row>
    <row r="7" spans="1:7" s="21" customFormat="1" ht="21" customHeight="1">
      <c r="A7" s="528" t="s">
        <v>631</v>
      </c>
      <c r="B7" s="529" t="s">
        <v>453</v>
      </c>
      <c r="C7" s="530" t="s">
        <v>454</v>
      </c>
      <c r="D7" s="830" t="s">
        <v>456</v>
      </c>
      <c r="E7" s="831"/>
      <c r="F7" s="525"/>
    </row>
    <row r="8" spans="1:7" s="21" customFormat="1" ht="21" customHeight="1">
      <c r="A8" s="528" t="s">
        <v>632</v>
      </c>
      <c r="B8" s="529" t="s">
        <v>453</v>
      </c>
      <c r="C8" s="530" t="s">
        <v>457</v>
      </c>
      <c r="D8" s="830" t="s">
        <v>458</v>
      </c>
      <c r="E8" s="831"/>
      <c r="F8" s="525"/>
    </row>
    <row r="9" spans="1:7" s="21" customFormat="1" ht="21" customHeight="1">
      <c r="A9" s="528" t="s">
        <v>459</v>
      </c>
      <c r="B9" s="529" t="s">
        <v>453</v>
      </c>
      <c r="C9" s="530" t="s">
        <v>457</v>
      </c>
      <c r="D9" s="830" t="s">
        <v>458</v>
      </c>
      <c r="E9" s="831"/>
      <c r="F9" s="525"/>
    </row>
    <row r="10" spans="1:7" s="21" customFormat="1" ht="21" customHeight="1" thickBot="1">
      <c r="A10" s="531" t="s">
        <v>633</v>
      </c>
      <c r="B10" s="323" t="s">
        <v>453</v>
      </c>
      <c r="C10" s="328" t="s">
        <v>457</v>
      </c>
      <c r="D10" s="832" t="s">
        <v>458</v>
      </c>
      <c r="E10" s="833"/>
      <c r="F10" s="525"/>
    </row>
    <row r="11" spans="1:7" s="21" customFormat="1" ht="19" customHeight="1">
      <c r="A11" s="271" t="s">
        <v>621</v>
      </c>
      <c r="B11" s="271"/>
      <c r="C11" s="271"/>
      <c r="D11" s="271"/>
      <c r="E11" s="271"/>
      <c r="F11" s="525"/>
    </row>
    <row r="12" spans="1:7" s="21" customFormat="1" ht="20.5" customHeight="1">
      <c r="A12" s="271"/>
      <c r="B12" s="271"/>
      <c r="C12" s="271"/>
      <c r="D12" s="271"/>
      <c r="E12" s="271"/>
      <c r="F12" s="525"/>
    </row>
    <row r="13" spans="1:7" s="21" customFormat="1" ht="24" customHeight="1">
      <c r="A13" s="22" t="s">
        <v>524</v>
      </c>
      <c r="B13" s="271"/>
      <c r="C13" s="271"/>
      <c r="D13" s="271"/>
      <c r="E13" s="25"/>
      <c r="F13" s="8"/>
      <c r="G13" s="9"/>
    </row>
    <row r="14" spans="1:7" s="21" customFormat="1" ht="10" customHeight="1" thickBot="1">
      <c r="A14" s="168"/>
      <c r="B14" s="271"/>
      <c r="C14" s="271"/>
      <c r="D14" s="271"/>
      <c r="E14" s="25"/>
      <c r="F14" s="25"/>
    </row>
    <row r="15" spans="1:7" ht="40" customHeight="1" thickBot="1">
      <c r="A15" s="532" t="s">
        <v>448</v>
      </c>
      <c r="B15" s="315" t="s">
        <v>460</v>
      </c>
      <c r="C15" s="315" t="s">
        <v>461</v>
      </c>
      <c r="D15" s="533" t="s">
        <v>669</v>
      </c>
      <c r="E15" s="315" t="s">
        <v>462</v>
      </c>
      <c r="F15" s="316" t="s">
        <v>463</v>
      </c>
    </row>
    <row r="16" spans="1:7" s="188" customFormat="1" ht="20.149999999999999" customHeight="1">
      <c r="A16" s="534">
        <v>2024</v>
      </c>
      <c r="B16" s="535" t="s">
        <v>686</v>
      </c>
      <c r="C16" s="535" t="s">
        <v>687</v>
      </c>
      <c r="D16" s="535" t="s">
        <v>688</v>
      </c>
      <c r="E16" s="535" t="s">
        <v>689</v>
      </c>
      <c r="F16" s="536" t="s">
        <v>690</v>
      </c>
    </row>
    <row r="17" spans="1:6" s="188" customFormat="1" ht="20.149999999999999" customHeight="1">
      <c r="A17" s="534">
        <v>2023</v>
      </c>
      <c r="B17" s="535" t="s">
        <v>691</v>
      </c>
      <c r="C17" s="535" t="s">
        <v>457</v>
      </c>
      <c r="D17" s="535" t="s">
        <v>688</v>
      </c>
      <c r="E17" s="535" t="s">
        <v>689</v>
      </c>
      <c r="F17" s="536" t="s">
        <v>692</v>
      </c>
    </row>
    <row r="18" spans="1:6" s="21" customFormat="1" ht="20" customHeight="1">
      <c r="A18" s="534">
        <v>2022</v>
      </c>
      <c r="B18" s="535" t="s">
        <v>464</v>
      </c>
      <c r="C18" s="535" t="s">
        <v>465</v>
      </c>
      <c r="D18" s="535" t="s">
        <v>466</v>
      </c>
      <c r="E18" s="535" t="s">
        <v>467</v>
      </c>
      <c r="F18" s="536" t="s">
        <v>468</v>
      </c>
    </row>
    <row r="19" spans="1:6" s="21" customFormat="1" ht="37" customHeight="1">
      <c r="A19" s="537">
        <v>2021</v>
      </c>
      <c r="B19" s="529" t="s">
        <v>469</v>
      </c>
      <c r="C19" s="529" t="s">
        <v>465</v>
      </c>
      <c r="D19" s="529" t="s">
        <v>466</v>
      </c>
      <c r="E19" s="529" t="s">
        <v>467</v>
      </c>
      <c r="F19" s="538" t="s">
        <v>635</v>
      </c>
    </row>
    <row r="20" spans="1:6" s="21" customFormat="1" ht="20" customHeight="1">
      <c r="A20" s="537">
        <v>2021</v>
      </c>
      <c r="B20" s="529" t="s">
        <v>470</v>
      </c>
      <c r="C20" s="529" t="s">
        <v>465</v>
      </c>
      <c r="D20" s="529" t="s">
        <v>466</v>
      </c>
      <c r="E20" s="529" t="s">
        <v>467</v>
      </c>
      <c r="F20" s="538" t="s">
        <v>471</v>
      </c>
    </row>
    <row r="21" spans="1:6" s="21" customFormat="1" ht="20" customHeight="1">
      <c r="A21" s="537">
        <v>2020</v>
      </c>
      <c r="B21" s="529" t="s">
        <v>472</v>
      </c>
      <c r="C21" s="529" t="s">
        <v>465</v>
      </c>
      <c r="D21" s="529" t="s">
        <v>466</v>
      </c>
      <c r="E21" s="529" t="s">
        <v>467</v>
      </c>
      <c r="F21" s="538" t="s">
        <v>473</v>
      </c>
    </row>
    <row r="22" spans="1:6" s="21" customFormat="1" ht="20" customHeight="1">
      <c r="A22" s="537">
        <v>2020</v>
      </c>
      <c r="B22" s="529" t="s">
        <v>474</v>
      </c>
      <c r="C22" s="529" t="s">
        <v>465</v>
      </c>
      <c r="D22" s="529" t="s">
        <v>466</v>
      </c>
      <c r="E22" s="529" t="s">
        <v>467</v>
      </c>
      <c r="F22" s="538" t="s">
        <v>475</v>
      </c>
    </row>
    <row r="23" spans="1:6" s="21" customFormat="1" ht="37" customHeight="1">
      <c r="A23" s="537">
        <v>2019</v>
      </c>
      <c r="B23" s="529" t="s">
        <v>476</v>
      </c>
      <c r="C23" s="529" t="s">
        <v>465</v>
      </c>
      <c r="D23" s="529" t="s">
        <v>466</v>
      </c>
      <c r="E23" s="529" t="s">
        <v>477</v>
      </c>
      <c r="F23" s="538" t="s">
        <v>478</v>
      </c>
    </row>
    <row r="24" spans="1:6" s="21" customFormat="1" ht="20" customHeight="1">
      <c r="A24" s="537">
        <v>2019</v>
      </c>
      <c r="B24" s="529" t="s">
        <v>479</v>
      </c>
      <c r="C24" s="529" t="s">
        <v>465</v>
      </c>
      <c r="D24" s="529" t="s">
        <v>466</v>
      </c>
      <c r="E24" s="529" t="s">
        <v>477</v>
      </c>
      <c r="F24" s="538" t="s">
        <v>480</v>
      </c>
    </row>
    <row r="25" spans="1:6" s="21" customFormat="1" ht="20" customHeight="1">
      <c r="A25" s="537">
        <v>2016</v>
      </c>
      <c r="B25" s="529" t="s">
        <v>481</v>
      </c>
      <c r="C25" s="529" t="s">
        <v>465</v>
      </c>
      <c r="D25" s="529" t="s">
        <v>466</v>
      </c>
      <c r="E25" s="529" t="s">
        <v>477</v>
      </c>
      <c r="F25" s="538" t="s">
        <v>482</v>
      </c>
    </row>
    <row r="26" spans="1:6" s="21" customFormat="1" ht="20" customHeight="1">
      <c r="A26" s="537">
        <v>2015</v>
      </c>
      <c r="B26" s="529" t="s">
        <v>483</v>
      </c>
      <c r="C26" s="529" t="s">
        <v>465</v>
      </c>
      <c r="D26" s="529" t="s">
        <v>466</v>
      </c>
      <c r="E26" s="529" t="s">
        <v>477</v>
      </c>
      <c r="F26" s="538" t="s">
        <v>484</v>
      </c>
    </row>
    <row r="27" spans="1:6" s="21" customFormat="1" ht="20" customHeight="1">
      <c r="A27" s="537">
        <v>2015</v>
      </c>
      <c r="B27" s="529" t="s">
        <v>485</v>
      </c>
      <c r="C27" s="529" t="s">
        <v>465</v>
      </c>
      <c r="D27" s="529" t="s">
        <v>486</v>
      </c>
      <c r="E27" s="529" t="s">
        <v>477</v>
      </c>
      <c r="F27" s="538" t="s">
        <v>487</v>
      </c>
    </row>
    <row r="28" spans="1:6" s="21" customFormat="1" ht="20" customHeight="1">
      <c r="A28" s="537">
        <v>2010</v>
      </c>
      <c r="B28" s="529" t="s">
        <v>488</v>
      </c>
      <c r="C28" s="529" t="s">
        <v>465</v>
      </c>
      <c r="D28" s="529" t="s">
        <v>466</v>
      </c>
      <c r="E28" s="529" t="s">
        <v>477</v>
      </c>
      <c r="F28" s="538" t="s">
        <v>489</v>
      </c>
    </row>
    <row r="29" spans="1:6" s="21" customFormat="1" ht="20" customHeight="1">
      <c r="A29" s="537">
        <v>2009</v>
      </c>
      <c r="B29" s="529" t="s">
        <v>490</v>
      </c>
      <c r="C29" s="529" t="s">
        <v>465</v>
      </c>
      <c r="D29" s="529" t="s">
        <v>466</v>
      </c>
      <c r="E29" s="529" t="s">
        <v>477</v>
      </c>
      <c r="F29" s="538" t="s">
        <v>491</v>
      </c>
    </row>
    <row r="30" spans="1:6" s="21" customFormat="1" ht="20" customHeight="1">
      <c r="A30" s="537">
        <v>2007</v>
      </c>
      <c r="B30" s="529" t="s">
        <v>492</v>
      </c>
      <c r="C30" s="529" t="s">
        <v>465</v>
      </c>
      <c r="D30" s="529" t="s">
        <v>466</v>
      </c>
      <c r="E30" s="529" t="s">
        <v>477</v>
      </c>
      <c r="F30" s="538" t="s">
        <v>493</v>
      </c>
    </row>
    <row r="31" spans="1:6" s="21" customFormat="1" ht="20" customHeight="1">
      <c r="A31" s="537">
        <v>2006</v>
      </c>
      <c r="B31" s="529" t="s">
        <v>494</v>
      </c>
      <c r="C31" s="529" t="s">
        <v>465</v>
      </c>
      <c r="D31" s="529" t="s">
        <v>495</v>
      </c>
      <c r="E31" s="529" t="s">
        <v>467</v>
      </c>
      <c r="F31" s="538" t="s">
        <v>496</v>
      </c>
    </row>
    <row r="32" spans="1:6" s="21" customFormat="1" ht="20" customHeight="1">
      <c r="A32" s="537">
        <v>2001</v>
      </c>
      <c r="B32" s="529" t="s">
        <v>497</v>
      </c>
      <c r="C32" s="529" t="s">
        <v>498</v>
      </c>
      <c r="D32" s="529" t="s">
        <v>499</v>
      </c>
      <c r="E32" s="529" t="s">
        <v>467</v>
      </c>
      <c r="F32" s="538" t="s">
        <v>500</v>
      </c>
    </row>
    <row r="33" spans="1:6" s="21" customFormat="1" ht="20" customHeight="1">
      <c r="A33" s="537">
        <v>2001</v>
      </c>
      <c r="B33" s="529" t="s">
        <v>501</v>
      </c>
      <c r="C33" s="529" t="s">
        <v>498</v>
      </c>
      <c r="D33" s="529" t="s">
        <v>499</v>
      </c>
      <c r="E33" s="529" t="s">
        <v>467</v>
      </c>
      <c r="F33" s="538" t="s">
        <v>502</v>
      </c>
    </row>
    <row r="34" spans="1:6" s="21" customFormat="1" ht="20" customHeight="1">
      <c r="A34" s="537">
        <v>2000</v>
      </c>
      <c r="B34" s="529" t="s">
        <v>503</v>
      </c>
      <c r="C34" s="529" t="s">
        <v>498</v>
      </c>
      <c r="D34" s="529" t="s">
        <v>499</v>
      </c>
      <c r="E34" s="529" t="s">
        <v>467</v>
      </c>
      <c r="F34" s="538" t="s">
        <v>504</v>
      </c>
    </row>
    <row r="35" spans="1:6" s="21" customFormat="1" ht="20" customHeight="1" thickBot="1">
      <c r="A35" s="539">
        <v>1995</v>
      </c>
      <c r="B35" s="323" t="s">
        <v>505</v>
      </c>
      <c r="C35" s="323" t="s">
        <v>498</v>
      </c>
      <c r="D35" s="323" t="s">
        <v>499</v>
      </c>
      <c r="E35" s="323" t="s">
        <v>467</v>
      </c>
      <c r="F35" s="540" t="s">
        <v>506</v>
      </c>
    </row>
    <row r="36" spans="1:6" ht="20" customHeight="1">
      <c r="A36" s="541" t="s">
        <v>507</v>
      </c>
      <c r="B36" s="542"/>
      <c r="C36" s="542"/>
      <c r="D36" s="542"/>
      <c r="E36" s="269"/>
      <c r="F36" s="543"/>
    </row>
    <row r="37" spans="1:6">
      <c r="A37" s="834"/>
      <c r="B37" s="753"/>
      <c r="C37" s="753"/>
      <c r="D37" s="753"/>
      <c r="E37" s="753"/>
      <c r="F37" s="543"/>
    </row>
    <row r="38" spans="1:6">
      <c r="A38" s="269"/>
      <c r="B38" s="835" t="s">
        <v>508</v>
      </c>
      <c r="C38" s="835"/>
      <c r="D38" s="835"/>
      <c r="E38" s="269"/>
      <c r="F38" s="543"/>
    </row>
    <row r="39" spans="1:6">
      <c r="A39" s="269"/>
      <c r="B39" s="269"/>
      <c r="C39" s="269"/>
      <c r="D39" s="269"/>
      <c r="E39" s="269"/>
      <c r="F39" s="543"/>
    </row>
    <row r="40" spans="1:6">
      <c r="A40" s="269"/>
      <c r="B40" s="269"/>
      <c r="C40" s="269"/>
      <c r="D40" s="269"/>
      <c r="E40" s="269"/>
      <c r="F40" s="543"/>
    </row>
    <row r="41" spans="1:6">
      <c r="A41" s="269"/>
      <c r="B41" s="269"/>
      <c r="C41" s="269"/>
      <c r="D41" s="269"/>
      <c r="E41" s="269"/>
      <c r="F41" s="543"/>
    </row>
    <row r="42" spans="1:6">
      <c r="A42" s="269"/>
      <c r="B42" s="269"/>
      <c r="C42" s="269"/>
      <c r="D42" s="269"/>
      <c r="E42" s="269"/>
      <c r="F42" s="543"/>
    </row>
    <row r="43" spans="1:6">
      <c r="A43" s="269"/>
      <c r="B43" s="269"/>
      <c r="C43" s="269"/>
      <c r="D43" s="269"/>
      <c r="E43" s="269"/>
      <c r="F43" s="543"/>
    </row>
    <row r="44" spans="1:6">
      <c r="A44" s="269"/>
      <c r="B44" s="269"/>
      <c r="C44" s="269"/>
      <c r="D44" s="269"/>
      <c r="E44" s="269"/>
      <c r="F44" s="543"/>
    </row>
    <row r="45" spans="1:6">
      <c r="A45" s="269"/>
      <c r="B45" s="269"/>
      <c r="C45" s="269"/>
      <c r="D45" s="269"/>
      <c r="E45" s="269"/>
      <c r="F45" s="543"/>
    </row>
    <row r="46" spans="1:6">
      <c r="A46" s="269"/>
      <c r="B46" s="269"/>
      <c r="C46" s="269"/>
      <c r="D46" s="269"/>
      <c r="E46" s="269"/>
      <c r="F46" s="543"/>
    </row>
    <row r="47" spans="1:6">
      <c r="A47" s="269"/>
      <c r="B47" s="269"/>
      <c r="C47" s="269"/>
      <c r="D47" s="269"/>
      <c r="E47" s="269"/>
      <c r="F47" s="543"/>
    </row>
    <row r="48" spans="1:6">
      <c r="A48" s="269"/>
      <c r="B48" s="269"/>
      <c r="C48" s="269"/>
      <c r="D48" s="269"/>
      <c r="E48" s="269"/>
      <c r="F48" s="543"/>
    </row>
    <row r="49" spans="1:6">
      <c r="A49" s="269"/>
      <c r="B49" s="269"/>
      <c r="C49" s="269"/>
      <c r="D49" s="269"/>
      <c r="E49" s="269"/>
      <c r="F49" s="543"/>
    </row>
    <row r="50" spans="1:6">
      <c r="A50" s="269"/>
      <c r="B50" s="269"/>
      <c r="C50" s="269"/>
      <c r="D50" s="269"/>
      <c r="E50" s="269"/>
      <c r="F50" s="543"/>
    </row>
    <row r="51" spans="1:6">
      <c r="A51" s="269"/>
      <c r="B51" s="269"/>
      <c r="C51" s="269"/>
      <c r="D51" s="269"/>
      <c r="E51" s="269"/>
      <c r="F51" s="543"/>
    </row>
    <row r="52" spans="1:6">
      <c r="A52" s="269"/>
      <c r="B52" s="269"/>
      <c r="C52" s="269"/>
      <c r="D52" s="269"/>
      <c r="E52" s="269"/>
      <c r="F52" s="543"/>
    </row>
    <row r="53" spans="1:6">
      <c r="A53" s="269"/>
      <c r="B53" s="269"/>
      <c r="C53" s="269"/>
      <c r="D53" s="269"/>
      <c r="E53" s="269"/>
      <c r="F53" s="543"/>
    </row>
    <row r="54" spans="1:6">
      <c r="A54" s="269"/>
      <c r="B54" s="269"/>
      <c r="C54" s="269"/>
      <c r="D54" s="269"/>
      <c r="E54" s="269"/>
      <c r="F54" s="543"/>
    </row>
    <row r="55" spans="1:6">
      <c r="A55" s="269"/>
      <c r="B55" s="269"/>
      <c r="C55" s="269"/>
      <c r="D55" s="269"/>
      <c r="E55" s="269"/>
      <c r="F55" s="543"/>
    </row>
    <row r="56" spans="1:6">
      <c r="A56" s="269"/>
      <c r="B56" s="269"/>
      <c r="C56" s="269"/>
      <c r="D56" s="269"/>
      <c r="E56" s="269"/>
      <c r="F56" s="543"/>
    </row>
    <row r="57" spans="1:6">
      <c r="A57" s="269"/>
      <c r="B57" s="269"/>
      <c r="C57" s="269"/>
      <c r="D57" s="269"/>
      <c r="E57" s="269"/>
      <c r="F57" s="543"/>
    </row>
    <row r="58" spans="1:6">
      <c r="A58" s="269"/>
      <c r="B58" s="269"/>
      <c r="C58" s="269"/>
      <c r="D58" s="269"/>
      <c r="E58" s="269"/>
      <c r="F58" s="543"/>
    </row>
    <row r="59" spans="1:6">
      <c r="A59" s="269"/>
      <c r="B59" s="269"/>
      <c r="C59" s="269"/>
      <c r="D59" s="269"/>
      <c r="E59" s="269"/>
      <c r="F59" s="543"/>
    </row>
    <row r="60" spans="1:6">
      <c r="A60" s="269"/>
      <c r="B60" s="269"/>
      <c r="C60" s="269"/>
      <c r="D60" s="269"/>
      <c r="E60" s="269"/>
      <c r="F60" s="543"/>
    </row>
    <row r="61" spans="1:6">
      <c r="A61" s="269"/>
      <c r="B61" s="269"/>
      <c r="C61" s="269"/>
      <c r="D61" s="269"/>
      <c r="E61" s="269"/>
      <c r="F61" s="543"/>
    </row>
    <row r="62" spans="1:6">
      <c r="A62" s="269"/>
      <c r="B62" s="269"/>
      <c r="C62" s="269"/>
      <c r="D62" s="269"/>
      <c r="E62" s="269"/>
      <c r="F62" s="543"/>
    </row>
    <row r="63" spans="1:6">
      <c r="A63" s="269"/>
      <c r="B63" s="269"/>
      <c r="C63" s="269"/>
      <c r="D63" s="269"/>
      <c r="E63" s="269"/>
      <c r="F63" s="543"/>
    </row>
    <row r="64" spans="1:6">
      <c r="A64" s="269"/>
      <c r="B64" s="269"/>
      <c r="C64" s="269"/>
      <c r="D64" s="269"/>
      <c r="E64" s="269"/>
      <c r="F64" s="543"/>
    </row>
    <row r="65" spans="1:6">
      <c r="A65" s="269"/>
      <c r="B65" s="269"/>
      <c r="C65" s="269"/>
      <c r="D65" s="269"/>
      <c r="E65" s="269"/>
      <c r="F65" s="543"/>
    </row>
    <row r="66" spans="1:6">
      <c r="A66" s="269"/>
      <c r="B66" s="269"/>
      <c r="C66" s="269"/>
      <c r="D66" s="269"/>
      <c r="E66" s="269"/>
      <c r="F66" s="543"/>
    </row>
    <row r="67" spans="1:6">
      <c r="A67" s="269"/>
      <c r="B67" s="269"/>
      <c r="C67" s="269"/>
      <c r="D67" s="269"/>
      <c r="E67" s="269"/>
      <c r="F67" s="543"/>
    </row>
    <row r="68" spans="1:6">
      <c r="A68" s="269"/>
      <c r="B68" s="269"/>
      <c r="C68" s="269"/>
      <c r="D68" s="269"/>
      <c r="E68" s="269"/>
      <c r="F68" s="543"/>
    </row>
    <row r="69" spans="1:6">
      <c r="A69" s="269"/>
      <c r="B69" s="269"/>
      <c r="C69" s="269"/>
      <c r="D69" s="269"/>
      <c r="E69" s="269"/>
      <c r="F69" s="543"/>
    </row>
    <row r="70" spans="1:6">
      <c r="A70" s="269"/>
      <c r="B70" s="269"/>
      <c r="C70" s="269"/>
      <c r="D70" s="269"/>
      <c r="E70" s="269"/>
      <c r="F70" s="543"/>
    </row>
    <row r="71" spans="1:6">
      <c r="A71" s="269"/>
      <c r="B71" s="269"/>
      <c r="C71" s="269"/>
      <c r="D71" s="269"/>
      <c r="E71" s="269"/>
      <c r="F71" s="543"/>
    </row>
    <row r="72" spans="1:6">
      <c r="A72" s="269"/>
      <c r="B72" s="269"/>
      <c r="C72" s="269"/>
      <c r="D72" s="269"/>
      <c r="E72" s="269"/>
      <c r="F72" s="543"/>
    </row>
    <row r="73" spans="1:6">
      <c r="A73" s="269"/>
      <c r="B73" s="269"/>
      <c r="C73" s="269"/>
      <c r="D73" s="269"/>
      <c r="E73" s="269"/>
      <c r="F73" s="543"/>
    </row>
    <row r="74" spans="1:6">
      <c r="A74" s="269"/>
      <c r="B74" s="269"/>
      <c r="C74" s="269"/>
      <c r="D74" s="269"/>
      <c r="E74" s="269"/>
      <c r="F74" s="543"/>
    </row>
    <row r="75" spans="1:6">
      <c r="A75" s="269"/>
      <c r="B75" s="269"/>
      <c r="C75" s="269"/>
      <c r="D75" s="269"/>
      <c r="E75" s="269"/>
      <c r="F75" s="543"/>
    </row>
    <row r="76" spans="1:6">
      <c r="A76" s="269"/>
      <c r="B76" s="269"/>
      <c r="C76" s="269"/>
      <c r="D76" s="269"/>
      <c r="E76" s="269"/>
      <c r="F76" s="543"/>
    </row>
    <row r="77" spans="1:6">
      <c r="A77" s="269"/>
      <c r="B77" s="269"/>
      <c r="C77" s="269"/>
      <c r="D77" s="269"/>
      <c r="E77" s="269"/>
      <c r="F77" s="543"/>
    </row>
    <row r="78" spans="1:6">
      <c r="A78" s="269"/>
      <c r="B78" s="269"/>
      <c r="C78" s="269"/>
      <c r="D78" s="269"/>
      <c r="E78" s="269"/>
      <c r="F78" s="543"/>
    </row>
    <row r="79" spans="1:6">
      <c r="A79" s="269"/>
      <c r="B79" s="269"/>
      <c r="C79" s="269"/>
      <c r="D79" s="269"/>
      <c r="E79" s="269"/>
      <c r="F79" s="543"/>
    </row>
    <row r="80" spans="1:6">
      <c r="A80" s="269"/>
      <c r="B80" s="269"/>
      <c r="C80" s="269"/>
      <c r="D80" s="269"/>
      <c r="E80" s="269"/>
      <c r="F80" s="543"/>
    </row>
    <row r="81" spans="1:6">
      <c r="A81" s="269"/>
      <c r="B81" s="269"/>
      <c r="C81" s="269"/>
      <c r="D81" s="269"/>
      <c r="E81" s="269"/>
      <c r="F81" s="543"/>
    </row>
  </sheetData>
  <mergeCells count="10">
    <mergeCell ref="D9:E9"/>
    <mergeCell ref="D10:E10"/>
    <mergeCell ref="A37:E37"/>
    <mergeCell ref="B38:D38"/>
    <mergeCell ref="D3:E3"/>
    <mergeCell ref="D4:E4"/>
    <mergeCell ref="D5:E5"/>
    <mergeCell ref="D6:E6"/>
    <mergeCell ref="D7:E7"/>
    <mergeCell ref="D8:E8"/>
  </mergeCells>
  <phoneticPr fontId="3"/>
  <pageMargins left="0.78740157480314965" right="0.47244094488188981" top="0.78740157480314965" bottom="0.39370078740157483" header="0.51181102362204722" footer="0.51181102362204722"/>
  <pageSetup paperSize="9" scale="77" firstPageNumber="8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90EF8-45FC-44C2-9EA9-4AE88C634720}">
  <dimension ref="A1:N47"/>
  <sheetViews>
    <sheetView view="pageBreakPreview" zoomScaleNormal="70" zoomScaleSheetLayoutView="100" workbookViewId="0">
      <selection activeCell="A14" sqref="A14:C14"/>
    </sheetView>
  </sheetViews>
  <sheetFormatPr defaultColWidth="5.08984375" defaultRowHeight="13"/>
  <cols>
    <col min="1" max="1" width="8.81640625" style="220" customWidth="1"/>
    <col min="2" max="2" width="11.6328125" style="220" customWidth="1"/>
    <col min="3" max="3" width="4" style="220" customWidth="1"/>
    <col min="4" max="4" width="14.54296875" style="220" customWidth="1"/>
    <col min="5" max="5" width="6" style="220" customWidth="1"/>
    <col min="6" max="6" width="14.6328125" style="220" customWidth="1"/>
    <col min="7" max="7" width="5.6328125" style="220" customWidth="1"/>
    <col min="8" max="8" width="14.6328125" style="220" customWidth="1"/>
    <col min="9" max="9" width="5.6328125" style="220" customWidth="1"/>
    <col min="10" max="10" width="14.6328125" style="220" customWidth="1"/>
    <col min="11" max="11" width="5.6328125" style="220" customWidth="1"/>
    <col min="12" max="12" width="14.54296875" style="220" customWidth="1"/>
    <col min="13" max="13" width="5.6328125" style="220" customWidth="1"/>
    <col min="14" max="16384" width="5.08984375" style="220"/>
  </cols>
  <sheetData>
    <row r="1" spans="1:14" ht="23.5" customHeight="1" thickBot="1">
      <c r="A1" s="22" t="s">
        <v>772</v>
      </c>
      <c r="B1" s="269"/>
      <c r="C1" s="269"/>
      <c r="D1" s="269"/>
      <c r="E1" s="269"/>
      <c r="F1" s="269"/>
      <c r="G1" s="269"/>
      <c r="H1" s="269"/>
      <c r="I1" s="269"/>
      <c r="J1" s="269"/>
      <c r="K1" s="269"/>
      <c r="L1" s="269"/>
      <c r="M1" s="269"/>
      <c r="N1" s="95"/>
    </row>
    <row r="2" spans="1:14" ht="20" customHeight="1">
      <c r="A2" s="291"/>
      <c r="B2" s="599" t="s">
        <v>51</v>
      </c>
      <c r="C2" s="600"/>
      <c r="D2" s="581" t="s">
        <v>510</v>
      </c>
      <c r="E2" s="582"/>
      <c r="F2" s="581" t="s">
        <v>511</v>
      </c>
      <c r="G2" s="583"/>
      <c r="H2" s="582" t="s">
        <v>512</v>
      </c>
      <c r="I2" s="582"/>
      <c r="J2" s="581" t="s">
        <v>650</v>
      </c>
      <c r="K2" s="582"/>
      <c r="L2" s="581" t="s">
        <v>766</v>
      </c>
      <c r="M2" s="583"/>
    </row>
    <row r="3" spans="1:14" ht="20" customHeight="1">
      <c r="A3" s="292"/>
      <c r="B3" s="293"/>
      <c r="C3" s="294"/>
      <c r="D3" s="584" t="s">
        <v>651</v>
      </c>
      <c r="E3" s="585"/>
      <c r="F3" s="584" t="s">
        <v>651</v>
      </c>
      <c r="G3" s="586"/>
      <c r="H3" s="601" t="s">
        <v>651</v>
      </c>
      <c r="I3" s="585"/>
      <c r="J3" s="584" t="s">
        <v>651</v>
      </c>
      <c r="K3" s="585"/>
      <c r="L3" s="584" t="s">
        <v>651</v>
      </c>
      <c r="M3" s="586"/>
    </row>
    <row r="4" spans="1:14" ht="20" customHeight="1" thickBot="1">
      <c r="A4" s="589" t="s">
        <v>768</v>
      </c>
      <c r="B4" s="590"/>
      <c r="C4" s="591"/>
      <c r="D4" s="295" t="s">
        <v>767</v>
      </c>
      <c r="E4" s="296" t="s">
        <v>53</v>
      </c>
      <c r="F4" s="295" t="s">
        <v>767</v>
      </c>
      <c r="G4" s="300" t="s">
        <v>53</v>
      </c>
      <c r="H4" s="295" t="s">
        <v>767</v>
      </c>
      <c r="I4" s="298" t="s">
        <v>53</v>
      </c>
      <c r="J4" s="295" t="s">
        <v>767</v>
      </c>
      <c r="K4" s="298" t="s">
        <v>53</v>
      </c>
      <c r="L4" s="295" t="s">
        <v>767</v>
      </c>
      <c r="M4" s="299" t="s">
        <v>53</v>
      </c>
    </row>
    <row r="5" spans="1:14" ht="30" customHeight="1">
      <c r="A5" s="587" t="s">
        <v>54</v>
      </c>
      <c r="B5" s="588"/>
      <c r="C5" s="588"/>
      <c r="D5" s="272">
        <v>144</v>
      </c>
      <c r="E5" s="301">
        <f t="shared" ref="E5:E16" si="0">ROUND(D5/D$17*100,0)</f>
        <v>25</v>
      </c>
      <c r="F5" s="272">
        <v>205</v>
      </c>
      <c r="G5" s="273">
        <f t="shared" ref="G5:G16" si="1">ROUND(F5/F$17*100,0)</f>
        <v>20</v>
      </c>
      <c r="H5" s="274">
        <v>211</v>
      </c>
      <c r="I5" s="301">
        <f t="shared" ref="I5:I16" si="2">ROUND(H5/H$17*100,0)</f>
        <v>25</v>
      </c>
      <c r="J5" s="272">
        <v>201</v>
      </c>
      <c r="K5" s="301">
        <f t="shared" ref="K5:K16" si="3">ROUND(J5/J$17*100,0)</f>
        <v>25</v>
      </c>
      <c r="L5" s="272">
        <v>190</v>
      </c>
      <c r="M5" s="273">
        <f t="shared" ref="M5:M16" si="4">ROUND(L5/L$17*100,0)</f>
        <v>28</v>
      </c>
    </row>
    <row r="6" spans="1:14" ht="30" customHeight="1">
      <c r="A6" s="579" t="s">
        <v>762</v>
      </c>
      <c r="B6" s="580"/>
      <c r="C6" s="580"/>
      <c r="D6" s="275">
        <v>35</v>
      </c>
      <c r="E6" s="302">
        <f t="shared" si="0"/>
        <v>6</v>
      </c>
      <c r="F6" s="275">
        <v>77</v>
      </c>
      <c r="G6" s="276">
        <f t="shared" si="1"/>
        <v>7</v>
      </c>
      <c r="H6" s="277">
        <v>63</v>
      </c>
      <c r="I6" s="302">
        <f t="shared" si="2"/>
        <v>7</v>
      </c>
      <c r="J6" s="275">
        <v>48</v>
      </c>
      <c r="K6" s="302">
        <f t="shared" si="3"/>
        <v>6</v>
      </c>
      <c r="L6" s="275">
        <v>50</v>
      </c>
      <c r="M6" s="276">
        <f t="shared" si="4"/>
        <v>7</v>
      </c>
    </row>
    <row r="7" spans="1:14" ht="30" customHeight="1">
      <c r="A7" s="577" t="s">
        <v>761</v>
      </c>
      <c r="B7" s="578"/>
      <c r="C7" s="578"/>
      <c r="D7" s="275">
        <v>184</v>
      </c>
      <c r="E7" s="302">
        <f t="shared" si="0"/>
        <v>33</v>
      </c>
      <c r="F7" s="275">
        <v>559</v>
      </c>
      <c r="G7" s="276">
        <f t="shared" si="1"/>
        <v>54</v>
      </c>
      <c r="H7" s="277">
        <v>293</v>
      </c>
      <c r="I7" s="302">
        <f t="shared" si="2"/>
        <v>35</v>
      </c>
      <c r="J7" s="275">
        <v>280</v>
      </c>
      <c r="K7" s="302">
        <f t="shared" si="3"/>
        <v>35</v>
      </c>
      <c r="L7" s="275">
        <v>180</v>
      </c>
      <c r="M7" s="276">
        <f t="shared" si="4"/>
        <v>27</v>
      </c>
    </row>
    <row r="8" spans="1:14" ht="30" customHeight="1">
      <c r="A8" s="579" t="s">
        <v>760</v>
      </c>
      <c r="B8" s="580"/>
      <c r="C8" s="580"/>
      <c r="D8" s="303">
        <v>2</v>
      </c>
      <c r="E8" s="302">
        <f t="shared" si="0"/>
        <v>0</v>
      </c>
      <c r="F8" s="303">
        <v>2</v>
      </c>
      <c r="G8" s="276">
        <f t="shared" si="1"/>
        <v>0</v>
      </c>
      <c r="H8" s="304">
        <v>6</v>
      </c>
      <c r="I8" s="302">
        <f t="shared" si="2"/>
        <v>1</v>
      </c>
      <c r="J8" s="303">
        <v>11</v>
      </c>
      <c r="K8" s="302">
        <f t="shared" si="3"/>
        <v>1</v>
      </c>
      <c r="L8" s="303">
        <v>4</v>
      </c>
      <c r="M8" s="276">
        <f t="shared" si="4"/>
        <v>1</v>
      </c>
    </row>
    <row r="9" spans="1:14" ht="30" customHeight="1">
      <c r="A9" s="579" t="s">
        <v>759</v>
      </c>
      <c r="B9" s="580"/>
      <c r="C9" s="580"/>
      <c r="D9" s="275">
        <v>0</v>
      </c>
      <c r="E9" s="302">
        <f t="shared" si="0"/>
        <v>0</v>
      </c>
      <c r="F9" s="275">
        <v>0</v>
      </c>
      <c r="G9" s="276">
        <f t="shared" si="1"/>
        <v>0</v>
      </c>
      <c r="H9" s="277">
        <v>4</v>
      </c>
      <c r="I9" s="302">
        <f t="shared" si="2"/>
        <v>0</v>
      </c>
      <c r="J9" s="275">
        <v>6</v>
      </c>
      <c r="K9" s="302">
        <f t="shared" si="3"/>
        <v>1</v>
      </c>
      <c r="L9" s="275">
        <v>1</v>
      </c>
      <c r="M9" s="276">
        <f t="shared" si="4"/>
        <v>0</v>
      </c>
    </row>
    <row r="10" spans="1:14" ht="30" customHeight="1">
      <c r="A10" s="579" t="s">
        <v>758</v>
      </c>
      <c r="B10" s="580"/>
      <c r="C10" s="580"/>
      <c r="D10" s="275">
        <v>0</v>
      </c>
      <c r="E10" s="302">
        <f t="shared" si="0"/>
        <v>0</v>
      </c>
      <c r="F10" s="275">
        <v>0</v>
      </c>
      <c r="G10" s="276">
        <f t="shared" si="1"/>
        <v>0</v>
      </c>
      <c r="H10" s="277">
        <v>0</v>
      </c>
      <c r="I10" s="302">
        <f t="shared" si="2"/>
        <v>0</v>
      </c>
      <c r="J10" s="275">
        <v>0</v>
      </c>
      <c r="K10" s="302">
        <f t="shared" si="3"/>
        <v>0</v>
      </c>
      <c r="L10" s="275">
        <v>0</v>
      </c>
      <c r="M10" s="276">
        <f t="shared" si="4"/>
        <v>0</v>
      </c>
    </row>
    <row r="11" spans="1:14" ht="30" customHeight="1">
      <c r="A11" s="579" t="s">
        <v>55</v>
      </c>
      <c r="B11" s="580"/>
      <c r="C11" s="580"/>
      <c r="D11" s="275">
        <v>0</v>
      </c>
      <c r="E11" s="302">
        <f t="shared" si="0"/>
        <v>0</v>
      </c>
      <c r="F11" s="275">
        <v>0</v>
      </c>
      <c r="G11" s="276">
        <f t="shared" si="1"/>
        <v>0</v>
      </c>
      <c r="H11" s="277">
        <v>3</v>
      </c>
      <c r="I11" s="302">
        <f t="shared" si="2"/>
        <v>0</v>
      </c>
      <c r="J11" s="275">
        <v>1</v>
      </c>
      <c r="K11" s="302">
        <f t="shared" si="3"/>
        <v>0</v>
      </c>
      <c r="L11" s="275">
        <v>2</v>
      </c>
      <c r="M11" s="276">
        <f t="shared" si="4"/>
        <v>0</v>
      </c>
    </row>
    <row r="12" spans="1:14" ht="30" customHeight="1">
      <c r="A12" s="577" t="s">
        <v>56</v>
      </c>
      <c r="B12" s="578"/>
      <c r="C12" s="578"/>
      <c r="D12" s="275">
        <v>4</v>
      </c>
      <c r="E12" s="302">
        <f t="shared" si="0"/>
        <v>1</v>
      </c>
      <c r="F12" s="275">
        <v>5</v>
      </c>
      <c r="G12" s="276">
        <f t="shared" si="1"/>
        <v>0</v>
      </c>
      <c r="H12" s="277">
        <v>5</v>
      </c>
      <c r="I12" s="302">
        <f t="shared" si="2"/>
        <v>1</v>
      </c>
      <c r="J12" s="275">
        <v>5</v>
      </c>
      <c r="K12" s="302">
        <f t="shared" si="3"/>
        <v>1</v>
      </c>
      <c r="L12" s="275">
        <v>7</v>
      </c>
      <c r="M12" s="276">
        <f t="shared" si="4"/>
        <v>1</v>
      </c>
    </row>
    <row r="13" spans="1:14" ht="30" customHeight="1">
      <c r="A13" s="577" t="s">
        <v>757</v>
      </c>
      <c r="B13" s="578"/>
      <c r="C13" s="578"/>
      <c r="D13" s="275">
        <v>33</v>
      </c>
      <c r="E13" s="302">
        <f t="shared" si="0"/>
        <v>6</v>
      </c>
      <c r="F13" s="275">
        <v>7</v>
      </c>
      <c r="G13" s="276">
        <f t="shared" si="1"/>
        <v>1</v>
      </c>
      <c r="H13" s="278">
        <v>19</v>
      </c>
      <c r="I13" s="302">
        <f t="shared" si="2"/>
        <v>2</v>
      </c>
      <c r="J13" s="279">
        <v>25</v>
      </c>
      <c r="K13" s="302">
        <f t="shared" si="3"/>
        <v>3</v>
      </c>
      <c r="L13" s="279">
        <v>27</v>
      </c>
      <c r="M13" s="276">
        <f t="shared" si="4"/>
        <v>4</v>
      </c>
    </row>
    <row r="14" spans="1:14" ht="30" customHeight="1">
      <c r="A14" s="577" t="s">
        <v>756</v>
      </c>
      <c r="B14" s="578"/>
      <c r="C14" s="578"/>
      <c r="D14" s="275">
        <v>17</v>
      </c>
      <c r="E14" s="302">
        <f t="shared" si="0"/>
        <v>3</v>
      </c>
      <c r="F14" s="275">
        <v>37</v>
      </c>
      <c r="G14" s="276">
        <f t="shared" si="1"/>
        <v>4</v>
      </c>
      <c r="H14" s="278">
        <v>62</v>
      </c>
      <c r="I14" s="302">
        <f t="shared" si="2"/>
        <v>7</v>
      </c>
      <c r="J14" s="279">
        <v>55</v>
      </c>
      <c r="K14" s="302">
        <f t="shared" si="3"/>
        <v>7</v>
      </c>
      <c r="L14" s="279">
        <v>6</v>
      </c>
      <c r="M14" s="276">
        <f t="shared" si="4"/>
        <v>1</v>
      </c>
    </row>
    <row r="15" spans="1:14" ht="30" customHeight="1">
      <c r="A15" s="577" t="s">
        <v>755</v>
      </c>
      <c r="B15" s="578"/>
      <c r="C15" s="578"/>
      <c r="D15" s="275">
        <v>44</v>
      </c>
      <c r="E15" s="302">
        <f t="shared" si="0"/>
        <v>8</v>
      </c>
      <c r="F15" s="275">
        <v>69</v>
      </c>
      <c r="G15" s="276">
        <f t="shared" si="1"/>
        <v>7</v>
      </c>
      <c r="H15" s="278">
        <v>56</v>
      </c>
      <c r="I15" s="302">
        <f t="shared" si="2"/>
        <v>7</v>
      </c>
      <c r="J15" s="279">
        <v>52</v>
      </c>
      <c r="K15" s="302">
        <f t="shared" si="3"/>
        <v>6</v>
      </c>
      <c r="L15" s="279">
        <v>97</v>
      </c>
      <c r="M15" s="276">
        <f t="shared" si="4"/>
        <v>14</v>
      </c>
    </row>
    <row r="16" spans="1:14" ht="30" customHeight="1" thickBot="1">
      <c r="A16" s="597" t="s">
        <v>57</v>
      </c>
      <c r="B16" s="598"/>
      <c r="C16" s="598"/>
      <c r="D16" s="280">
        <v>103</v>
      </c>
      <c r="E16" s="305">
        <f t="shared" si="0"/>
        <v>18</v>
      </c>
      <c r="F16" s="280">
        <v>72</v>
      </c>
      <c r="G16" s="281">
        <f t="shared" si="1"/>
        <v>7</v>
      </c>
      <c r="H16" s="282">
        <v>124</v>
      </c>
      <c r="I16" s="305">
        <f t="shared" si="2"/>
        <v>15</v>
      </c>
      <c r="J16" s="279">
        <v>126</v>
      </c>
      <c r="K16" s="305">
        <f t="shared" si="3"/>
        <v>16</v>
      </c>
      <c r="L16" s="279">
        <v>111</v>
      </c>
      <c r="M16" s="281">
        <f t="shared" si="4"/>
        <v>16</v>
      </c>
    </row>
    <row r="17" spans="1:14" ht="30" customHeight="1" thickBot="1">
      <c r="A17" s="592" t="s">
        <v>58</v>
      </c>
      <c r="B17" s="593"/>
      <c r="C17" s="594"/>
      <c r="D17" s="283">
        <f>SUM(D5:D16)</f>
        <v>566</v>
      </c>
      <c r="E17" s="284" t="s">
        <v>35</v>
      </c>
      <c r="F17" s="285">
        <f>SUM(F5:F16)</f>
        <v>1033</v>
      </c>
      <c r="G17" s="286" t="s">
        <v>35</v>
      </c>
      <c r="H17" s="287">
        <f>SUM(H5:H16)</f>
        <v>846</v>
      </c>
      <c r="I17" s="288" t="s">
        <v>35</v>
      </c>
      <c r="J17" s="289">
        <f>SUM(J5:J16)</f>
        <v>810</v>
      </c>
      <c r="K17" s="288" t="s">
        <v>35</v>
      </c>
      <c r="L17" s="289">
        <f>SUM(L5:L16)</f>
        <v>675</v>
      </c>
      <c r="M17" s="290" t="s">
        <v>35</v>
      </c>
    </row>
    <row r="18" spans="1:14" ht="20" customHeight="1">
      <c r="A18" s="269" t="s">
        <v>59</v>
      </c>
      <c r="B18" s="269"/>
      <c r="C18" s="269"/>
      <c r="D18" s="269"/>
      <c r="E18" s="270"/>
      <c r="F18" s="269"/>
      <c r="G18" s="269"/>
      <c r="H18" s="269"/>
      <c r="I18" s="269"/>
      <c r="J18" s="269"/>
      <c r="K18" s="269"/>
      <c r="L18" s="269"/>
      <c r="M18" s="269"/>
    </row>
    <row r="19" spans="1:14" ht="20" customHeight="1">
      <c r="A19" s="269" t="s">
        <v>60</v>
      </c>
      <c r="B19" s="269"/>
      <c r="C19" s="269"/>
      <c r="D19" s="269"/>
      <c r="E19" s="269"/>
      <c r="F19" s="269"/>
      <c r="G19" s="269"/>
      <c r="H19" s="269"/>
      <c r="I19" s="269"/>
      <c r="J19" s="269"/>
      <c r="K19" s="269"/>
      <c r="L19" s="269"/>
      <c r="M19" s="269"/>
    </row>
    <row r="20" spans="1:14" ht="20" customHeight="1">
      <c r="A20" s="271" t="s">
        <v>754</v>
      </c>
      <c r="B20" s="269"/>
      <c r="C20" s="269"/>
      <c r="D20" s="269"/>
      <c r="E20" s="269"/>
      <c r="F20" s="269"/>
      <c r="G20" s="269"/>
      <c r="H20" s="269"/>
      <c r="I20" s="269"/>
      <c r="J20" s="269"/>
      <c r="K20" s="269"/>
      <c r="L20" s="269"/>
      <c r="M20" s="269"/>
    </row>
    <row r="21" spans="1:14" ht="23.5" customHeight="1" thickBot="1">
      <c r="A21" s="22" t="s">
        <v>773</v>
      </c>
      <c r="B21" s="269"/>
      <c r="C21" s="269"/>
      <c r="D21" s="269"/>
      <c r="E21" s="269"/>
      <c r="F21" s="269"/>
      <c r="G21" s="269"/>
      <c r="H21" s="269"/>
      <c r="I21" s="269"/>
      <c r="J21" s="269"/>
      <c r="K21" s="269"/>
      <c r="L21" s="269"/>
      <c r="M21" s="269"/>
      <c r="N21" s="95"/>
    </row>
    <row r="22" spans="1:14" ht="14" customHeight="1">
      <c r="A22" s="291"/>
      <c r="B22" s="599" t="s">
        <v>51</v>
      </c>
      <c r="C22" s="600"/>
      <c r="D22" s="581" t="s">
        <v>510</v>
      </c>
      <c r="E22" s="582"/>
      <c r="F22" s="581" t="s">
        <v>511</v>
      </c>
      <c r="G22" s="582"/>
      <c r="H22" s="581" t="s">
        <v>512</v>
      </c>
      <c r="I22" s="582"/>
      <c r="J22" s="581" t="s">
        <v>650</v>
      </c>
      <c r="K22" s="582"/>
      <c r="L22" s="581" t="s">
        <v>766</v>
      </c>
      <c r="M22" s="583"/>
    </row>
    <row r="23" spans="1:14" ht="20" customHeight="1">
      <c r="A23" s="292"/>
      <c r="B23" s="293"/>
      <c r="C23" s="294"/>
      <c r="D23" s="584" t="s">
        <v>765</v>
      </c>
      <c r="E23" s="585"/>
      <c r="F23" s="584" t="s">
        <v>764</v>
      </c>
      <c r="G23" s="585"/>
      <c r="H23" s="584" t="s">
        <v>764</v>
      </c>
      <c r="I23" s="585"/>
      <c r="J23" s="584" t="s">
        <v>765</v>
      </c>
      <c r="K23" s="585"/>
      <c r="L23" s="584" t="s">
        <v>764</v>
      </c>
      <c r="M23" s="586"/>
    </row>
    <row r="24" spans="1:14" ht="19" customHeight="1" thickBot="1">
      <c r="A24" s="589" t="s">
        <v>52</v>
      </c>
      <c r="B24" s="590"/>
      <c r="C24" s="591"/>
      <c r="D24" s="295" t="s">
        <v>763</v>
      </c>
      <c r="E24" s="296" t="s">
        <v>53</v>
      </c>
      <c r="F24" s="297" t="s">
        <v>763</v>
      </c>
      <c r="G24" s="298" t="s">
        <v>53</v>
      </c>
      <c r="H24" s="297" t="s">
        <v>763</v>
      </c>
      <c r="I24" s="298" t="s">
        <v>53</v>
      </c>
      <c r="J24" s="297" t="s">
        <v>763</v>
      </c>
      <c r="K24" s="298" t="s">
        <v>53</v>
      </c>
      <c r="L24" s="297" t="s">
        <v>763</v>
      </c>
      <c r="M24" s="299" t="s">
        <v>53</v>
      </c>
    </row>
    <row r="25" spans="1:14" ht="30" customHeight="1">
      <c r="A25" s="587" t="s">
        <v>54</v>
      </c>
      <c r="B25" s="588"/>
      <c r="C25" s="588"/>
      <c r="D25" s="272">
        <v>423861.41999999975</v>
      </c>
      <c r="E25" s="273">
        <f t="shared" ref="E25:E36" si="5">ROUND(D25/D$37*100,0)</f>
        <v>12</v>
      </c>
      <c r="F25" s="274">
        <v>551805.36</v>
      </c>
      <c r="G25" s="273">
        <f t="shared" ref="G25:G36" si="6">ROUND(F25/F$37*100,0)</f>
        <v>11</v>
      </c>
      <c r="H25" s="274">
        <v>650261.83000000019</v>
      </c>
      <c r="I25" s="273">
        <f t="shared" ref="I25:I36" si="7">ROUND(H25/H$37*100,0)</f>
        <v>8</v>
      </c>
      <c r="J25" s="272">
        <v>578856.27000000025</v>
      </c>
      <c r="K25" s="273">
        <f t="shared" ref="K25:K36" si="8">ROUND(J25/J$37*100,0)</f>
        <v>12</v>
      </c>
      <c r="L25" s="272">
        <v>664847.99000000034</v>
      </c>
      <c r="M25" s="273">
        <f t="shared" ref="M25:M36" si="9">ROUND(L25/L$37*100,0)</f>
        <v>15</v>
      </c>
    </row>
    <row r="26" spans="1:14" ht="30" customHeight="1">
      <c r="A26" s="579" t="s">
        <v>762</v>
      </c>
      <c r="B26" s="580"/>
      <c r="C26" s="580"/>
      <c r="D26" s="275">
        <v>357437.63000000006</v>
      </c>
      <c r="E26" s="276">
        <f t="shared" si="5"/>
        <v>10</v>
      </c>
      <c r="F26" s="277">
        <v>506433.7900000001</v>
      </c>
      <c r="G26" s="276">
        <f t="shared" si="6"/>
        <v>10</v>
      </c>
      <c r="H26" s="277">
        <v>479430.51000000007</v>
      </c>
      <c r="I26" s="276">
        <f t="shared" si="7"/>
        <v>6</v>
      </c>
      <c r="J26" s="275">
        <v>459649.1</v>
      </c>
      <c r="K26" s="276">
        <f t="shared" si="8"/>
        <v>10</v>
      </c>
      <c r="L26" s="275">
        <v>357329.87999999995</v>
      </c>
      <c r="M26" s="276">
        <f t="shared" si="9"/>
        <v>8</v>
      </c>
    </row>
    <row r="27" spans="1:14" ht="30" customHeight="1">
      <c r="A27" s="577" t="s">
        <v>761</v>
      </c>
      <c r="B27" s="578"/>
      <c r="C27" s="578"/>
      <c r="D27" s="275">
        <v>1929368.9500000004</v>
      </c>
      <c r="E27" s="276">
        <f t="shared" si="5"/>
        <v>54</v>
      </c>
      <c r="F27" s="277">
        <v>2735894.7200000011</v>
      </c>
      <c r="G27" s="276">
        <f t="shared" si="6"/>
        <v>54</v>
      </c>
      <c r="H27" s="277">
        <v>2206286.2900000005</v>
      </c>
      <c r="I27" s="276">
        <f t="shared" si="7"/>
        <v>27</v>
      </c>
      <c r="J27" s="275">
        <v>2282260.0500000003</v>
      </c>
      <c r="K27" s="276">
        <f t="shared" si="8"/>
        <v>47</v>
      </c>
      <c r="L27" s="275">
        <v>1561105.3800000001</v>
      </c>
      <c r="M27" s="276">
        <f t="shared" si="9"/>
        <v>35</v>
      </c>
    </row>
    <row r="28" spans="1:14" ht="30" customHeight="1">
      <c r="A28" s="579" t="s">
        <v>760</v>
      </c>
      <c r="B28" s="580"/>
      <c r="C28" s="580"/>
      <c r="D28" s="275">
        <v>10628.08</v>
      </c>
      <c r="E28" s="276">
        <f t="shared" si="5"/>
        <v>0</v>
      </c>
      <c r="F28" s="277">
        <v>7643.6</v>
      </c>
      <c r="G28" s="276">
        <f t="shared" si="6"/>
        <v>0</v>
      </c>
      <c r="H28" s="277">
        <v>151283.53999999998</v>
      </c>
      <c r="I28" s="276">
        <f t="shared" si="7"/>
        <v>2</v>
      </c>
      <c r="J28" s="275">
        <v>87615.379999999976</v>
      </c>
      <c r="K28" s="276">
        <f t="shared" si="8"/>
        <v>2</v>
      </c>
      <c r="L28" s="275">
        <v>94263.95</v>
      </c>
      <c r="M28" s="276">
        <f t="shared" si="9"/>
        <v>2</v>
      </c>
    </row>
    <row r="29" spans="1:14" ht="30" customHeight="1">
      <c r="A29" s="579" t="s">
        <v>759</v>
      </c>
      <c r="B29" s="580"/>
      <c r="C29" s="580"/>
      <c r="D29" s="275">
        <v>0</v>
      </c>
      <c r="E29" s="276">
        <f t="shared" si="5"/>
        <v>0</v>
      </c>
      <c r="F29" s="277">
        <v>0</v>
      </c>
      <c r="G29" s="276">
        <f t="shared" si="6"/>
        <v>0</v>
      </c>
      <c r="H29" s="277">
        <v>3512313.77</v>
      </c>
      <c r="I29" s="276">
        <f t="shared" si="7"/>
        <v>43</v>
      </c>
      <c r="J29" s="275">
        <v>11446</v>
      </c>
      <c r="K29" s="276">
        <f t="shared" si="8"/>
        <v>0</v>
      </c>
      <c r="L29" s="275">
        <v>1024</v>
      </c>
      <c r="M29" s="276">
        <f t="shared" si="9"/>
        <v>0</v>
      </c>
    </row>
    <row r="30" spans="1:14" ht="30" customHeight="1">
      <c r="A30" s="579" t="s">
        <v>758</v>
      </c>
      <c r="B30" s="580"/>
      <c r="C30" s="580"/>
      <c r="D30" s="275">
        <v>0</v>
      </c>
      <c r="E30" s="276">
        <f t="shared" si="5"/>
        <v>0</v>
      </c>
      <c r="F30" s="277">
        <v>0</v>
      </c>
      <c r="G30" s="276">
        <f t="shared" si="6"/>
        <v>0</v>
      </c>
      <c r="H30" s="277">
        <v>0</v>
      </c>
      <c r="I30" s="276">
        <f t="shared" si="7"/>
        <v>0</v>
      </c>
      <c r="J30" s="275">
        <v>0</v>
      </c>
      <c r="K30" s="276">
        <f t="shared" si="8"/>
        <v>0</v>
      </c>
      <c r="L30" s="275">
        <v>0</v>
      </c>
      <c r="M30" s="276">
        <f t="shared" si="9"/>
        <v>0</v>
      </c>
    </row>
    <row r="31" spans="1:14" ht="30" customHeight="1">
      <c r="A31" s="579" t="s">
        <v>55</v>
      </c>
      <c r="B31" s="580"/>
      <c r="C31" s="580"/>
      <c r="D31" s="275">
        <v>0</v>
      </c>
      <c r="E31" s="276">
        <f t="shared" si="5"/>
        <v>0</v>
      </c>
      <c r="F31" s="277">
        <v>0</v>
      </c>
      <c r="G31" s="276">
        <f t="shared" si="6"/>
        <v>0</v>
      </c>
      <c r="H31" s="277">
        <v>46355.369999999995</v>
      </c>
      <c r="I31" s="276">
        <f t="shared" si="7"/>
        <v>1</v>
      </c>
      <c r="J31" s="275">
        <v>13388</v>
      </c>
      <c r="K31" s="276">
        <f t="shared" si="8"/>
        <v>0</v>
      </c>
      <c r="L31" s="275">
        <v>103026</v>
      </c>
      <c r="M31" s="276">
        <f t="shared" si="9"/>
        <v>2</v>
      </c>
    </row>
    <row r="32" spans="1:14" ht="30" customHeight="1">
      <c r="A32" s="577" t="s">
        <v>56</v>
      </c>
      <c r="B32" s="578"/>
      <c r="C32" s="578"/>
      <c r="D32" s="275">
        <v>40225.65</v>
      </c>
      <c r="E32" s="276">
        <f t="shared" si="5"/>
        <v>1</v>
      </c>
      <c r="F32" s="277">
        <v>61374.8</v>
      </c>
      <c r="G32" s="276">
        <f t="shared" si="6"/>
        <v>1</v>
      </c>
      <c r="H32" s="277">
        <v>43851</v>
      </c>
      <c r="I32" s="276">
        <f t="shared" si="7"/>
        <v>1</v>
      </c>
      <c r="J32" s="275">
        <v>78610.459999999992</v>
      </c>
      <c r="K32" s="276">
        <f t="shared" si="8"/>
        <v>2</v>
      </c>
      <c r="L32" s="275">
        <v>114950.23</v>
      </c>
      <c r="M32" s="276">
        <f t="shared" si="9"/>
        <v>3</v>
      </c>
    </row>
    <row r="33" spans="1:13" ht="30" customHeight="1">
      <c r="A33" s="577" t="s">
        <v>757</v>
      </c>
      <c r="B33" s="578"/>
      <c r="C33" s="578"/>
      <c r="D33" s="275">
        <v>73325.649999999994</v>
      </c>
      <c r="E33" s="276">
        <f t="shared" si="5"/>
        <v>2</v>
      </c>
      <c r="F33" s="277">
        <v>21227.05</v>
      </c>
      <c r="G33" s="276">
        <f t="shared" si="6"/>
        <v>0</v>
      </c>
      <c r="H33" s="278">
        <v>29539.249999999996</v>
      </c>
      <c r="I33" s="276">
        <f t="shared" si="7"/>
        <v>0</v>
      </c>
      <c r="J33" s="279">
        <v>66394.63</v>
      </c>
      <c r="K33" s="276">
        <f t="shared" si="8"/>
        <v>1</v>
      </c>
      <c r="L33" s="279">
        <v>119403.93999999999</v>
      </c>
      <c r="M33" s="276">
        <f t="shared" si="9"/>
        <v>3</v>
      </c>
    </row>
    <row r="34" spans="1:13" ht="30" customHeight="1">
      <c r="A34" s="577" t="s">
        <v>756</v>
      </c>
      <c r="B34" s="578"/>
      <c r="C34" s="578"/>
      <c r="D34" s="275">
        <v>75113.070000000007</v>
      </c>
      <c r="E34" s="276">
        <f t="shared" si="5"/>
        <v>2</v>
      </c>
      <c r="F34" s="277">
        <v>88672.57</v>
      </c>
      <c r="G34" s="276">
        <f t="shared" si="6"/>
        <v>2</v>
      </c>
      <c r="H34" s="278">
        <v>95284.939999999959</v>
      </c>
      <c r="I34" s="276">
        <f t="shared" si="7"/>
        <v>1</v>
      </c>
      <c r="J34" s="279">
        <v>340874.11999999994</v>
      </c>
      <c r="K34" s="276">
        <f t="shared" si="8"/>
        <v>7</v>
      </c>
      <c r="L34" s="279">
        <v>33078.049999999996</v>
      </c>
      <c r="M34" s="276">
        <f t="shared" si="9"/>
        <v>1</v>
      </c>
    </row>
    <row r="35" spans="1:13" ht="30" customHeight="1">
      <c r="A35" s="577" t="s">
        <v>755</v>
      </c>
      <c r="B35" s="578"/>
      <c r="C35" s="578"/>
      <c r="D35" s="275">
        <v>234076.9</v>
      </c>
      <c r="E35" s="276">
        <f t="shared" si="5"/>
        <v>7</v>
      </c>
      <c r="F35" s="277">
        <v>588000.62000000011</v>
      </c>
      <c r="G35" s="276">
        <f t="shared" si="6"/>
        <v>12</v>
      </c>
      <c r="H35" s="278">
        <v>338476.01</v>
      </c>
      <c r="I35" s="276">
        <f t="shared" si="7"/>
        <v>4</v>
      </c>
      <c r="J35" s="279">
        <v>474606.68</v>
      </c>
      <c r="K35" s="276">
        <f t="shared" si="8"/>
        <v>10</v>
      </c>
      <c r="L35" s="279">
        <v>820820.45000000007</v>
      </c>
      <c r="M35" s="276">
        <f t="shared" si="9"/>
        <v>18</v>
      </c>
    </row>
    <row r="36" spans="1:13" ht="30" customHeight="1" thickBot="1">
      <c r="A36" s="597" t="s">
        <v>57</v>
      </c>
      <c r="B36" s="598"/>
      <c r="C36" s="598"/>
      <c r="D36" s="280">
        <v>435945.11</v>
      </c>
      <c r="E36" s="281">
        <f t="shared" si="5"/>
        <v>12</v>
      </c>
      <c r="F36" s="282">
        <v>461354.05</v>
      </c>
      <c r="G36" s="281">
        <f t="shared" si="6"/>
        <v>9</v>
      </c>
      <c r="H36" s="282">
        <v>526748.51</v>
      </c>
      <c r="I36" s="281">
        <f t="shared" si="7"/>
        <v>7</v>
      </c>
      <c r="J36" s="279">
        <v>411489.50999999995</v>
      </c>
      <c r="K36" s="281">
        <f t="shared" si="8"/>
        <v>9</v>
      </c>
      <c r="L36" s="279">
        <v>573319.1</v>
      </c>
      <c r="M36" s="281">
        <f t="shared" si="9"/>
        <v>13</v>
      </c>
    </row>
    <row r="37" spans="1:13" ht="30" customHeight="1" thickBot="1">
      <c r="A37" s="592" t="s">
        <v>58</v>
      </c>
      <c r="B37" s="593"/>
      <c r="C37" s="594"/>
      <c r="D37" s="283">
        <f>SUM(D25:D36)</f>
        <v>3579982.4599999995</v>
      </c>
      <c r="E37" s="284" t="s">
        <v>35</v>
      </c>
      <c r="F37" s="285">
        <f>SUM(F25:F36)</f>
        <v>5022406.5600000005</v>
      </c>
      <c r="G37" s="286" t="s">
        <v>35</v>
      </c>
      <c r="H37" s="287">
        <f>SUM(H25:H36)</f>
        <v>8079831.0200000014</v>
      </c>
      <c r="I37" s="288" t="s">
        <v>35</v>
      </c>
      <c r="J37" s="289">
        <f>SUM(J25:J36)</f>
        <v>4805190.2</v>
      </c>
      <c r="K37" s="288" t="s">
        <v>35</v>
      </c>
      <c r="L37" s="289">
        <f>SUM(L25:L36)</f>
        <v>4443168.9700000007</v>
      </c>
      <c r="M37" s="290" t="s">
        <v>35</v>
      </c>
    </row>
    <row r="38" spans="1:13" ht="15.75" customHeight="1">
      <c r="A38" s="269" t="s">
        <v>50</v>
      </c>
      <c r="B38" s="269"/>
      <c r="C38" s="269"/>
      <c r="D38" s="269"/>
      <c r="E38" s="269"/>
      <c r="F38" s="269"/>
      <c r="G38" s="269"/>
      <c r="H38" s="269"/>
      <c r="I38" s="269"/>
      <c r="J38" s="269"/>
      <c r="K38" s="269"/>
      <c r="L38" s="269"/>
      <c r="M38" s="269"/>
    </row>
    <row r="39" spans="1:13" ht="20.5" customHeight="1">
      <c r="A39" s="269" t="s">
        <v>60</v>
      </c>
      <c r="B39" s="269"/>
      <c r="C39" s="269"/>
      <c r="D39" s="269"/>
      <c r="E39" s="269"/>
      <c r="F39" s="269"/>
      <c r="G39" s="269"/>
      <c r="H39" s="269"/>
      <c r="I39" s="269"/>
      <c r="J39" s="269"/>
      <c r="K39" s="269"/>
      <c r="L39" s="269"/>
      <c r="M39" s="269"/>
    </row>
    <row r="40" spans="1:13" ht="20.5" customHeight="1">
      <c r="A40" s="271" t="s">
        <v>754</v>
      </c>
      <c r="B40" s="269"/>
      <c r="C40" s="269"/>
      <c r="D40" s="269"/>
      <c r="E40" s="269"/>
      <c r="F40" s="269"/>
      <c r="G40" s="269"/>
      <c r="H40" s="269"/>
      <c r="I40" s="269"/>
      <c r="J40" s="269"/>
      <c r="K40" s="269"/>
      <c r="L40" s="269"/>
      <c r="M40" s="269"/>
    </row>
    <row r="46" spans="1:13">
      <c r="E46" s="595"/>
    </row>
    <row r="47" spans="1:13">
      <c r="E47" s="596"/>
    </row>
  </sheetData>
  <mergeCells count="51">
    <mergeCell ref="J2:K2"/>
    <mergeCell ref="L2:M2"/>
    <mergeCell ref="A15:C15"/>
    <mergeCell ref="A14:C14"/>
    <mergeCell ref="A13:C13"/>
    <mergeCell ref="B2:C2"/>
    <mergeCell ref="D2:E2"/>
    <mergeCell ref="F2:G2"/>
    <mergeCell ref="H2:I2"/>
    <mergeCell ref="J3:K3"/>
    <mergeCell ref="H3:I3"/>
    <mergeCell ref="D3:E3"/>
    <mergeCell ref="F3:G3"/>
    <mergeCell ref="A4:C4"/>
    <mergeCell ref="L3:M3"/>
    <mergeCell ref="E46:E47"/>
    <mergeCell ref="A6:C6"/>
    <mergeCell ref="A7:C7"/>
    <mergeCell ref="A8:C8"/>
    <mergeCell ref="A9:C9"/>
    <mergeCell ref="A10:C10"/>
    <mergeCell ref="A11:C11"/>
    <mergeCell ref="A16:C16"/>
    <mergeCell ref="A35:C35"/>
    <mergeCell ref="A36:C36"/>
    <mergeCell ref="A37:C37"/>
    <mergeCell ref="A32:C32"/>
    <mergeCell ref="A12:C12"/>
    <mergeCell ref="B22:C22"/>
    <mergeCell ref="A25:C25"/>
    <mergeCell ref="A27:C27"/>
    <mergeCell ref="A28:C28"/>
    <mergeCell ref="A5:C5"/>
    <mergeCell ref="A24:C24"/>
    <mergeCell ref="A17:C17"/>
    <mergeCell ref="J22:K22"/>
    <mergeCell ref="L22:M22"/>
    <mergeCell ref="D23:E23"/>
    <mergeCell ref="F23:G23"/>
    <mergeCell ref="H23:I23"/>
    <mergeCell ref="J23:K23"/>
    <mergeCell ref="L23:M23"/>
    <mergeCell ref="D22:E22"/>
    <mergeCell ref="F22:G22"/>
    <mergeCell ref="H22:I22"/>
    <mergeCell ref="A34:C34"/>
    <mergeCell ref="A30:C30"/>
    <mergeCell ref="A29:C29"/>
    <mergeCell ref="A31:C31"/>
    <mergeCell ref="A26:C26"/>
    <mergeCell ref="A33:C33"/>
  </mergeCells>
  <phoneticPr fontId="3"/>
  <pageMargins left="0.78740157480314965" right="0.47244094488188981" top="0.78740157480314965" bottom="0.39370078740157483" header="0.51181102362204722" footer="0.51181102362204722"/>
  <pageSetup paperSize="9" scale="61" firstPageNumber="83"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77"/>
  <sheetViews>
    <sheetView view="pageBreakPreview" zoomScaleNormal="100" zoomScaleSheetLayoutView="100" workbookViewId="0"/>
  </sheetViews>
  <sheetFormatPr defaultColWidth="9" defaultRowHeight="13"/>
  <cols>
    <col min="1" max="1" width="3.453125" style="120" customWidth="1"/>
    <col min="2" max="2" width="13.6328125" style="120" customWidth="1"/>
    <col min="3" max="3" width="1.6328125" style="120" customWidth="1"/>
    <col min="4" max="7" width="6.26953125" style="120" customWidth="1"/>
    <col min="8" max="8" width="3.7265625" style="120" customWidth="1"/>
    <col min="9" max="9" width="1.6328125" style="120" customWidth="1"/>
    <col min="10" max="10" width="6.6328125" style="120" customWidth="1"/>
    <col min="11" max="11" width="6" style="120" customWidth="1"/>
    <col min="12" max="13" width="6.6328125" style="120" customWidth="1"/>
    <col min="14" max="14" width="7.6328125" style="120" customWidth="1"/>
    <col min="15" max="15" width="1.6328125" style="120" customWidth="1"/>
    <col min="16" max="17" width="9" style="120"/>
    <col min="18" max="16384" width="9" style="11"/>
  </cols>
  <sheetData>
    <row r="1" spans="1:18" ht="23.5" customHeight="1">
      <c r="A1" s="110" t="s">
        <v>61</v>
      </c>
      <c r="L1" s="12"/>
    </row>
    <row r="2" spans="1:18" customFormat="1" ht="7.5" customHeight="1">
      <c r="A2" s="121"/>
      <c r="B2" s="121"/>
      <c r="C2" s="121"/>
      <c r="D2" s="121"/>
      <c r="E2" s="121"/>
      <c r="F2" s="121"/>
      <c r="G2" s="121"/>
      <c r="H2" s="121"/>
      <c r="I2" s="121"/>
      <c r="J2" s="121"/>
      <c r="K2" s="121"/>
      <c r="L2" s="121"/>
      <c r="M2" s="121"/>
      <c r="N2" s="121"/>
      <c r="O2" s="1"/>
      <c r="P2" s="121"/>
      <c r="Q2" s="121"/>
    </row>
    <row r="3" spans="1:18" ht="23.5" customHeight="1">
      <c r="A3" s="10" t="s">
        <v>652</v>
      </c>
      <c r="K3" s="122"/>
      <c r="L3" s="122"/>
      <c r="M3" s="122"/>
      <c r="N3" s="122"/>
      <c r="P3" s="13"/>
      <c r="R3" s="13"/>
    </row>
    <row r="4" spans="1:18" ht="19.5" customHeight="1" thickBot="1">
      <c r="K4" s="306" t="s">
        <v>774</v>
      </c>
    </row>
    <row r="5" spans="1:18" s="112" customFormat="1" ht="19.5" customHeight="1" thickBot="1">
      <c r="B5" s="602" t="s">
        <v>62</v>
      </c>
      <c r="C5" s="603"/>
      <c r="D5" s="604"/>
      <c r="E5" s="605" t="s">
        <v>63</v>
      </c>
      <c r="F5" s="606"/>
      <c r="G5" s="607" t="s">
        <v>64</v>
      </c>
      <c r="H5" s="608"/>
      <c r="I5" s="606"/>
      <c r="J5" s="607" t="s">
        <v>65</v>
      </c>
      <c r="K5" s="609"/>
    </row>
    <row r="6" spans="1:18" s="112" customFormat="1" ht="19.5" customHeight="1">
      <c r="B6" s="610" t="s">
        <v>66</v>
      </c>
      <c r="C6" s="611"/>
      <c r="D6" s="612"/>
      <c r="E6" s="613">
        <v>449</v>
      </c>
      <c r="F6" s="614"/>
      <c r="G6" s="615">
        <v>49</v>
      </c>
      <c r="H6" s="616"/>
      <c r="I6" s="614"/>
      <c r="J6" s="615">
        <v>1</v>
      </c>
      <c r="K6" s="617"/>
    </row>
    <row r="7" spans="1:18" s="112" customFormat="1" ht="19.5" customHeight="1" thickBot="1">
      <c r="B7" s="618" t="s">
        <v>67</v>
      </c>
      <c r="C7" s="619"/>
      <c r="D7" s="620"/>
      <c r="E7" s="621">
        <v>99</v>
      </c>
      <c r="F7" s="622"/>
      <c r="G7" s="623">
        <v>66</v>
      </c>
      <c r="H7" s="624"/>
      <c r="I7" s="622"/>
      <c r="J7" s="623">
        <v>64</v>
      </c>
      <c r="K7" s="625"/>
    </row>
    <row r="8" spans="1:18" s="112" customFormat="1" ht="19.5" customHeight="1" thickTop="1" thickBot="1">
      <c r="B8" s="626" t="s">
        <v>68</v>
      </c>
      <c r="C8" s="627"/>
      <c r="D8" s="628"/>
      <c r="E8" s="629">
        <f>SUM(E6:F7)</f>
        <v>548</v>
      </c>
      <c r="F8" s="630"/>
      <c r="G8" s="631">
        <f>SUM(G6:I7)</f>
        <v>115</v>
      </c>
      <c r="H8" s="632"/>
      <c r="I8" s="630"/>
      <c r="J8" s="631">
        <f>SUM(J6:L7)</f>
        <v>65</v>
      </c>
      <c r="K8" s="633"/>
    </row>
    <row r="9" spans="1:18" s="112" customFormat="1" ht="19.5" customHeight="1">
      <c r="A9" s="112" t="s">
        <v>69</v>
      </c>
    </row>
    <row r="10" spans="1:18" s="112" customFormat="1" ht="19.5" customHeight="1" thickBot="1">
      <c r="A10" s="112" t="s">
        <v>70</v>
      </c>
    </row>
    <row r="11" spans="1:18" s="112" customFormat="1" ht="19.5" customHeight="1" thickBot="1">
      <c r="B11" s="602" t="s">
        <v>71</v>
      </c>
      <c r="C11" s="603"/>
      <c r="D11" s="604"/>
      <c r="E11" s="605" t="s">
        <v>72</v>
      </c>
      <c r="F11" s="608"/>
      <c r="G11" s="606"/>
      <c r="H11" s="607" t="s">
        <v>73</v>
      </c>
      <c r="I11" s="608"/>
      <c r="J11" s="608"/>
      <c r="K11" s="609"/>
    </row>
    <row r="12" spans="1:18" s="112" customFormat="1" ht="19.5" customHeight="1">
      <c r="B12" s="610" t="s">
        <v>74</v>
      </c>
      <c r="C12" s="611"/>
      <c r="D12" s="612"/>
      <c r="E12" s="613">
        <v>8</v>
      </c>
      <c r="F12" s="616"/>
      <c r="G12" s="614"/>
      <c r="H12" s="615">
        <v>2451.0100000000002</v>
      </c>
      <c r="I12" s="616"/>
      <c r="J12" s="616"/>
      <c r="K12" s="617"/>
    </row>
    <row r="13" spans="1:18" s="112" customFormat="1" ht="19.5" customHeight="1">
      <c r="B13" s="634" t="s">
        <v>75</v>
      </c>
      <c r="C13" s="635"/>
      <c r="D13" s="636"/>
      <c r="E13" s="637">
        <v>6</v>
      </c>
      <c r="F13" s="638"/>
      <c r="G13" s="639"/>
      <c r="H13" s="640">
        <v>3510.51</v>
      </c>
      <c r="I13" s="638"/>
      <c r="J13" s="638"/>
      <c r="K13" s="641"/>
    </row>
    <row r="14" spans="1:18" s="112" customFormat="1" ht="19.5" customHeight="1">
      <c r="B14" s="634" t="s">
        <v>76</v>
      </c>
      <c r="C14" s="635"/>
      <c r="D14" s="636"/>
      <c r="E14" s="637">
        <v>25</v>
      </c>
      <c r="F14" s="638"/>
      <c r="G14" s="639"/>
      <c r="H14" s="640">
        <v>49757.63</v>
      </c>
      <c r="I14" s="638"/>
      <c r="J14" s="638"/>
      <c r="K14" s="641"/>
    </row>
    <row r="15" spans="1:18" s="112" customFormat="1" ht="19.5" customHeight="1">
      <c r="B15" s="634" t="s">
        <v>77</v>
      </c>
      <c r="C15" s="635"/>
      <c r="D15" s="636"/>
      <c r="E15" s="637">
        <v>6</v>
      </c>
      <c r="F15" s="638"/>
      <c r="G15" s="639"/>
      <c r="H15" s="640">
        <v>3808.64</v>
      </c>
      <c r="I15" s="638"/>
      <c r="J15" s="638"/>
      <c r="K15" s="641"/>
    </row>
    <row r="16" spans="1:18" s="112" customFormat="1" ht="19.5" customHeight="1" thickBot="1">
      <c r="B16" s="618" t="s">
        <v>78</v>
      </c>
      <c r="C16" s="619"/>
      <c r="D16" s="620"/>
      <c r="E16" s="621">
        <v>20</v>
      </c>
      <c r="F16" s="624"/>
      <c r="G16" s="622"/>
      <c r="H16" s="623">
        <v>24231.99</v>
      </c>
      <c r="I16" s="624"/>
      <c r="J16" s="624"/>
      <c r="K16" s="625"/>
    </row>
    <row r="17" spans="2:11" s="112" customFormat="1" ht="19.5" customHeight="1" thickTop="1" thickBot="1">
      <c r="B17" s="626" t="s">
        <v>79</v>
      </c>
      <c r="C17" s="627"/>
      <c r="D17" s="628"/>
      <c r="E17" s="629">
        <f>SUM(E12:G16)</f>
        <v>65</v>
      </c>
      <c r="F17" s="632"/>
      <c r="G17" s="630"/>
      <c r="H17" s="631">
        <f>SUM(H12:K16)</f>
        <v>83759.78</v>
      </c>
      <c r="I17" s="632"/>
      <c r="J17" s="632"/>
      <c r="K17" s="633"/>
    </row>
    <row r="18" spans="2:11" s="112" customFormat="1" ht="14">
      <c r="B18" s="113"/>
      <c r="C18" s="113"/>
      <c r="D18" s="113"/>
      <c r="E18" s="114"/>
      <c r="F18" s="114"/>
      <c r="G18" s="114"/>
      <c r="H18" s="114"/>
      <c r="I18" s="114"/>
      <c r="J18" s="114"/>
      <c r="K18" s="114"/>
    </row>
    <row r="19" spans="2:11" s="112" customFormat="1" ht="19.5" customHeight="1">
      <c r="B19" s="112" t="s">
        <v>80</v>
      </c>
    </row>
    <row r="20" spans="2:11" ht="19.5" customHeight="1">
      <c r="B20" s="112" t="s">
        <v>673</v>
      </c>
    </row>
    <row r="21" spans="2:11" ht="19.5" customHeight="1"/>
    <row r="22" spans="2:11" ht="19.5" customHeight="1"/>
    <row r="23" spans="2:11" ht="19.5" customHeight="1"/>
    <row r="24" spans="2:11" ht="19.5" customHeight="1"/>
    <row r="25" spans="2:11" ht="19.5" customHeight="1"/>
    <row r="26" spans="2:11" ht="19.5" customHeight="1"/>
    <row r="27" spans="2:11" ht="19.5" customHeight="1"/>
    <row r="28" spans="2:11" ht="19.5" customHeight="1"/>
    <row r="29" spans="2:11" ht="19.5" customHeight="1"/>
    <row r="30" spans="2:11" ht="19.5" customHeight="1"/>
    <row r="31" spans="2:11" ht="19.5" customHeight="1"/>
    <row r="32" spans="2:11" ht="19.5" customHeight="1"/>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ht="19.5" customHeight="1"/>
    <row r="50" ht="19.5" customHeight="1"/>
    <row r="51" ht="19.5" customHeight="1"/>
    <row r="52" ht="19.5" customHeight="1"/>
    <row r="53" ht="19.5" customHeight="1"/>
    <row r="54" ht="6" customHeight="1"/>
    <row r="55" ht="15" customHeight="1"/>
    <row r="56" ht="15" customHeight="1"/>
    <row r="57" ht="15" customHeight="1"/>
    <row r="58" ht="15" customHeight="1"/>
    <row r="60" ht="15" customHeight="1"/>
    <row r="62" ht="17.25" customHeight="1"/>
    <row r="63" ht="16.5" customHeight="1"/>
    <row r="64" ht="16.5" customHeight="1"/>
    <row r="65" ht="16.5" customHeight="1"/>
    <row r="66" ht="16.5" customHeight="1"/>
    <row r="69" ht="19.5" customHeight="1"/>
    <row r="70" ht="19.5" customHeight="1"/>
    <row r="71" ht="19.5" customHeight="1"/>
    <row r="72" ht="19.5" customHeight="1"/>
    <row r="73" ht="19.5" customHeight="1"/>
    <row r="74" ht="19.5" customHeight="1"/>
    <row r="75" ht="19.5" customHeight="1"/>
    <row r="76" ht="6" customHeight="1"/>
    <row r="77" ht="14.25" customHeight="1"/>
  </sheetData>
  <mergeCells count="37">
    <mergeCell ref="B17:D17"/>
    <mergeCell ref="E17:G17"/>
    <mergeCell ref="H17:K17"/>
    <mergeCell ref="B15:D15"/>
    <mergeCell ref="E15:G15"/>
    <mergeCell ref="H15:K15"/>
    <mergeCell ref="B16:D16"/>
    <mergeCell ref="E16:G16"/>
    <mergeCell ref="H16:K16"/>
    <mergeCell ref="B13:D13"/>
    <mergeCell ref="E13:G13"/>
    <mergeCell ref="H13:K13"/>
    <mergeCell ref="B14:D14"/>
    <mergeCell ref="E14:G14"/>
    <mergeCell ref="H14:K14"/>
    <mergeCell ref="B11:D11"/>
    <mergeCell ref="E11:G11"/>
    <mergeCell ref="H11:K11"/>
    <mergeCell ref="B12:D12"/>
    <mergeCell ref="E12:G12"/>
    <mergeCell ref="H12:K12"/>
    <mergeCell ref="B7:D7"/>
    <mergeCell ref="E7:F7"/>
    <mergeCell ref="G7:I7"/>
    <mergeCell ref="J7:K7"/>
    <mergeCell ref="B8:D8"/>
    <mergeCell ref="E8:F8"/>
    <mergeCell ref="G8:I8"/>
    <mergeCell ref="J8:K8"/>
    <mergeCell ref="B5:D5"/>
    <mergeCell ref="E5:F5"/>
    <mergeCell ref="G5:I5"/>
    <mergeCell ref="J5:K5"/>
    <mergeCell ref="B6:D6"/>
    <mergeCell ref="E6:F6"/>
    <mergeCell ref="G6:I6"/>
    <mergeCell ref="J6:K6"/>
  </mergeCells>
  <phoneticPr fontId="3"/>
  <pageMargins left="0.78740157480314965" right="0.47244094488188981" top="0.78740157480314965" bottom="0.39370078740157483" header="0.51181102362204722" footer="0.51181102362204722"/>
  <pageSetup paperSize="9" scale="79" firstPageNumber="83"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0"/>
  <sheetViews>
    <sheetView view="pageBreakPreview" zoomScaleNormal="100" zoomScaleSheetLayoutView="100" workbookViewId="0"/>
  </sheetViews>
  <sheetFormatPr defaultColWidth="9" defaultRowHeight="13"/>
  <cols>
    <col min="1" max="1" width="4.453125" style="123" bestFit="1" customWidth="1"/>
    <col min="2" max="2" width="12.7265625" style="123" customWidth="1"/>
    <col min="3" max="3" width="6.08984375" style="123" customWidth="1"/>
    <col min="4" max="14" width="8.26953125" style="123" customWidth="1"/>
    <col min="15" max="16384" width="9" style="14"/>
  </cols>
  <sheetData>
    <row r="1" spans="1:15" ht="24" customHeight="1">
      <c r="A1" s="111" t="s">
        <v>81</v>
      </c>
    </row>
    <row r="2" spans="1:15" customFormat="1" ht="7.5" customHeight="1">
      <c r="A2" s="121"/>
      <c r="B2" s="121"/>
      <c r="C2" s="121"/>
      <c r="D2" s="121"/>
      <c r="E2" s="121"/>
      <c r="F2" s="121"/>
      <c r="G2" s="121"/>
      <c r="H2" s="121"/>
      <c r="I2" s="121"/>
      <c r="J2" s="121"/>
      <c r="K2" s="121"/>
      <c r="L2" s="121"/>
      <c r="M2" s="121"/>
      <c r="N2" s="121"/>
      <c r="O2" s="1"/>
    </row>
    <row r="3" spans="1:15" ht="24" customHeight="1">
      <c r="A3" s="96" t="s">
        <v>653</v>
      </c>
      <c r="G3" s="124"/>
      <c r="H3" s="307"/>
      <c r="I3" s="124"/>
      <c r="N3" s="92" t="s">
        <v>775</v>
      </c>
      <c r="O3" s="115"/>
    </row>
    <row r="4" spans="1:15" ht="6" customHeight="1" thickBot="1">
      <c r="J4" s="91"/>
      <c r="K4" s="91"/>
      <c r="L4" s="91"/>
      <c r="M4" s="91"/>
      <c r="N4" s="91"/>
    </row>
    <row r="5" spans="1:15" ht="20.5" customHeight="1">
      <c r="A5" s="647" t="s">
        <v>82</v>
      </c>
      <c r="B5" s="649" t="s">
        <v>83</v>
      </c>
      <c r="C5" s="651" t="s">
        <v>84</v>
      </c>
      <c r="D5" s="653" t="s">
        <v>85</v>
      </c>
      <c r="E5" s="655" t="s">
        <v>86</v>
      </c>
      <c r="F5" s="655" t="s">
        <v>87</v>
      </c>
      <c r="G5" s="655" t="s">
        <v>88</v>
      </c>
      <c r="H5" s="655" t="s">
        <v>89</v>
      </c>
      <c r="I5" s="655" t="s">
        <v>90</v>
      </c>
      <c r="J5" s="655" t="s">
        <v>91</v>
      </c>
      <c r="K5" s="657" t="s">
        <v>92</v>
      </c>
      <c r="L5" s="657" t="s">
        <v>93</v>
      </c>
      <c r="M5" s="657" t="s">
        <v>776</v>
      </c>
      <c r="N5" s="642" t="s">
        <v>777</v>
      </c>
    </row>
    <row r="6" spans="1:15" ht="20.5" customHeight="1" thickBot="1">
      <c r="A6" s="648"/>
      <c r="B6" s="650"/>
      <c r="C6" s="652"/>
      <c r="D6" s="654"/>
      <c r="E6" s="656"/>
      <c r="F6" s="656"/>
      <c r="G6" s="656"/>
      <c r="H6" s="656"/>
      <c r="I6" s="656"/>
      <c r="J6" s="656"/>
      <c r="K6" s="658"/>
      <c r="L6" s="658"/>
      <c r="M6" s="658"/>
      <c r="N6" s="643"/>
    </row>
    <row r="7" spans="1:15" ht="16.5" customHeight="1">
      <c r="A7" s="125">
        <v>1</v>
      </c>
      <c r="B7" s="126" t="s">
        <v>94</v>
      </c>
      <c r="C7" s="127" t="s">
        <v>95</v>
      </c>
      <c r="D7" s="128">
        <v>58.47</v>
      </c>
      <c r="E7" s="129">
        <v>8.34</v>
      </c>
      <c r="F7" s="129"/>
      <c r="G7" s="129"/>
      <c r="H7" s="129"/>
      <c r="I7" s="129"/>
      <c r="J7" s="129">
        <v>1.26</v>
      </c>
      <c r="K7" s="130">
        <v>4.1100000000000003</v>
      </c>
      <c r="L7" s="130">
        <v>0.91</v>
      </c>
      <c r="M7" s="130">
        <v>0.31</v>
      </c>
      <c r="N7" s="131">
        <f>SUM(E7:M7)</f>
        <v>14.930000000000001</v>
      </c>
    </row>
    <row r="8" spans="1:15" ht="16.5" customHeight="1">
      <c r="A8" s="132">
        <v>2</v>
      </c>
      <c r="B8" s="133" t="s">
        <v>96</v>
      </c>
      <c r="C8" s="134">
        <v>27</v>
      </c>
      <c r="D8" s="135">
        <v>132.9</v>
      </c>
      <c r="E8" s="136">
        <v>15.7</v>
      </c>
      <c r="F8" s="136">
        <v>8.98</v>
      </c>
      <c r="G8" s="136"/>
      <c r="H8" s="136">
        <v>14.45</v>
      </c>
      <c r="I8" s="136">
        <v>6.19</v>
      </c>
      <c r="J8" s="136">
        <v>5.84</v>
      </c>
      <c r="K8" s="130">
        <v>3.73</v>
      </c>
      <c r="L8" s="130">
        <v>2.63</v>
      </c>
      <c r="M8" s="130">
        <v>0.67</v>
      </c>
      <c r="N8" s="131">
        <f>SUM(E8:M8)</f>
        <v>58.19</v>
      </c>
    </row>
    <row r="9" spans="1:15" ht="16.5" customHeight="1">
      <c r="A9" s="132">
        <v>3</v>
      </c>
      <c r="B9" s="133" t="s">
        <v>97</v>
      </c>
      <c r="C9" s="134">
        <v>27</v>
      </c>
      <c r="D9" s="135">
        <v>142.07</v>
      </c>
      <c r="E9" s="136">
        <v>14.14</v>
      </c>
      <c r="F9" s="136">
        <v>4.2300000000000004</v>
      </c>
      <c r="G9" s="136">
        <v>19.91</v>
      </c>
      <c r="H9" s="136">
        <v>34.869999999999997</v>
      </c>
      <c r="I9" s="136">
        <v>10.48</v>
      </c>
      <c r="J9" s="136">
        <v>2.17</v>
      </c>
      <c r="K9" s="130">
        <v>1.9</v>
      </c>
      <c r="L9" s="130">
        <v>1.37</v>
      </c>
      <c r="M9" s="130">
        <v>1.05</v>
      </c>
      <c r="N9" s="131">
        <f t="shared" ref="N9:N46" si="0">SUM(E9:M9)</f>
        <v>90.120000000000019</v>
      </c>
    </row>
    <row r="10" spans="1:15" ht="16.5" customHeight="1">
      <c r="A10" s="132">
        <v>4</v>
      </c>
      <c r="B10" s="133" t="s">
        <v>98</v>
      </c>
      <c r="C10" s="134">
        <v>27</v>
      </c>
      <c r="D10" s="135">
        <v>25.129999999999995</v>
      </c>
      <c r="E10" s="136">
        <v>9.57</v>
      </c>
      <c r="F10" s="136"/>
      <c r="G10" s="136"/>
      <c r="H10" s="136"/>
      <c r="I10" s="136"/>
      <c r="J10" s="136"/>
      <c r="K10" s="137"/>
      <c r="L10" s="130"/>
      <c r="M10" s="130"/>
      <c r="N10" s="131">
        <f t="shared" si="0"/>
        <v>9.57</v>
      </c>
    </row>
    <row r="11" spans="1:15" ht="16.5" customHeight="1">
      <c r="A11" s="132">
        <v>5</v>
      </c>
      <c r="B11" s="133" t="s">
        <v>99</v>
      </c>
      <c r="C11" s="134">
        <v>28</v>
      </c>
      <c r="D11" s="135">
        <v>28.32</v>
      </c>
      <c r="E11" s="136">
        <v>10.86</v>
      </c>
      <c r="F11" s="136"/>
      <c r="G11" s="136"/>
      <c r="H11" s="136"/>
      <c r="I11" s="136"/>
      <c r="J11" s="136"/>
      <c r="K11" s="137"/>
      <c r="L11" s="130"/>
      <c r="M11" s="130"/>
      <c r="N11" s="131">
        <f t="shared" si="0"/>
        <v>10.86</v>
      </c>
    </row>
    <row r="12" spans="1:15" ht="16.5" customHeight="1">
      <c r="A12" s="132">
        <v>6</v>
      </c>
      <c r="B12" s="133" t="s">
        <v>100</v>
      </c>
      <c r="C12" s="134">
        <v>28</v>
      </c>
      <c r="D12" s="135">
        <v>79.88</v>
      </c>
      <c r="E12" s="136">
        <v>7.56</v>
      </c>
      <c r="F12" s="136">
        <v>6.24</v>
      </c>
      <c r="G12" s="136"/>
      <c r="H12" s="136">
        <v>4.58</v>
      </c>
      <c r="I12" s="136"/>
      <c r="J12" s="136"/>
      <c r="K12" s="137"/>
      <c r="L12" s="130">
        <v>0.16</v>
      </c>
      <c r="M12" s="130">
        <v>0.16</v>
      </c>
      <c r="N12" s="131">
        <f t="shared" si="0"/>
        <v>18.700000000000003</v>
      </c>
    </row>
    <row r="13" spans="1:15" ht="16.5" customHeight="1">
      <c r="A13" s="132">
        <v>7</v>
      </c>
      <c r="B13" s="133" t="s">
        <v>101</v>
      </c>
      <c r="C13" s="134">
        <v>28</v>
      </c>
      <c r="D13" s="135">
        <v>126.42000000000002</v>
      </c>
      <c r="E13" s="136">
        <v>6.01</v>
      </c>
      <c r="F13" s="136">
        <v>19.88</v>
      </c>
      <c r="G13" s="136">
        <v>38.61</v>
      </c>
      <c r="H13" s="136">
        <v>23.58</v>
      </c>
      <c r="I13" s="136">
        <v>5.43</v>
      </c>
      <c r="J13" s="136"/>
      <c r="K13" s="137">
        <v>4.24</v>
      </c>
      <c r="L13" s="130">
        <v>1.7600000000000002</v>
      </c>
      <c r="M13" s="130">
        <v>1.34</v>
      </c>
      <c r="N13" s="131">
        <f t="shared" si="0"/>
        <v>100.85</v>
      </c>
    </row>
    <row r="14" spans="1:15" ht="16.5" customHeight="1">
      <c r="A14" s="132">
        <v>8</v>
      </c>
      <c r="B14" s="133" t="s">
        <v>102</v>
      </c>
      <c r="C14" s="134">
        <v>30</v>
      </c>
      <c r="D14" s="135">
        <v>31.52</v>
      </c>
      <c r="E14" s="136">
        <v>2.52</v>
      </c>
      <c r="F14" s="136"/>
      <c r="G14" s="136"/>
      <c r="H14" s="136"/>
      <c r="I14" s="136"/>
      <c r="J14" s="136"/>
      <c r="K14" s="137"/>
      <c r="L14" s="130"/>
      <c r="M14" s="130"/>
      <c r="N14" s="131">
        <f t="shared" si="0"/>
        <v>2.52</v>
      </c>
    </row>
    <row r="15" spans="1:15" ht="16.5" customHeight="1">
      <c r="A15" s="132">
        <v>9</v>
      </c>
      <c r="B15" s="133" t="s">
        <v>103</v>
      </c>
      <c r="C15" s="134">
        <v>32</v>
      </c>
      <c r="D15" s="135">
        <v>5.1100000000000003</v>
      </c>
      <c r="E15" s="136"/>
      <c r="F15" s="136">
        <v>5.1100000000000003</v>
      </c>
      <c r="G15" s="136"/>
      <c r="H15" s="136"/>
      <c r="I15" s="136"/>
      <c r="J15" s="136"/>
      <c r="K15" s="137"/>
      <c r="L15" s="130"/>
      <c r="M15" s="130"/>
      <c r="N15" s="131">
        <f t="shared" si="0"/>
        <v>5.1100000000000003</v>
      </c>
    </row>
    <row r="16" spans="1:15" ht="16.5" customHeight="1">
      <c r="A16" s="132">
        <v>10</v>
      </c>
      <c r="B16" s="133" t="s">
        <v>104</v>
      </c>
      <c r="C16" s="134">
        <v>32</v>
      </c>
      <c r="D16" s="135">
        <v>89.69</v>
      </c>
      <c r="E16" s="136"/>
      <c r="F16" s="136">
        <v>14.22</v>
      </c>
      <c r="G16" s="136">
        <v>13.53</v>
      </c>
      <c r="H16" s="136">
        <v>14.32</v>
      </c>
      <c r="I16" s="136">
        <v>9.26</v>
      </c>
      <c r="J16" s="136">
        <v>13.39</v>
      </c>
      <c r="K16" s="130">
        <v>9.3800000000000008</v>
      </c>
      <c r="L16" s="130"/>
      <c r="M16" s="130">
        <v>0.11</v>
      </c>
      <c r="N16" s="131">
        <f t="shared" si="0"/>
        <v>74.209999999999994</v>
      </c>
    </row>
    <row r="17" spans="1:14" ht="16.5" customHeight="1">
      <c r="A17" s="132">
        <v>11</v>
      </c>
      <c r="B17" s="133" t="s">
        <v>105</v>
      </c>
      <c r="C17" s="134">
        <v>36</v>
      </c>
      <c r="D17" s="135">
        <v>25.16</v>
      </c>
      <c r="E17" s="136"/>
      <c r="F17" s="136">
        <v>2.78</v>
      </c>
      <c r="G17" s="136">
        <v>22.38</v>
      </c>
      <c r="H17" s="136"/>
      <c r="I17" s="136"/>
      <c r="J17" s="136"/>
      <c r="K17" s="130"/>
      <c r="L17" s="130"/>
      <c r="M17" s="130"/>
      <c r="N17" s="131">
        <f t="shared" si="0"/>
        <v>25.16</v>
      </c>
    </row>
    <row r="18" spans="1:14" ht="16.5" customHeight="1">
      <c r="A18" s="132">
        <v>12</v>
      </c>
      <c r="B18" s="133" t="s">
        <v>106</v>
      </c>
      <c r="C18" s="134">
        <v>39</v>
      </c>
      <c r="D18" s="135">
        <v>44.55</v>
      </c>
      <c r="E18" s="136"/>
      <c r="F18" s="136"/>
      <c r="G18" s="136">
        <v>15.83</v>
      </c>
      <c r="H18" s="136">
        <v>6.07</v>
      </c>
      <c r="I18" s="136"/>
      <c r="J18" s="136"/>
      <c r="K18" s="130">
        <v>2.11</v>
      </c>
      <c r="L18" s="130">
        <v>2.4900000000000002</v>
      </c>
      <c r="M18" s="130">
        <v>1.52</v>
      </c>
      <c r="N18" s="131">
        <f t="shared" si="0"/>
        <v>28.02</v>
      </c>
    </row>
    <row r="19" spans="1:14" ht="16.5" customHeight="1">
      <c r="A19" s="132">
        <v>13</v>
      </c>
      <c r="B19" s="133" t="s">
        <v>107</v>
      </c>
      <c r="C19" s="134">
        <v>39</v>
      </c>
      <c r="D19" s="135">
        <v>47.48</v>
      </c>
      <c r="E19" s="136"/>
      <c r="F19" s="136"/>
      <c r="G19" s="136">
        <v>11.6</v>
      </c>
      <c r="H19" s="136">
        <v>9.01</v>
      </c>
      <c r="I19" s="136">
        <v>8.6999999999999993</v>
      </c>
      <c r="J19" s="136">
        <v>5.55</v>
      </c>
      <c r="K19" s="130">
        <v>4</v>
      </c>
      <c r="L19" s="130">
        <v>2.4700000000000002</v>
      </c>
      <c r="M19" s="130">
        <v>0.17</v>
      </c>
      <c r="N19" s="131">
        <f t="shared" si="0"/>
        <v>41.5</v>
      </c>
    </row>
    <row r="20" spans="1:14" ht="16.5" customHeight="1">
      <c r="A20" s="132">
        <v>14</v>
      </c>
      <c r="B20" s="133" t="s">
        <v>108</v>
      </c>
      <c r="C20" s="134">
        <v>40</v>
      </c>
      <c r="D20" s="135">
        <v>48.709999999999994</v>
      </c>
      <c r="E20" s="136"/>
      <c r="F20" s="136"/>
      <c r="G20" s="136">
        <v>9.3699999999999992</v>
      </c>
      <c r="H20" s="136">
        <v>17.68</v>
      </c>
      <c r="I20" s="136">
        <v>6.86</v>
      </c>
      <c r="J20" s="136">
        <v>0.94</v>
      </c>
      <c r="K20" s="130">
        <v>0.74</v>
      </c>
      <c r="L20" s="130">
        <v>0.56999999999999995</v>
      </c>
      <c r="M20" s="130">
        <v>0.34</v>
      </c>
      <c r="N20" s="131">
        <f t="shared" si="0"/>
        <v>36.5</v>
      </c>
    </row>
    <row r="21" spans="1:14" ht="16.5" customHeight="1">
      <c r="A21" s="132">
        <v>15</v>
      </c>
      <c r="B21" s="133" t="s">
        <v>109</v>
      </c>
      <c r="C21" s="134">
        <v>40</v>
      </c>
      <c r="D21" s="135">
        <v>44.07</v>
      </c>
      <c r="E21" s="136"/>
      <c r="F21" s="136"/>
      <c r="G21" s="136">
        <v>12.57</v>
      </c>
      <c r="H21" s="136">
        <v>16.510000000000002</v>
      </c>
      <c r="I21" s="136">
        <v>2.59</v>
      </c>
      <c r="J21" s="136">
        <v>0.96</v>
      </c>
      <c r="K21" s="130">
        <v>0.23</v>
      </c>
      <c r="L21" s="130"/>
      <c r="M21" s="130"/>
      <c r="N21" s="131">
        <f t="shared" si="0"/>
        <v>32.86</v>
      </c>
    </row>
    <row r="22" spans="1:14" ht="16.5" customHeight="1">
      <c r="A22" s="132">
        <v>16</v>
      </c>
      <c r="B22" s="133" t="s">
        <v>48</v>
      </c>
      <c r="C22" s="134">
        <v>41</v>
      </c>
      <c r="D22" s="135">
        <v>33.53</v>
      </c>
      <c r="E22" s="136"/>
      <c r="F22" s="136"/>
      <c r="G22" s="136">
        <v>5.01</v>
      </c>
      <c r="H22" s="136">
        <v>16.25</v>
      </c>
      <c r="I22" s="136">
        <v>12.27</v>
      </c>
      <c r="J22" s="136"/>
      <c r="K22" s="137"/>
      <c r="L22" s="130"/>
      <c r="M22" s="130"/>
      <c r="N22" s="131">
        <f t="shared" si="0"/>
        <v>33.53</v>
      </c>
    </row>
    <row r="23" spans="1:14" ht="16.5" customHeight="1">
      <c r="A23" s="132">
        <v>17</v>
      </c>
      <c r="B23" s="133" t="s">
        <v>110</v>
      </c>
      <c r="C23" s="134">
        <v>41</v>
      </c>
      <c r="D23" s="135">
        <v>69.690000000000012</v>
      </c>
      <c r="E23" s="136"/>
      <c r="F23" s="136"/>
      <c r="G23" s="136">
        <v>11.87</v>
      </c>
      <c r="H23" s="136">
        <v>21.24</v>
      </c>
      <c r="I23" s="136">
        <v>4.42</v>
      </c>
      <c r="J23" s="136"/>
      <c r="K23" s="137"/>
      <c r="L23" s="130"/>
      <c r="M23" s="130"/>
      <c r="N23" s="131">
        <f t="shared" si="0"/>
        <v>37.53</v>
      </c>
    </row>
    <row r="24" spans="1:14" ht="16.5" customHeight="1">
      <c r="A24" s="132">
        <v>18</v>
      </c>
      <c r="B24" s="133" t="s">
        <v>111</v>
      </c>
      <c r="C24" s="134">
        <v>42</v>
      </c>
      <c r="D24" s="135">
        <v>37.85</v>
      </c>
      <c r="E24" s="136"/>
      <c r="F24" s="136"/>
      <c r="G24" s="136">
        <v>4.18</v>
      </c>
      <c r="H24" s="136">
        <v>17.88</v>
      </c>
      <c r="I24" s="136">
        <v>9.3000000000000007</v>
      </c>
      <c r="J24" s="136">
        <v>0.17</v>
      </c>
      <c r="K24" s="137"/>
      <c r="L24" s="130"/>
      <c r="M24" s="130"/>
      <c r="N24" s="131">
        <f t="shared" si="0"/>
        <v>31.53</v>
      </c>
    </row>
    <row r="25" spans="1:14" ht="16.5" customHeight="1">
      <c r="A25" s="132">
        <v>19</v>
      </c>
      <c r="B25" s="133" t="s">
        <v>112</v>
      </c>
      <c r="C25" s="134">
        <v>42</v>
      </c>
      <c r="D25" s="135">
        <v>14.64</v>
      </c>
      <c r="E25" s="136"/>
      <c r="F25" s="136"/>
      <c r="G25" s="136">
        <v>4.43</v>
      </c>
      <c r="H25" s="136">
        <v>3.61</v>
      </c>
      <c r="I25" s="136"/>
      <c r="J25" s="136"/>
      <c r="K25" s="137"/>
      <c r="L25" s="130"/>
      <c r="M25" s="130"/>
      <c r="N25" s="131">
        <f t="shared" si="0"/>
        <v>8.0399999999999991</v>
      </c>
    </row>
    <row r="26" spans="1:14" ht="16.5" customHeight="1">
      <c r="A26" s="132">
        <v>20</v>
      </c>
      <c r="B26" s="133" t="s">
        <v>49</v>
      </c>
      <c r="C26" s="134">
        <v>43</v>
      </c>
      <c r="D26" s="135">
        <v>61.25</v>
      </c>
      <c r="E26" s="136"/>
      <c r="F26" s="136"/>
      <c r="G26" s="136">
        <v>3.05</v>
      </c>
      <c r="H26" s="136">
        <v>20.72</v>
      </c>
      <c r="I26" s="136">
        <v>6.61</v>
      </c>
      <c r="J26" s="136"/>
      <c r="K26" s="137">
        <v>0.17</v>
      </c>
      <c r="L26" s="130">
        <v>0.76</v>
      </c>
      <c r="M26" s="130">
        <v>0.21</v>
      </c>
      <c r="N26" s="131">
        <f t="shared" si="0"/>
        <v>31.520000000000003</v>
      </c>
    </row>
    <row r="27" spans="1:14" ht="16.5" customHeight="1">
      <c r="A27" s="132">
        <v>21</v>
      </c>
      <c r="B27" s="133" t="s">
        <v>113</v>
      </c>
      <c r="C27" s="134">
        <v>43</v>
      </c>
      <c r="D27" s="135">
        <v>24.790000000000003</v>
      </c>
      <c r="E27" s="136"/>
      <c r="F27" s="136"/>
      <c r="G27" s="136">
        <v>0.35</v>
      </c>
      <c r="H27" s="136"/>
      <c r="I27" s="136"/>
      <c r="J27" s="136"/>
      <c r="K27" s="137"/>
      <c r="L27" s="130"/>
      <c r="M27" s="130"/>
      <c r="N27" s="131">
        <f t="shared" si="0"/>
        <v>0.35</v>
      </c>
    </row>
    <row r="28" spans="1:14" ht="16.5" customHeight="1">
      <c r="A28" s="132">
        <v>22</v>
      </c>
      <c r="B28" s="133" t="s">
        <v>114</v>
      </c>
      <c r="C28" s="134">
        <v>43</v>
      </c>
      <c r="D28" s="135">
        <v>15.33</v>
      </c>
      <c r="E28" s="136"/>
      <c r="F28" s="136"/>
      <c r="G28" s="136">
        <v>2.41</v>
      </c>
      <c r="H28" s="136">
        <v>12.92</v>
      </c>
      <c r="I28" s="136"/>
      <c r="J28" s="136"/>
      <c r="K28" s="137"/>
      <c r="L28" s="130"/>
      <c r="M28" s="130"/>
      <c r="N28" s="131">
        <f t="shared" si="0"/>
        <v>15.33</v>
      </c>
    </row>
    <row r="29" spans="1:14" ht="16.5" customHeight="1">
      <c r="A29" s="132">
        <v>23</v>
      </c>
      <c r="B29" s="133" t="s">
        <v>115</v>
      </c>
      <c r="C29" s="134">
        <v>44</v>
      </c>
      <c r="D29" s="135">
        <v>8.77</v>
      </c>
      <c r="E29" s="136"/>
      <c r="F29" s="136"/>
      <c r="G29" s="136">
        <v>1.07</v>
      </c>
      <c r="H29" s="136">
        <v>1.6</v>
      </c>
      <c r="I29" s="136"/>
      <c r="J29" s="136"/>
      <c r="K29" s="137"/>
      <c r="L29" s="130"/>
      <c r="M29" s="130"/>
      <c r="N29" s="131">
        <f t="shared" si="0"/>
        <v>2.67</v>
      </c>
    </row>
    <row r="30" spans="1:14" ht="16.5" customHeight="1">
      <c r="A30" s="132">
        <v>24</v>
      </c>
      <c r="B30" s="133" t="s">
        <v>116</v>
      </c>
      <c r="C30" s="134">
        <v>45</v>
      </c>
      <c r="D30" s="135">
        <v>45.51</v>
      </c>
      <c r="E30" s="136"/>
      <c r="F30" s="136"/>
      <c r="G30" s="136"/>
      <c r="H30" s="136">
        <v>7</v>
      </c>
      <c r="I30" s="136">
        <v>2.2599999999999998</v>
      </c>
      <c r="J30" s="136">
        <v>1.1599999999999999</v>
      </c>
      <c r="K30" s="137"/>
      <c r="L30" s="130"/>
      <c r="M30" s="130"/>
      <c r="N30" s="131">
        <f t="shared" si="0"/>
        <v>10.42</v>
      </c>
    </row>
    <row r="31" spans="1:14" ht="16.5" customHeight="1">
      <c r="A31" s="132">
        <v>25</v>
      </c>
      <c r="B31" s="133" t="s">
        <v>117</v>
      </c>
      <c r="C31" s="134">
        <v>45</v>
      </c>
      <c r="D31" s="135">
        <v>30.03</v>
      </c>
      <c r="E31" s="136"/>
      <c r="F31" s="136"/>
      <c r="G31" s="136"/>
      <c r="H31" s="136">
        <v>1.71</v>
      </c>
      <c r="I31" s="136"/>
      <c r="J31" s="136"/>
      <c r="K31" s="137"/>
      <c r="L31" s="130"/>
      <c r="M31" s="130"/>
      <c r="N31" s="131">
        <f t="shared" si="0"/>
        <v>1.71</v>
      </c>
    </row>
    <row r="32" spans="1:14" ht="16.5" customHeight="1">
      <c r="A32" s="132">
        <v>26</v>
      </c>
      <c r="B32" s="133" t="s">
        <v>118</v>
      </c>
      <c r="C32" s="134">
        <v>45</v>
      </c>
      <c r="D32" s="135">
        <v>29.68</v>
      </c>
      <c r="E32" s="136"/>
      <c r="F32" s="136"/>
      <c r="G32" s="136"/>
      <c r="H32" s="136">
        <v>10.130000000000001</v>
      </c>
      <c r="I32" s="136">
        <v>7.88</v>
      </c>
      <c r="J32" s="136">
        <v>1.83</v>
      </c>
      <c r="K32" s="130">
        <v>1.82</v>
      </c>
      <c r="L32" s="130"/>
      <c r="M32" s="130"/>
      <c r="N32" s="131">
        <f t="shared" si="0"/>
        <v>21.660000000000004</v>
      </c>
    </row>
    <row r="33" spans="1:14" ht="16.5" customHeight="1">
      <c r="A33" s="132">
        <v>27</v>
      </c>
      <c r="B33" s="133" t="s">
        <v>119</v>
      </c>
      <c r="C33" s="134">
        <v>45</v>
      </c>
      <c r="D33" s="135">
        <v>29.92</v>
      </c>
      <c r="E33" s="136"/>
      <c r="F33" s="136"/>
      <c r="G33" s="136"/>
      <c r="H33" s="136">
        <v>2.69</v>
      </c>
      <c r="I33" s="136">
        <v>8.06</v>
      </c>
      <c r="J33" s="136">
        <v>13.35</v>
      </c>
      <c r="K33" s="130">
        <v>0.79</v>
      </c>
      <c r="L33" s="130"/>
      <c r="M33" s="130"/>
      <c r="N33" s="131">
        <f t="shared" si="0"/>
        <v>24.89</v>
      </c>
    </row>
    <row r="34" spans="1:14" ht="16.5" customHeight="1">
      <c r="A34" s="132">
        <v>28</v>
      </c>
      <c r="B34" s="133" t="s">
        <v>120</v>
      </c>
      <c r="C34" s="134">
        <v>45</v>
      </c>
      <c r="D34" s="135">
        <v>100.85000000000001</v>
      </c>
      <c r="E34" s="136"/>
      <c r="F34" s="136"/>
      <c r="G34" s="136"/>
      <c r="H34" s="136">
        <v>17.88</v>
      </c>
      <c r="I34" s="136">
        <v>14.06</v>
      </c>
      <c r="J34" s="136">
        <v>2.98</v>
      </c>
      <c r="K34" s="130">
        <v>2.62</v>
      </c>
      <c r="L34" s="130">
        <v>1.1499999999999999</v>
      </c>
      <c r="M34" s="130">
        <v>0.45</v>
      </c>
      <c r="N34" s="131">
        <f t="shared" si="0"/>
        <v>39.139999999999993</v>
      </c>
    </row>
    <row r="35" spans="1:14" ht="16.5" customHeight="1">
      <c r="A35" s="132">
        <v>29</v>
      </c>
      <c r="B35" s="133" t="s">
        <v>121</v>
      </c>
      <c r="C35" s="134">
        <v>47</v>
      </c>
      <c r="D35" s="135">
        <v>33.409999999999997</v>
      </c>
      <c r="E35" s="136"/>
      <c r="F35" s="136"/>
      <c r="G35" s="136"/>
      <c r="H35" s="136">
        <v>7.93</v>
      </c>
      <c r="I35" s="136">
        <v>5.0599999999999996</v>
      </c>
      <c r="J35" s="136">
        <v>6.08</v>
      </c>
      <c r="K35" s="130">
        <v>0.12</v>
      </c>
      <c r="L35" s="130"/>
      <c r="M35" s="130"/>
      <c r="N35" s="131">
        <f t="shared" si="0"/>
        <v>19.190000000000001</v>
      </c>
    </row>
    <row r="36" spans="1:14" ht="16.5" customHeight="1">
      <c r="A36" s="132">
        <v>30</v>
      </c>
      <c r="B36" s="133" t="s">
        <v>122</v>
      </c>
      <c r="C36" s="134">
        <v>48</v>
      </c>
      <c r="D36" s="135">
        <v>24.89</v>
      </c>
      <c r="E36" s="136"/>
      <c r="F36" s="136"/>
      <c r="G36" s="136"/>
      <c r="H36" s="136">
        <v>14.52</v>
      </c>
      <c r="I36" s="136">
        <v>8.9700000000000006</v>
      </c>
      <c r="J36" s="136"/>
      <c r="K36" s="137"/>
      <c r="L36" s="130"/>
      <c r="M36" s="130"/>
      <c r="N36" s="131">
        <f t="shared" si="0"/>
        <v>23.490000000000002</v>
      </c>
    </row>
    <row r="37" spans="1:14" ht="16.5" customHeight="1">
      <c r="A37" s="132">
        <v>31</v>
      </c>
      <c r="B37" s="133" t="s">
        <v>123</v>
      </c>
      <c r="C37" s="134">
        <v>48</v>
      </c>
      <c r="D37" s="135">
        <v>64.86</v>
      </c>
      <c r="E37" s="136"/>
      <c r="F37" s="136"/>
      <c r="G37" s="136"/>
      <c r="H37" s="136">
        <v>8.69</v>
      </c>
      <c r="I37" s="136">
        <v>7.63</v>
      </c>
      <c r="J37" s="136">
        <v>1.92</v>
      </c>
      <c r="K37" s="130">
        <v>1.91</v>
      </c>
      <c r="L37" s="130">
        <v>0.01</v>
      </c>
      <c r="M37" s="130"/>
      <c r="N37" s="131">
        <f t="shared" si="0"/>
        <v>20.160000000000004</v>
      </c>
    </row>
    <row r="38" spans="1:14" ht="16.5" customHeight="1">
      <c r="A38" s="132">
        <v>32</v>
      </c>
      <c r="B38" s="133" t="s">
        <v>47</v>
      </c>
      <c r="C38" s="134">
        <v>52</v>
      </c>
      <c r="D38" s="135">
        <v>17.649999999999999</v>
      </c>
      <c r="E38" s="136"/>
      <c r="F38" s="136"/>
      <c r="G38" s="136"/>
      <c r="H38" s="136">
        <v>4.4000000000000004</v>
      </c>
      <c r="I38" s="136">
        <v>8.5299999999999994</v>
      </c>
      <c r="J38" s="136">
        <v>1.18</v>
      </c>
      <c r="K38" s="137"/>
      <c r="L38" s="130">
        <v>0.05</v>
      </c>
      <c r="M38" s="130">
        <v>0.02</v>
      </c>
      <c r="N38" s="131">
        <f t="shared" si="0"/>
        <v>14.18</v>
      </c>
    </row>
    <row r="39" spans="1:14" ht="16.5" customHeight="1">
      <c r="A39" s="132">
        <v>33</v>
      </c>
      <c r="B39" s="133" t="s">
        <v>124</v>
      </c>
      <c r="C39" s="134">
        <v>53</v>
      </c>
      <c r="D39" s="135">
        <v>40.39</v>
      </c>
      <c r="E39" s="136"/>
      <c r="F39" s="136"/>
      <c r="G39" s="136"/>
      <c r="H39" s="136">
        <v>2.1800000000000002</v>
      </c>
      <c r="I39" s="136">
        <v>33.92</v>
      </c>
      <c r="J39" s="136">
        <v>2.16</v>
      </c>
      <c r="K39" s="137"/>
      <c r="L39" s="130"/>
      <c r="M39" s="130"/>
      <c r="N39" s="131">
        <f t="shared" si="0"/>
        <v>38.260000000000005</v>
      </c>
    </row>
    <row r="40" spans="1:14" ht="16.5" customHeight="1">
      <c r="A40" s="132">
        <v>34</v>
      </c>
      <c r="B40" s="133" t="s">
        <v>125</v>
      </c>
      <c r="C40" s="134">
        <v>62</v>
      </c>
      <c r="D40" s="135">
        <v>62.55</v>
      </c>
      <c r="E40" s="136"/>
      <c r="F40" s="136"/>
      <c r="G40" s="136"/>
      <c r="H40" s="136"/>
      <c r="I40" s="136">
        <v>3.2</v>
      </c>
      <c r="J40" s="136">
        <v>7.39</v>
      </c>
      <c r="K40" s="137"/>
      <c r="L40" s="130"/>
      <c r="M40" s="130"/>
      <c r="N40" s="131">
        <f t="shared" si="0"/>
        <v>10.59</v>
      </c>
    </row>
    <row r="41" spans="1:14" ht="16.5" customHeight="1">
      <c r="A41" s="132">
        <v>35</v>
      </c>
      <c r="B41" s="133" t="s">
        <v>126</v>
      </c>
      <c r="C41" s="134" t="s">
        <v>127</v>
      </c>
      <c r="D41" s="135">
        <v>185.92000000000002</v>
      </c>
      <c r="E41" s="136"/>
      <c r="F41" s="136"/>
      <c r="G41" s="136"/>
      <c r="H41" s="136"/>
      <c r="I41" s="136"/>
      <c r="J41" s="136">
        <v>12.74</v>
      </c>
      <c r="K41" s="130">
        <v>3.03</v>
      </c>
      <c r="L41" s="130">
        <v>1.04</v>
      </c>
      <c r="M41" s="130">
        <v>0.47</v>
      </c>
      <c r="N41" s="131">
        <f t="shared" si="0"/>
        <v>17.279999999999998</v>
      </c>
    </row>
    <row r="42" spans="1:14" ht="16.5" customHeight="1">
      <c r="A42" s="132">
        <v>36</v>
      </c>
      <c r="B42" s="133" t="s">
        <v>128</v>
      </c>
      <c r="C42" s="134">
        <v>5</v>
      </c>
      <c r="D42" s="135">
        <v>60.36</v>
      </c>
      <c r="E42" s="136"/>
      <c r="F42" s="136"/>
      <c r="G42" s="136"/>
      <c r="H42" s="136"/>
      <c r="I42" s="136"/>
      <c r="J42" s="136">
        <v>13.71</v>
      </c>
      <c r="K42" s="130">
        <v>12.59</v>
      </c>
      <c r="L42" s="130">
        <v>13.92</v>
      </c>
      <c r="M42" s="130">
        <v>2.19</v>
      </c>
      <c r="N42" s="131">
        <f>SUM(E42:M42)</f>
        <v>42.41</v>
      </c>
    </row>
    <row r="43" spans="1:14" ht="16.5" customHeight="1">
      <c r="A43" s="132">
        <v>37</v>
      </c>
      <c r="B43" s="133" t="s">
        <v>129</v>
      </c>
      <c r="C43" s="134">
        <v>6</v>
      </c>
      <c r="D43" s="135">
        <v>170.48000000000002</v>
      </c>
      <c r="E43" s="136"/>
      <c r="F43" s="136"/>
      <c r="G43" s="136"/>
      <c r="H43" s="136"/>
      <c r="I43" s="136"/>
      <c r="J43" s="136">
        <v>3.89</v>
      </c>
      <c r="K43" s="130">
        <v>5.4</v>
      </c>
      <c r="L43" s="130">
        <v>5.07</v>
      </c>
      <c r="M43" s="130">
        <v>2.72</v>
      </c>
      <c r="N43" s="131">
        <f t="shared" si="0"/>
        <v>17.080000000000002</v>
      </c>
    </row>
    <row r="44" spans="1:14" ht="16.5" customHeight="1">
      <c r="A44" s="132">
        <v>38</v>
      </c>
      <c r="B44" s="133" t="s">
        <v>130</v>
      </c>
      <c r="C44" s="134">
        <v>10</v>
      </c>
      <c r="D44" s="135">
        <v>55.199999999999996</v>
      </c>
      <c r="E44" s="136"/>
      <c r="F44" s="136"/>
      <c r="G44" s="136"/>
      <c r="H44" s="136"/>
      <c r="I44" s="136"/>
      <c r="J44" s="136">
        <v>1.38</v>
      </c>
      <c r="K44" s="130">
        <v>12.25</v>
      </c>
      <c r="L44" s="130">
        <v>9.68</v>
      </c>
      <c r="M44" s="130">
        <v>3.08</v>
      </c>
      <c r="N44" s="131">
        <f t="shared" si="0"/>
        <v>26.39</v>
      </c>
    </row>
    <row r="45" spans="1:14" ht="16.5" customHeight="1">
      <c r="A45" s="132">
        <v>39</v>
      </c>
      <c r="B45" s="133" t="s">
        <v>131</v>
      </c>
      <c r="C45" s="134">
        <v>14</v>
      </c>
      <c r="D45" s="138">
        <v>445.21</v>
      </c>
      <c r="E45" s="136"/>
      <c r="F45" s="136"/>
      <c r="G45" s="136"/>
      <c r="H45" s="136"/>
      <c r="I45" s="136"/>
      <c r="J45" s="136"/>
      <c r="K45" s="130">
        <v>3.83</v>
      </c>
      <c r="L45" s="130">
        <v>3.88</v>
      </c>
      <c r="M45" s="130">
        <v>1.83</v>
      </c>
      <c r="N45" s="131">
        <f t="shared" si="0"/>
        <v>9.5399999999999991</v>
      </c>
    </row>
    <row r="46" spans="1:14" ht="16.5" customHeight="1">
      <c r="A46" s="132">
        <v>40</v>
      </c>
      <c r="B46" s="133" t="s">
        <v>132</v>
      </c>
      <c r="C46" s="134">
        <v>28</v>
      </c>
      <c r="D46" s="138">
        <v>37.06</v>
      </c>
      <c r="E46" s="136"/>
      <c r="F46" s="136"/>
      <c r="G46" s="136"/>
      <c r="H46" s="136"/>
      <c r="I46" s="136"/>
      <c r="J46" s="136"/>
      <c r="K46" s="130"/>
      <c r="L46" s="130">
        <v>3.03</v>
      </c>
      <c r="M46" s="130">
        <v>5.92</v>
      </c>
      <c r="N46" s="131">
        <f t="shared" si="0"/>
        <v>8.9499999999999993</v>
      </c>
    </row>
    <row r="47" spans="1:14" ht="16.5" customHeight="1">
      <c r="A47" s="132">
        <v>41</v>
      </c>
      <c r="B47" s="133" t="s">
        <v>133</v>
      </c>
      <c r="C47" s="134" t="s">
        <v>134</v>
      </c>
      <c r="D47" s="138">
        <v>44.93</v>
      </c>
      <c r="E47" s="136"/>
      <c r="F47" s="136"/>
      <c r="G47" s="136"/>
      <c r="H47" s="136"/>
      <c r="I47" s="136"/>
      <c r="J47" s="136"/>
      <c r="K47" s="130"/>
      <c r="L47" s="130">
        <v>0.01</v>
      </c>
      <c r="M47" s="130">
        <v>0.37</v>
      </c>
      <c r="N47" s="131">
        <f>SUM(E47:M47)</f>
        <v>0.38</v>
      </c>
    </row>
    <row r="48" spans="1:14" ht="16.5" customHeight="1">
      <c r="A48" s="132">
        <v>42</v>
      </c>
      <c r="B48" s="133" t="s">
        <v>135</v>
      </c>
      <c r="C48" s="134" t="s">
        <v>136</v>
      </c>
      <c r="D48" s="135">
        <v>207.79</v>
      </c>
      <c r="E48" s="136"/>
      <c r="F48" s="136"/>
      <c r="G48" s="136"/>
      <c r="H48" s="136"/>
      <c r="I48" s="136"/>
      <c r="J48" s="136"/>
      <c r="K48" s="136"/>
      <c r="L48" s="136"/>
      <c r="M48" s="136">
        <v>0.06</v>
      </c>
      <c r="N48" s="308">
        <f>SUM(E48:M48)</f>
        <v>0.06</v>
      </c>
    </row>
    <row r="49" spans="1:14" ht="16.5" customHeight="1">
      <c r="A49" s="132">
        <v>43</v>
      </c>
      <c r="B49" s="133" t="s">
        <v>137</v>
      </c>
      <c r="C49" s="134" t="s">
        <v>136</v>
      </c>
      <c r="D49" s="135">
        <v>59.61</v>
      </c>
      <c r="E49" s="136"/>
      <c r="F49" s="136"/>
      <c r="G49" s="136"/>
      <c r="H49" s="136"/>
      <c r="I49" s="136"/>
      <c r="J49" s="136"/>
      <c r="K49" s="136"/>
      <c r="L49" s="136"/>
      <c r="M49" s="136">
        <v>1.35</v>
      </c>
      <c r="N49" s="308">
        <f>SUM(E49:M49)</f>
        <v>1.35</v>
      </c>
    </row>
    <row r="50" spans="1:14" ht="16.5" customHeight="1" thickBot="1">
      <c r="A50" s="139">
        <v>44</v>
      </c>
      <c r="B50" s="221" t="s">
        <v>138</v>
      </c>
      <c r="C50" s="134" t="s">
        <v>136</v>
      </c>
      <c r="D50" s="140">
        <v>14.79</v>
      </c>
      <c r="E50" s="141"/>
      <c r="F50" s="141"/>
      <c r="G50" s="141"/>
      <c r="H50" s="141"/>
      <c r="I50" s="141"/>
      <c r="J50" s="141"/>
      <c r="K50" s="141"/>
      <c r="L50" s="141"/>
      <c r="M50" s="141">
        <v>0.22</v>
      </c>
      <c r="N50" s="309">
        <f>SUM(E50:M50)</f>
        <v>0.22</v>
      </c>
    </row>
    <row r="51" spans="1:14" ht="18" customHeight="1" thickBot="1">
      <c r="A51" s="644" t="s">
        <v>139</v>
      </c>
      <c r="B51" s="645"/>
      <c r="C51" s="646"/>
      <c r="D51" s="142">
        <f t="shared" ref="D51:N51" si="1">SUM(D7:D50)</f>
        <v>2956.4199999999996</v>
      </c>
      <c r="E51" s="142">
        <f t="shared" si="1"/>
        <v>74.7</v>
      </c>
      <c r="F51" s="142">
        <f t="shared" si="1"/>
        <v>61.44</v>
      </c>
      <c r="G51" s="142">
        <f t="shared" si="1"/>
        <v>176.17</v>
      </c>
      <c r="H51" s="142">
        <f t="shared" si="1"/>
        <v>312.41999999999996</v>
      </c>
      <c r="I51" s="142">
        <f t="shared" si="1"/>
        <v>181.68</v>
      </c>
      <c r="J51" s="142">
        <f t="shared" si="1"/>
        <v>100.05</v>
      </c>
      <c r="K51" s="142">
        <f t="shared" si="1"/>
        <v>74.969999999999985</v>
      </c>
      <c r="L51" s="142">
        <f t="shared" si="1"/>
        <v>50.96</v>
      </c>
      <c r="M51" s="142">
        <f t="shared" si="1"/>
        <v>24.560000000000002</v>
      </c>
      <c r="N51" s="143">
        <f t="shared" si="1"/>
        <v>1056.9499999999998</v>
      </c>
    </row>
    <row r="52" spans="1:14" ht="18" customHeight="1" thickBot="1">
      <c r="A52" s="662" t="s">
        <v>140</v>
      </c>
      <c r="B52" s="663"/>
      <c r="C52" s="663"/>
      <c r="D52" s="664"/>
      <c r="E52" s="144"/>
      <c r="F52" s="144"/>
      <c r="G52" s="144"/>
      <c r="H52" s="144"/>
      <c r="I52" s="144">
        <v>17.38</v>
      </c>
      <c r="J52" s="144">
        <v>28.48</v>
      </c>
      <c r="K52" s="145">
        <v>19.579999999999998</v>
      </c>
      <c r="L52" s="145">
        <v>23.19</v>
      </c>
      <c r="M52" s="145">
        <v>3.38</v>
      </c>
      <c r="N52" s="143">
        <f>SUM(E52:M52)</f>
        <v>92.009999999999991</v>
      </c>
    </row>
    <row r="53" spans="1:14" ht="18" customHeight="1" thickBot="1">
      <c r="A53" s="662" t="s">
        <v>141</v>
      </c>
      <c r="B53" s="663"/>
      <c r="C53" s="663"/>
      <c r="D53" s="664"/>
      <c r="E53" s="144"/>
      <c r="F53" s="144"/>
      <c r="G53" s="144"/>
      <c r="H53" s="144"/>
      <c r="I53" s="144"/>
      <c r="J53" s="144"/>
      <c r="K53" s="145"/>
      <c r="L53" s="145">
        <v>3.9</v>
      </c>
      <c r="M53" s="145">
        <v>0.83</v>
      </c>
      <c r="N53" s="143">
        <f>SUM(E53:M53)</f>
        <v>4.7299999999999995</v>
      </c>
    </row>
    <row r="54" spans="1:14" ht="18" customHeight="1" thickBot="1">
      <c r="A54" s="662" t="s">
        <v>142</v>
      </c>
      <c r="B54" s="663"/>
      <c r="C54" s="663"/>
      <c r="D54" s="664"/>
      <c r="E54" s="144">
        <f t="shared" ref="E54:K54" si="2">E51+E52</f>
        <v>74.7</v>
      </c>
      <c r="F54" s="144">
        <f t="shared" si="2"/>
        <v>61.44</v>
      </c>
      <c r="G54" s="144">
        <f t="shared" si="2"/>
        <v>176.17</v>
      </c>
      <c r="H54" s="144">
        <f t="shared" si="2"/>
        <v>312.41999999999996</v>
      </c>
      <c r="I54" s="144">
        <f t="shared" si="2"/>
        <v>199.06</v>
      </c>
      <c r="J54" s="144">
        <f t="shared" si="2"/>
        <v>128.53</v>
      </c>
      <c r="K54" s="144">
        <f t="shared" si="2"/>
        <v>94.549999999999983</v>
      </c>
      <c r="L54" s="145">
        <f>L51+L52+L53</f>
        <v>78.050000000000011</v>
      </c>
      <c r="M54" s="145">
        <f>M51+M52+M53</f>
        <v>28.77</v>
      </c>
      <c r="N54" s="310">
        <f>N51+N52+N53</f>
        <v>1153.6899999999998</v>
      </c>
    </row>
    <row r="55" spans="1:14" ht="18" customHeight="1">
      <c r="A55" s="665" t="s">
        <v>143</v>
      </c>
      <c r="B55" s="666"/>
      <c r="C55" s="666"/>
      <c r="D55" s="667"/>
      <c r="E55" s="146">
        <f>E54</f>
        <v>74.7</v>
      </c>
      <c r="F55" s="146">
        <f>SUM(E55,F54)</f>
        <v>136.13999999999999</v>
      </c>
      <c r="G55" s="146">
        <f>SUM(F55,G54)</f>
        <v>312.30999999999995</v>
      </c>
      <c r="H55" s="146">
        <f>SUM(G55,H54)</f>
        <v>624.7299999999999</v>
      </c>
      <c r="I55" s="146">
        <f>SUM(H55,I54)</f>
        <v>823.79</v>
      </c>
      <c r="J55" s="146">
        <f>SUM(I55,J54)</f>
        <v>952.31999999999994</v>
      </c>
      <c r="K55" s="146">
        <f>J55+K54</f>
        <v>1046.8699999999999</v>
      </c>
      <c r="L55" s="147">
        <f>K55+L54</f>
        <v>1124.9199999999998</v>
      </c>
      <c r="M55" s="147">
        <f>L55+M54</f>
        <v>1153.6899999999998</v>
      </c>
      <c r="N55" s="311">
        <f>N54</f>
        <v>1153.6899999999998</v>
      </c>
    </row>
    <row r="56" spans="1:14" ht="18" customHeight="1">
      <c r="A56" s="668" t="s">
        <v>144</v>
      </c>
      <c r="B56" s="669"/>
      <c r="C56" s="669"/>
      <c r="D56" s="670"/>
      <c r="E56" s="136">
        <f>E55/3520.49*100</f>
        <v>2.1218637178347337</v>
      </c>
      <c r="F56" s="136">
        <f t="shared" ref="F56:M56" si="3">F55/3520.49*100</f>
        <v>3.8670753219012122</v>
      </c>
      <c r="G56" s="136">
        <f t="shared" si="3"/>
        <v>8.8712082693034198</v>
      </c>
      <c r="H56" s="136">
        <f>H55/3520.49*100</f>
        <v>17.745541103653185</v>
      </c>
      <c r="I56" s="136">
        <f t="shared" si="3"/>
        <v>23.39986763206258</v>
      </c>
      <c r="J56" s="136">
        <f t="shared" si="3"/>
        <v>27.050779863030431</v>
      </c>
      <c r="K56" s="136">
        <f t="shared" si="3"/>
        <v>29.736485546046143</v>
      </c>
      <c r="L56" s="136">
        <f t="shared" si="3"/>
        <v>31.953506472110416</v>
      </c>
      <c r="M56" s="137">
        <f t="shared" si="3"/>
        <v>32.770722257413027</v>
      </c>
      <c r="N56" s="308">
        <f>N55/3520.49*100</f>
        <v>32.770722257413027</v>
      </c>
    </row>
    <row r="57" spans="1:14" ht="15.75" customHeight="1" thickBot="1">
      <c r="A57" s="659" t="s">
        <v>145</v>
      </c>
      <c r="B57" s="660"/>
      <c r="C57" s="660"/>
      <c r="D57" s="661"/>
      <c r="E57" s="148">
        <f>COUNTA(E7:E47)</f>
        <v>8</v>
      </c>
      <c r="F57" s="148">
        <f t="shared" ref="F57:L57" si="4">COUNTA(F7:F47)</f>
        <v>7</v>
      </c>
      <c r="G57" s="148">
        <f t="shared" si="4"/>
        <v>16</v>
      </c>
      <c r="H57" s="148">
        <f t="shared" si="4"/>
        <v>26</v>
      </c>
      <c r="I57" s="148">
        <f t="shared" si="4"/>
        <v>21</v>
      </c>
      <c r="J57" s="148">
        <f t="shared" si="4"/>
        <v>21</v>
      </c>
      <c r="K57" s="148">
        <f t="shared" si="4"/>
        <v>20</v>
      </c>
      <c r="L57" s="148">
        <f t="shared" si="4"/>
        <v>19</v>
      </c>
      <c r="M57" s="149">
        <v>22</v>
      </c>
      <c r="N57" s="150">
        <f>COUNTA(N7:N50)</f>
        <v>44</v>
      </c>
    </row>
    <row r="58" spans="1:14" s="24" customFormat="1" ht="15.5" customHeight="1">
      <c r="A58" s="123" t="s">
        <v>50</v>
      </c>
      <c r="B58" s="123"/>
      <c r="C58" s="123"/>
      <c r="D58" s="123"/>
      <c r="E58" s="123"/>
      <c r="F58" s="123"/>
      <c r="G58" s="123"/>
      <c r="H58" s="123"/>
      <c r="I58" s="123"/>
      <c r="J58" s="123"/>
      <c r="K58" s="123"/>
      <c r="L58" s="123"/>
      <c r="M58" s="123"/>
      <c r="N58" s="123"/>
    </row>
    <row r="59" spans="1:14" s="24" customFormat="1" ht="15.5" customHeight="1">
      <c r="A59" s="123" t="s">
        <v>515</v>
      </c>
      <c r="B59" s="123"/>
      <c r="C59" s="123"/>
      <c r="D59" s="123"/>
      <c r="E59" s="123"/>
      <c r="F59" s="123"/>
      <c r="G59" s="123"/>
      <c r="H59" s="123"/>
      <c r="I59" s="151"/>
      <c r="J59" s="151"/>
      <c r="K59" s="151"/>
      <c r="L59" s="151"/>
      <c r="M59" s="151"/>
      <c r="N59" s="151"/>
    </row>
    <row r="60" spans="1:14" s="24" customFormat="1" ht="15.5" customHeight="1">
      <c r="A60" s="123" t="s">
        <v>146</v>
      </c>
      <c r="B60" s="123"/>
      <c r="C60" s="123"/>
      <c r="D60" s="123"/>
      <c r="E60" s="123"/>
      <c r="F60" s="123"/>
      <c r="G60" s="123"/>
      <c r="H60" s="123"/>
      <c r="I60" s="123"/>
      <c r="J60" s="123"/>
      <c r="K60" s="123"/>
      <c r="L60" s="123"/>
      <c r="M60" s="123"/>
      <c r="N60" s="123"/>
    </row>
  </sheetData>
  <mergeCells count="21">
    <mergeCell ref="A57:D57"/>
    <mergeCell ref="A52:D52"/>
    <mergeCell ref="A53:D53"/>
    <mergeCell ref="A54:D54"/>
    <mergeCell ref="A55:D55"/>
    <mergeCell ref="A56:D56"/>
    <mergeCell ref="N5:N6"/>
    <mergeCell ref="A51:C51"/>
    <mergeCell ref="A5:A6"/>
    <mergeCell ref="B5:B6"/>
    <mergeCell ref="C5:C6"/>
    <mergeCell ref="D5:D6"/>
    <mergeCell ref="E5:E6"/>
    <mergeCell ref="F5:F6"/>
    <mergeCell ref="G5:G6"/>
    <mergeCell ref="H5:H6"/>
    <mergeCell ref="I5:I6"/>
    <mergeCell ref="J5:J6"/>
    <mergeCell ref="K5:K6"/>
    <mergeCell ref="L5:L6"/>
    <mergeCell ref="M5:M6"/>
  </mergeCells>
  <phoneticPr fontId="3"/>
  <pageMargins left="0.78740157480314965" right="0.47244094488188981" top="0.78740157480314965" bottom="0.39370078740157483" header="0.51181102362204722" footer="0.51181102362204722"/>
  <pageSetup paperSize="9" scale="79" firstPageNumber="83"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7"/>
  <sheetViews>
    <sheetView view="pageBreakPreview" zoomScaleNormal="74" zoomScaleSheetLayoutView="100" workbookViewId="0"/>
  </sheetViews>
  <sheetFormatPr defaultColWidth="9" defaultRowHeight="13"/>
  <cols>
    <col min="1" max="1" width="16.36328125" customWidth="1"/>
    <col min="2" max="8" width="11.453125" customWidth="1"/>
    <col min="9" max="9" width="7" customWidth="1"/>
    <col min="10" max="10" width="10.7265625" customWidth="1"/>
    <col min="11" max="11" width="9.7265625" customWidth="1"/>
    <col min="12" max="12" width="7" customWidth="1"/>
  </cols>
  <sheetData>
    <row r="1" spans="1:11" ht="24" customHeight="1">
      <c r="A1" s="22" t="s">
        <v>655</v>
      </c>
      <c r="B1" s="2"/>
      <c r="C1" s="2"/>
      <c r="D1" s="269"/>
      <c r="E1" s="27"/>
      <c r="F1" s="27"/>
      <c r="G1" s="27"/>
      <c r="H1" s="269"/>
      <c r="I1" s="269"/>
      <c r="K1" s="95"/>
    </row>
    <row r="2" spans="1:11" ht="5.25" customHeight="1" thickBot="1">
      <c r="A2" s="269"/>
      <c r="B2" s="269"/>
      <c r="C2" s="269"/>
      <c r="D2" s="269"/>
      <c r="E2" s="269"/>
      <c r="F2" s="269"/>
      <c r="G2" s="269"/>
      <c r="H2" s="312"/>
      <c r="I2" s="269"/>
    </row>
    <row r="3" spans="1:11" ht="19" customHeight="1" thickBot="1">
      <c r="A3" s="313" t="s">
        <v>147</v>
      </c>
      <c r="B3" s="314" t="s">
        <v>148</v>
      </c>
      <c r="C3" s="315" t="s">
        <v>149</v>
      </c>
      <c r="D3" s="315" t="s">
        <v>150</v>
      </c>
      <c r="E3" s="315" t="s">
        <v>151</v>
      </c>
      <c r="F3" s="315" t="s">
        <v>152</v>
      </c>
      <c r="G3" s="315" t="s">
        <v>153</v>
      </c>
      <c r="H3" s="316" t="s">
        <v>154</v>
      </c>
      <c r="I3" s="269"/>
    </row>
    <row r="4" spans="1:11" ht="19" customHeight="1">
      <c r="A4" s="317" t="s">
        <v>155</v>
      </c>
      <c r="B4" s="318" t="s">
        <v>156</v>
      </c>
      <c r="C4" s="319" t="s">
        <v>157</v>
      </c>
      <c r="D4" s="319" t="s">
        <v>157</v>
      </c>
      <c r="E4" s="319" t="s">
        <v>158</v>
      </c>
      <c r="F4" s="319" t="s">
        <v>159</v>
      </c>
      <c r="G4" s="319" t="s">
        <v>160</v>
      </c>
      <c r="H4" s="320" t="s">
        <v>161</v>
      </c>
      <c r="I4" s="269"/>
    </row>
    <row r="5" spans="1:11" ht="19" customHeight="1" thickBot="1">
      <c r="A5" s="321" t="s">
        <v>162</v>
      </c>
      <c r="B5" s="322" t="s">
        <v>163</v>
      </c>
      <c r="C5" s="323" t="s">
        <v>157</v>
      </c>
      <c r="D5" s="323" t="s">
        <v>158</v>
      </c>
      <c r="E5" s="323" t="s">
        <v>158</v>
      </c>
      <c r="F5" s="323" t="s">
        <v>159</v>
      </c>
      <c r="G5" s="323" t="s">
        <v>160</v>
      </c>
      <c r="H5" s="324" t="s">
        <v>161</v>
      </c>
      <c r="I5" s="269"/>
    </row>
    <row r="6" spans="1:11" ht="11.25" customHeight="1" thickBot="1">
      <c r="A6" s="325"/>
      <c r="B6" s="269"/>
      <c r="C6" s="269"/>
      <c r="D6" s="269"/>
      <c r="E6" s="269"/>
      <c r="F6" s="269"/>
      <c r="G6" s="269"/>
      <c r="H6" s="269"/>
      <c r="I6" s="269"/>
    </row>
    <row r="7" spans="1:11" ht="19" customHeight="1" thickBot="1">
      <c r="A7" s="313" t="s">
        <v>147</v>
      </c>
      <c r="B7" s="315" t="s">
        <v>164</v>
      </c>
      <c r="C7" s="315" t="s">
        <v>165</v>
      </c>
      <c r="D7" s="315" t="s">
        <v>166</v>
      </c>
      <c r="E7" s="314" t="s">
        <v>167</v>
      </c>
      <c r="F7" s="315" t="s">
        <v>168</v>
      </c>
      <c r="G7" s="315" t="s">
        <v>169</v>
      </c>
      <c r="H7" s="316" t="s">
        <v>170</v>
      </c>
      <c r="I7" s="269"/>
    </row>
    <row r="8" spans="1:11" ht="19" customHeight="1">
      <c r="A8" s="317" t="s">
        <v>155</v>
      </c>
      <c r="B8" s="319" t="s">
        <v>171</v>
      </c>
      <c r="C8" s="319" t="s">
        <v>171</v>
      </c>
      <c r="D8" s="319" t="s">
        <v>171</v>
      </c>
      <c r="E8" s="318" t="s">
        <v>171</v>
      </c>
      <c r="F8" s="319" t="s">
        <v>172</v>
      </c>
      <c r="G8" s="319" t="s">
        <v>172</v>
      </c>
      <c r="H8" s="320" t="s">
        <v>173</v>
      </c>
      <c r="I8" s="269"/>
    </row>
    <row r="9" spans="1:11" ht="19" customHeight="1" thickBot="1">
      <c r="A9" s="321" t="s">
        <v>162</v>
      </c>
      <c r="B9" s="323" t="s">
        <v>172</v>
      </c>
      <c r="C9" s="323" t="s">
        <v>172</v>
      </c>
      <c r="D9" s="323" t="s">
        <v>172</v>
      </c>
      <c r="E9" s="322" t="s">
        <v>172</v>
      </c>
      <c r="F9" s="323" t="s">
        <v>173</v>
      </c>
      <c r="G9" s="323" t="s">
        <v>173</v>
      </c>
      <c r="H9" s="324" t="s">
        <v>174</v>
      </c>
      <c r="I9" s="269"/>
    </row>
    <row r="10" spans="1:11" ht="10.5" customHeight="1" thickBot="1">
      <c r="A10" s="325"/>
      <c r="B10" s="269"/>
      <c r="C10" s="269"/>
      <c r="D10" s="269"/>
      <c r="E10" s="269"/>
      <c r="F10" s="269"/>
      <c r="G10" s="269"/>
      <c r="H10" s="269"/>
      <c r="I10" s="269"/>
    </row>
    <row r="11" spans="1:11" ht="19" customHeight="1" thickBot="1">
      <c r="A11" s="313" t="s">
        <v>147</v>
      </c>
      <c r="B11" s="315" t="s">
        <v>175</v>
      </c>
      <c r="C11" s="315" t="s">
        <v>176</v>
      </c>
      <c r="D11" s="315" t="s">
        <v>177</v>
      </c>
      <c r="E11" s="326" t="s">
        <v>178</v>
      </c>
      <c r="F11" s="671" t="s">
        <v>179</v>
      </c>
      <c r="G11" s="672" t="s">
        <v>180</v>
      </c>
      <c r="H11" s="269"/>
      <c r="I11" s="269"/>
    </row>
    <row r="12" spans="1:11" ht="19" customHeight="1">
      <c r="A12" s="317" t="s">
        <v>155</v>
      </c>
      <c r="B12" s="319" t="s">
        <v>173</v>
      </c>
      <c r="C12" s="319" t="s">
        <v>173</v>
      </c>
      <c r="D12" s="319" t="s">
        <v>174</v>
      </c>
      <c r="E12" s="327" t="s">
        <v>174</v>
      </c>
      <c r="F12" s="673" t="s">
        <v>181</v>
      </c>
      <c r="G12" s="674"/>
      <c r="H12" s="269"/>
      <c r="I12" s="269"/>
    </row>
    <row r="13" spans="1:11" ht="19" customHeight="1" thickBot="1">
      <c r="A13" s="321" t="s">
        <v>162</v>
      </c>
      <c r="B13" s="323" t="s">
        <v>182</v>
      </c>
      <c r="C13" s="323" t="s">
        <v>174</v>
      </c>
      <c r="D13" s="323" t="s">
        <v>182</v>
      </c>
      <c r="E13" s="328" t="s">
        <v>182</v>
      </c>
      <c r="F13" s="675" t="s">
        <v>183</v>
      </c>
      <c r="G13" s="676">
        <v>52</v>
      </c>
      <c r="H13" s="269"/>
      <c r="I13" s="269"/>
    </row>
    <row r="14" spans="1:11" s="21" customFormat="1" ht="18.75" customHeight="1">
      <c r="A14" s="271" t="s">
        <v>50</v>
      </c>
      <c r="B14" s="271"/>
      <c r="C14" s="271"/>
      <c r="D14" s="271"/>
      <c r="E14" s="271"/>
      <c r="F14" s="271"/>
      <c r="G14" s="271"/>
      <c r="H14" s="271"/>
      <c r="I14" s="271"/>
    </row>
    <row r="15" spans="1:11" ht="18.75" customHeight="1">
      <c r="A15" s="8"/>
      <c r="B15" s="4"/>
      <c r="C15" s="4"/>
      <c r="D15" s="4"/>
      <c r="E15" s="4"/>
      <c r="F15" s="4"/>
      <c r="G15" s="4"/>
      <c r="H15" s="4"/>
      <c r="I15" s="4"/>
      <c r="J15" s="4"/>
      <c r="K15" s="4"/>
    </row>
    <row r="16" spans="1:11" ht="24" customHeight="1">
      <c r="A16" s="93" t="s">
        <v>184</v>
      </c>
      <c r="B16" s="4"/>
      <c r="C16" s="4"/>
      <c r="D16" s="4"/>
      <c r="E16" s="4"/>
      <c r="F16" s="4"/>
      <c r="G16" s="4"/>
      <c r="H16" s="4"/>
      <c r="I16" s="4"/>
      <c r="J16" s="4"/>
      <c r="K16" s="4"/>
    </row>
    <row r="17" spans="1:15" ht="7.5" customHeight="1">
      <c r="A17" s="269"/>
      <c r="B17" s="269"/>
      <c r="C17" s="269"/>
      <c r="D17" s="269"/>
      <c r="E17" s="269"/>
      <c r="F17" s="269"/>
      <c r="G17" s="269"/>
      <c r="H17" s="269"/>
      <c r="I17" s="269"/>
      <c r="O17" s="1"/>
    </row>
    <row r="18" spans="1:15" ht="24" customHeight="1">
      <c r="A18" s="22" t="s">
        <v>656</v>
      </c>
      <c r="B18" s="2"/>
      <c r="C18" s="2"/>
      <c r="D18" s="269"/>
      <c r="E18" s="8"/>
      <c r="F18" s="8"/>
      <c r="G18" s="329"/>
      <c r="H18" s="269"/>
      <c r="I18" s="269"/>
      <c r="K18" s="152"/>
    </row>
    <row r="19" spans="1:15" ht="5.25" customHeight="1" thickBot="1">
      <c r="A19" s="269"/>
      <c r="B19" s="269"/>
      <c r="C19" s="269"/>
      <c r="D19" s="269"/>
      <c r="E19" s="269"/>
      <c r="F19" s="269"/>
      <c r="G19" s="312"/>
      <c r="H19" s="312"/>
      <c r="I19" s="269"/>
    </row>
    <row r="20" spans="1:15" ht="24" customHeight="1" thickBot="1">
      <c r="A20" s="683" t="s">
        <v>185</v>
      </c>
      <c r="B20" s="684"/>
      <c r="C20" s="685"/>
      <c r="D20" s="315" t="s">
        <v>693</v>
      </c>
      <c r="E20" s="315" t="s">
        <v>625</v>
      </c>
      <c r="F20" s="326" t="s">
        <v>626</v>
      </c>
      <c r="G20" s="316" t="s">
        <v>637</v>
      </c>
      <c r="H20" s="315" t="s">
        <v>622</v>
      </c>
      <c r="I20" s="269"/>
    </row>
    <row r="21" spans="1:15" ht="16.899999999999999" customHeight="1">
      <c r="A21" s="677" t="s">
        <v>186</v>
      </c>
      <c r="B21" s="680" t="s">
        <v>187</v>
      </c>
      <c r="C21" s="330" t="s">
        <v>188</v>
      </c>
      <c r="D21" s="331">
        <v>1155</v>
      </c>
      <c r="E21" s="331">
        <v>1187</v>
      </c>
      <c r="F21" s="331">
        <v>1187</v>
      </c>
      <c r="G21" s="332">
        <v>1187</v>
      </c>
      <c r="H21" s="333">
        <v>1187</v>
      </c>
      <c r="I21" s="269"/>
    </row>
    <row r="22" spans="1:15" ht="16.899999999999999" customHeight="1">
      <c r="A22" s="678"/>
      <c r="B22" s="681"/>
      <c r="C22" s="334" t="s">
        <v>189</v>
      </c>
      <c r="D22" s="335">
        <v>628</v>
      </c>
      <c r="E22" s="335">
        <v>681</v>
      </c>
      <c r="F22" s="335">
        <v>681</v>
      </c>
      <c r="G22" s="336">
        <v>681</v>
      </c>
      <c r="H22" s="337">
        <v>681</v>
      </c>
      <c r="I22" s="269"/>
    </row>
    <row r="23" spans="1:15" ht="16.899999999999999" customHeight="1">
      <c r="A23" s="678"/>
      <c r="B23" s="682" t="s">
        <v>190</v>
      </c>
      <c r="C23" s="338" t="s">
        <v>188</v>
      </c>
      <c r="D23" s="339">
        <v>77</v>
      </c>
      <c r="E23" s="339">
        <v>78</v>
      </c>
      <c r="F23" s="339">
        <v>78</v>
      </c>
      <c r="G23" s="340">
        <v>78</v>
      </c>
      <c r="H23" s="341">
        <v>78</v>
      </c>
      <c r="I23" s="269"/>
    </row>
    <row r="24" spans="1:15" ht="16.899999999999999" customHeight="1">
      <c r="A24" s="678"/>
      <c r="B24" s="681"/>
      <c r="C24" s="334" t="s">
        <v>189</v>
      </c>
      <c r="D24" s="335">
        <v>63</v>
      </c>
      <c r="E24" s="335">
        <v>66</v>
      </c>
      <c r="F24" s="335">
        <v>66</v>
      </c>
      <c r="G24" s="336">
        <v>66</v>
      </c>
      <c r="H24" s="337">
        <v>66</v>
      </c>
      <c r="I24" s="269"/>
    </row>
    <row r="25" spans="1:15" ht="16.899999999999999" customHeight="1">
      <c r="A25" s="678"/>
      <c r="B25" s="682" t="s">
        <v>191</v>
      </c>
      <c r="C25" s="338" t="s">
        <v>188</v>
      </c>
      <c r="D25" s="339">
        <v>31</v>
      </c>
      <c r="E25" s="339">
        <v>34</v>
      </c>
      <c r="F25" s="339">
        <v>34</v>
      </c>
      <c r="G25" s="340">
        <v>34</v>
      </c>
      <c r="H25" s="341">
        <v>34</v>
      </c>
      <c r="I25" s="269"/>
    </row>
    <row r="26" spans="1:15" ht="16.899999999999999" customHeight="1">
      <c r="A26" s="678"/>
      <c r="B26" s="681"/>
      <c r="C26" s="334" t="s">
        <v>189</v>
      </c>
      <c r="D26" s="335">
        <v>57</v>
      </c>
      <c r="E26" s="335">
        <v>57</v>
      </c>
      <c r="F26" s="335">
        <v>57</v>
      </c>
      <c r="G26" s="336">
        <v>57</v>
      </c>
      <c r="H26" s="337">
        <v>57</v>
      </c>
      <c r="I26" s="269"/>
    </row>
    <row r="27" spans="1:15" ht="16.899999999999999" customHeight="1">
      <c r="A27" s="678"/>
      <c r="B27" s="682" t="s">
        <v>192</v>
      </c>
      <c r="C27" s="338" t="s">
        <v>188</v>
      </c>
      <c r="D27" s="342">
        <v>0</v>
      </c>
      <c r="E27" s="342">
        <v>0</v>
      </c>
      <c r="F27" s="342">
        <v>0</v>
      </c>
      <c r="G27" s="343">
        <v>0</v>
      </c>
      <c r="H27" s="344">
        <v>0</v>
      </c>
      <c r="I27" s="269"/>
    </row>
    <row r="28" spans="1:15" ht="16.899999999999999" customHeight="1">
      <c r="A28" s="679"/>
      <c r="B28" s="681"/>
      <c r="C28" s="334" t="s">
        <v>189</v>
      </c>
      <c r="D28" s="335">
        <v>24</v>
      </c>
      <c r="E28" s="335">
        <v>25</v>
      </c>
      <c r="F28" s="335">
        <v>25</v>
      </c>
      <c r="G28" s="336">
        <v>25</v>
      </c>
      <c r="H28" s="337">
        <v>25</v>
      </c>
      <c r="I28" s="269"/>
    </row>
    <row r="29" spans="1:15" ht="16.899999999999999" customHeight="1">
      <c r="A29" s="690" t="s">
        <v>193</v>
      </c>
      <c r="B29" s="691"/>
      <c r="C29" s="338" t="s">
        <v>188</v>
      </c>
      <c r="D29" s="345"/>
      <c r="E29" s="339">
        <v>2</v>
      </c>
      <c r="F29" s="339">
        <v>2</v>
      </c>
      <c r="G29" s="340">
        <v>2</v>
      </c>
      <c r="H29" s="341">
        <v>2</v>
      </c>
      <c r="I29" s="269"/>
    </row>
    <row r="30" spans="1:15" ht="16.899999999999999" customHeight="1" thickBot="1">
      <c r="A30" s="692"/>
      <c r="B30" s="693"/>
      <c r="C30" s="346" t="s">
        <v>189</v>
      </c>
      <c r="D30" s="347">
        <v>3</v>
      </c>
      <c r="E30" s="347">
        <v>3</v>
      </c>
      <c r="F30" s="347">
        <v>3</v>
      </c>
      <c r="G30" s="348">
        <v>3</v>
      </c>
      <c r="H30" s="349">
        <v>3</v>
      </c>
      <c r="I30" s="269"/>
    </row>
    <row r="31" spans="1:15" ht="16.899999999999999" customHeight="1">
      <c r="A31" s="694" t="s">
        <v>194</v>
      </c>
      <c r="B31" s="695"/>
      <c r="C31" s="330" t="s">
        <v>188</v>
      </c>
      <c r="D31" s="331">
        <v>1169</v>
      </c>
      <c r="E31" s="331">
        <v>1263</v>
      </c>
      <c r="F31" s="331">
        <v>1301</v>
      </c>
      <c r="G31" s="332">
        <v>1301</v>
      </c>
      <c r="H31" s="333">
        <v>1301</v>
      </c>
      <c r="I31" s="269"/>
    </row>
    <row r="32" spans="1:15" ht="16.5" customHeight="1" thickBot="1">
      <c r="A32" s="692"/>
      <c r="B32" s="693"/>
      <c r="C32" s="350" t="s">
        <v>189</v>
      </c>
      <c r="D32" s="351">
        <v>775</v>
      </c>
      <c r="E32" s="351">
        <v>775</v>
      </c>
      <c r="F32" s="352">
        <v>832</v>
      </c>
      <c r="G32" s="353">
        <v>832</v>
      </c>
      <c r="H32" s="354">
        <v>832</v>
      </c>
      <c r="I32" s="269"/>
    </row>
    <row r="33" spans="1:9" ht="5.25" customHeight="1" thickBot="1">
      <c r="A33" s="271"/>
      <c r="B33" s="271"/>
      <c r="C33" s="271"/>
      <c r="D33" s="271"/>
      <c r="E33" s="271"/>
      <c r="F33" s="271"/>
      <c r="G33" s="271"/>
      <c r="H33" s="355"/>
      <c r="I33" s="269"/>
    </row>
    <row r="34" spans="1:9" ht="24" customHeight="1" thickBot="1">
      <c r="A34" s="683" t="s">
        <v>185</v>
      </c>
      <c r="B34" s="684"/>
      <c r="C34" s="685"/>
      <c r="D34" s="315" t="s">
        <v>623</v>
      </c>
      <c r="E34" s="315" t="s">
        <v>509</v>
      </c>
      <c r="F34" s="315" t="s">
        <v>624</v>
      </c>
      <c r="G34" s="316" t="s">
        <v>638</v>
      </c>
      <c r="H34" s="316" t="s">
        <v>694</v>
      </c>
      <c r="I34" s="269"/>
    </row>
    <row r="35" spans="1:9" ht="16.899999999999999" customHeight="1">
      <c r="A35" s="677" t="s">
        <v>186</v>
      </c>
      <c r="B35" s="680" t="s">
        <v>187</v>
      </c>
      <c r="C35" s="330" t="s">
        <v>188</v>
      </c>
      <c r="D35" s="333">
        <v>1187</v>
      </c>
      <c r="E35" s="356">
        <v>1187</v>
      </c>
      <c r="F35" s="331">
        <v>1187</v>
      </c>
      <c r="G35" s="332">
        <v>1187</v>
      </c>
      <c r="H35" s="332">
        <v>1169</v>
      </c>
      <c r="I35" s="269"/>
    </row>
    <row r="36" spans="1:9" ht="16.899999999999999" customHeight="1">
      <c r="A36" s="678"/>
      <c r="B36" s="681"/>
      <c r="C36" s="334" t="s">
        <v>189</v>
      </c>
      <c r="D36" s="337">
        <v>681</v>
      </c>
      <c r="E36" s="357">
        <v>681</v>
      </c>
      <c r="F36" s="358">
        <v>681</v>
      </c>
      <c r="G36" s="359">
        <v>681</v>
      </c>
      <c r="H36" s="359">
        <v>681</v>
      </c>
      <c r="I36" s="269"/>
    </row>
    <row r="37" spans="1:9" ht="16.899999999999999" customHeight="1">
      <c r="A37" s="678"/>
      <c r="B37" s="682" t="s">
        <v>190</v>
      </c>
      <c r="C37" s="338" t="s">
        <v>188</v>
      </c>
      <c r="D37" s="341">
        <v>78</v>
      </c>
      <c r="E37" s="360">
        <v>78</v>
      </c>
      <c r="F37" s="339">
        <v>78</v>
      </c>
      <c r="G37" s="340">
        <v>78</v>
      </c>
      <c r="H37" s="340">
        <v>75</v>
      </c>
      <c r="I37" s="269"/>
    </row>
    <row r="38" spans="1:9" ht="16.899999999999999" customHeight="1">
      <c r="A38" s="678"/>
      <c r="B38" s="681"/>
      <c r="C38" s="334" t="s">
        <v>189</v>
      </c>
      <c r="D38" s="337">
        <v>66</v>
      </c>
      <c r="E38" s="357">
        <v>66</v>
      </c>
      <c r="F38" s="358">
        <v>66</v>
      </c>
      <c r="G38" s="359">
        <v>66</v>
      </c>
      <c r="H38" s="359">
        <v>66</v>
      </c>
      <c r="I38" s="269"/>
    </row>
    <row r="39" spans="1:9" ht="16.899999999999999" customHeight="1">
      <c r="A39" s="678"/>
      <c r="B39" s="682" t="s">
        <v>191</v>
      </c>
      <c r="C39" s="338" t="s">
        <v>188</v>
      </c>
      <c r="D39" s="341">
        <v>34</v>
      </c>
      <c r="E39" s="360">
        <v>34</v>
      </c>
      <c r="F39" s="339">
        <v>34</v>
      </c>
      <c r="G39" s="340">
        <v>34</v>
      </c>
      <c r="H39" s="340">
        <v>34</v>
      </c>
      <c r="I39" s="269"/>
    </row>
    <row r="40" spans="1:9" ht="16.899999999999999" customHeight="1">
      <c r="A40" s="678"/>
      <c r="B40" s="681"/>
      <c r="C40" s="334" t="s">
        <v>189</v>
      </c>
      <c r="D40" s="337">
        <v>57</v>
      </c>
      <c r="E40" s="357">
        <v>57</v>
      </c>
      <c r="F40" s="358">
        <v>57</v>
      </c>
      <c r="G40" s="359">
        <v>57</v>
      </c>
      <c r="H40" s="359">
        <v>57</v>
      </c>
      <c r="I40" s="269"/>
    </row>
    <row r="41" spans="1:9" ht="16.899999999999999" customHeight="1">
      <c r="A41" s="678"/>
      <c r="B41" s="682" t="s">
        <v>192</v>
      </c>
      <c r="C41" s="338" t="s">
        <v>188</v>
      </c>
      <c r="D41" s="344">
        <v>0</v>
      </c>
      <c r="E41" s="361">
        <v>0</v>
      </c>
      <c r="F41" s="342">
        <v>0</v>
      </c>
      <c r="G41" s="343">
        <v>0</v>
      </c>
      <c r="H41" s="343">
        <v>0</v>
      </c>
      <c r="I41" s="269"/>
    </row>
    <row r="42" spans="1:9" ht="16.899999999999999" customHeight="1">
      <c r="A42" s="679"/>
      <c r="B42" s="681"/>
      <c r="C42" s="334" t="s">
        <v>189</v>
      </c>
      <c r="D42" s="337">
        <v>25</v>
      </c>
      <c r="E42" s="357">
        <v>25</v>
      </c>
      <c r="F42" s="358">
        <v>25</v>
      </c>
      <c r="G42" s="359">
        <v>25</v>
      </c>
      <c r="H42" s="359">
        <v>25</v>
      </c>
      <c r="I42" s="269"/>
    </row>
    <row r="43" spans="1:9" ht="16.899999999999999" customHeight="1">
      <c r="A43" s="690" t="s">
        <v>193</v>
      </c>
      <c r="B43" s="691"/>
      <c r="C43" s="338" t="s">
        <v>188</v>
      </c>
      <c r="D43" s="341">
        <v>2</v>
      </c>
      <c r="E43" s="339">
        <v>2</v>
      </c>
      <c r="F43" s="339">
        <v>2</v>
      </c>
      <c r="G43" s="340">
        <v>2</v>
      </c>
      <c r="H43" s="340">
        <v>2</v>
      </c>
      <c r="I43" s="269"/>
    </row>
    <row r="44" spans="1:9" ht="16.899999999999999" customHeight="1" thickBot="1">
      <c r="A44" s="692"/>
      <c r="B44" s="693"/>
      <c r="C44" s="346" t="s">
        <v>189</v>
      </c>
      <c r="D44" s="349">
        <v>3</v>
      </c>
      <c r="E44" s="362">
        <v>3</v>
      </c>
      <c r="F44" s="363">
        <v>3</v>
      </c>
      <c r="G44" s="364">
        <v>3</v>
      </c>
      <c r="H44" s="364">
        <v>3</v>
      </c>
      <c r="I44" s="269"/>
    </row>
    <row r="45" spans="1:9" ht="16.899999999999999" customHeight="1">
      <c r="A45" s="694" t="s">
        <v>194</v>
      </c>
      <c r="B45" s="695"/>
      <c r="C45" s="330" t="s">
        <v>188</v>
      </c>
      <c r="D45" s="333">
        <v>1301</v>
      </c>
      <c r="E45" s="356">
        <v>1301</v>
      </c>
      <c r="F45" s="331">
        <v>1301</v>
      </c>
      <c r="G45" s="332">
        <v>1301</v>
      </c>
      <c r="H45" s="332">
        <f>G35+G37+G39+G41+G43</f>
        <v>1301</v>
      </c>
      <c r="I45" s="269"/>
    </row>
    <row r="46" spans="1:9" ht="16.899999999999999" customHeight="1" thickBot="1">
      <c r="A46" s="692"/>
      <c r="B46" s="693"/>
      <c r="C46" s="350" t="s">
        <v>189</v>
      </c>
      <c r="D46" s="354">
        <v>832</v>
      </c>
      <c r="E46" s="365">
        <v>832</v>
      </c>
      <c r="F46" s="366">
        <v>832</v>
      </c>
      <c r="G46" s="367">
        <v>832</v>
      </c>
      <c r="H46" s="367">
        <v>832</v>
      </c>
      <c r="I46" s="269"/>
    </row>
    <row r="47" spans="1:9" s="21" customFormat="1" ht="18.75" customHeight="1">
      <c r="A47" s="271" t="s">
        <v>195</v>
      </c>
      <c r="B47" s="271"/>
      <c r="C47" s="271"/>
      <c r="D47" s="271"/>
      <c r="E47" s="271"/>
      <c r="F47" s="271"/>
      <c r="G47" s="271"/>
      <c r="H47" s="271"/>
      <c r="I47" s="7"/>
    </row>
    <row r="48" spans="1:9" ht="18.75" customHeight="1">
      <c r="A48" s="269"/>
      <c r="B48" s="269"/>
      <c r="C48" s="269"/>
      <c r="D48" s="269"/>
      <c r="E48" s="269"/>
      <c r="F48" s="269"/>
      <c r="G48" s="269"/>
      <c r="H48" s="269"/>
      <c r="I48" s="269"/>
    </row>
    <row r="49" spans="1:11" ht="24" customHeight="1">
      <c r="A49" s="22" t="s">
        <v>778</v>
      </c>
      <c r="B49" s="2"/>
      <c r="C49" s="2"/>
      <c r="D49" s="2"/>
      <c r="E49" s="2"/>
      <c r="F49" s="8"/>
      <c r="G49" s="8"/>
      <c r="H49" s="269"/>
      <c r="I49" s="269"/>
      <c r="J49" s="3"/>
    </row>
    <row r="50" spans="1:11" ht="5.25" customHeight="1" thickBot="1">
      <c r="A50" s="269"/>
      <c r="B50" s="269"/>
      <c r="C50" s="269"/>
      <c r="D50" s="269"/>
      <c r="E50" s="269"/>
      <c r="F50" s="269"/>
      <c r="G50" s="269"/>
      <c r="H50" s="269"/>
      <c r="I50" s="269"/>
    </row>
    <row r="51" spans="1:11" ht="18" customHeight="1">
      <c r="A51" s="368"/>
      <c r="B51" s="369" t="s">
        <v>196</v>
      </c>
      <c r="C51" s="700" t="s">
        <v>197</v>
      </c>
      <c r="D51" s="696" t="s">
        <v>198</v>
      </c>
      <c r="E51" s="686" t="s">
        <v>199</v>
      </c>
      <c r="F51" s="269"/>
      <c r="G51" s="8"/>
      <c r="H51" s="7"/>
      <c r="I51" s="4"/>
      <c r="K51" s="9"/>
    </row>
    <row r="52" spans="1:11" ht="18" customHeight="1" thickBot="1">
      <c r="A52" s="370" t="s">
        <v>654</v>
      </c>
      <c r="B52" s="371"/>
      <c r="C52" s="701"/>
      <c r="D52" s="697"/>
      <c r="E52" s="687"/>
      <c r="F52" s="15"/>
      <c r="G52" s="16"/>
      <c r="H52" s="17"/>
      <c r="I52" s="4"/>
    </row>
    <row r="53" spans="1:11" ht="24" customHeight="1">
      <c r="A53" s="688" t="s">
        <v>200</v>
      </c>
      <c r="B53" s="689"/>
      <c r="C53" s="372">
        <v>1011</v>
      </c>
      <c r="D53" s="373">
        <v>145100</v>
      </c>
      <c r="E53" s="374">
        <v>2</v>
      </c>
      <c r="F53" s="8"/>
      <c r="G53" s="16"/>
      <c r="H53" s="17"/>
      <c r="I53" s="4"/>
    </row>
    <row r="54" spans="1:11" ht="24" customHeight="1">
      <c r="A54" s="579" t="s">
        <v>201</v>
      </c>
      <c r="B54" s="580"/>
      <c r="C54" s="375">
        <v>222</v>
      </c>
      <c r="D54" s="376">
        <v>374100</v>
      </c>
      <c r="E54" s="377">
        <v>2.8</v>
      </c>
      <c r="F54" s="18"/>
      <c r="G54" s="16"/>
      <c r="H54" s="17"/>
      <c r="I54" s="4"/>
    </row>
    <row r="55" spans="1:11" ht="24" customHeight="1" thickBot="1">
      <c r="A55" s="698" t="s">
        <v>202</v>
      </c>
      <c r="B55" s="699"/>
      <c r="C55" s="378">
        <v>44</v>
      </c>
      <c r="D55" s="379">
        <v>103300</v>
      </c>
      <c r="E55" s="380">
        <v>3.4</v>
      </c>
      <c r="F55" s="18"/>
      <c r="G55" s="4"/>
      <c r="H55" s="4"/>
      <c r="I55" s="4"/>
    </row>
    <row r="56" spans="1:11" s="21" customFormat="1" ht="18.75" customHeight="1">
      <c r="A56" s="271" t="s">
        <v>203</v>
      </c>
      <c r="B56" s="271" t="s">
        <v>204</v>
      </c>
      <c r="C56" s="271"/>
      <c r="D56" s="271"/>
      <c r="E56" s="381"/>
      <c r="F56" s="7"/>
      <c r="G56" s="7"/>
      <c r="H56" s="7"/>
      <c r="I56" s="7"/>
    </row>
    <row r="57" spans="1:11" ht="18.75" customHeight="1">
      <c r="B57" s="4"/>
      <c r="C57" s="4"/>
      <c r="D57" s="4"/>
      <c r="E57" s="19"/>
      <c r="F57" s="4"/>
      <c r="I57" s="4"/>
    </row>
  </sheetData>
  <mergeCells count="25">
    <mergeCell ref="A54:B54"/>
    <mergeCell ref="A55:B55"/>
    <mergeCell ref="A43:B44"/>
    <mergeCell ref="A45:B46"/>
    <mergeCell ref="C51:C52"/>
    <mergeCell ref="E51:E52"/>
    <mergeCell ref="A53:B53"/>
    <mergeCell ref="A29:B30"/>
    <mergeCell ref="A31:B32"/>
    <mergeCell ref="A34:C34"/>
    <mergeCell ref="A35:A42"/>
    <mergeCell ref="B35:B36"/>
    <mergeCell ref="B37:B38"/>
    <mergeCell ref="B39:B40"/>
    <mergeCell ref="B41:B42"/>
    <mergeCell ref="D51:D52"/>
    <mergeCell ref="F11:G11"/>
    <mergeCell ref="F12:G12"/>
    <mergeCell ref="F13:G13"/>
    <mergeCell ref="A21:A28"/>
    <mergeCell ref="B21:B22"/>
    <mergeCell ref="B23:B24"/>
    <mergeCell ref="B25:B26"/>
    <mergeCell ref="B27:B28"/>
    <mergeCell ref="A20:C20"/>
  </mergeCells>
  <phoneticPr fontId="3"/>
  <pageMargins left="0.78740157480314965" right="0.47244094488188981" top="0.78740157480314965" bottom="0.39370078740157483" header="0.51181102362204722" footer="0.51181102362204722"/>
  <pageSetup paperSize="9" scale="79" firstPageNumber="83" orientation="portrait" useFirstPageNumber="1"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5"/>
  <sheetViews>
    <sheetView view="pageBreakPreview" zoomScaleNormal="100" zoomScaleSheetLayoutView="100" workbookViewId="0"/>
  </sheetViews>
  <sheetFormatPr defaultRowHeight="18"/>
  <cols>
    <col min="1" max="2" width="10.08984375" style="154" customWidth="1"/>
    <col min="3" max="11" width="10" style="154" customWidth="1"/>
    <col min="12" max="16384" width="8.7265625" style="20"/>
  </cols>
  <sheetData>
    <row r="1" spans="1:12" ht="24" customHeight="1">
      <c r="A1" s="22" t="s">
        <v>657</v>
      </c>
      <c r="I1" s="155"/>
      <c r="J1" s="155"/>
      <c r="K1" s="156"/>
    </row>
    <row r="2" spans="1:12">
      <c r="A2" s="25"/>
      <c r="I2" s="155"/>
      <c r="L2" s="153"/>
    </row>
    <row r="3" spans="1:12" ht="22" customHeight="1" thickBot="1">
      <c r="A3" s="157" t="s">
        <v>326</v>
      </c>
      <c r="I3" s="158"/>
    </row>
    <row r="4" spans="1:12" ht="27.5" customHeight="1">
      <c r="A4" s="704"/>
      <c r="B4" s="705"/>
      <c r="C4" s="382" t="s">
        <v>695</v>
      </c>
      <c r="D4" s="383" t="s">
        <v>205</v>
      </c>
      <c r="E4" s="383" t="s">
        <v>206</v>
      </c>
      <c r="F4" s="383" t="s">
        <v>207</v>
      </c>
      <c r="G4" s="383" t="s">
        <v>208</v>
      </c>
      <c r="H4" s="384" t="s">
        <v>209</v>
      </c>
      <c r="I4" s="385" t="s">
        <v>210</v>
      </c>
      <c r="J4" s="386" t="s">
        <v>38</v>
      </c>
      <c r="K4" s="387" t="s">
        <v>254</v>
      </c>
    </row>
    <row r="5" spans="1:12" ht="22" customHeight="1">
      <c r="A5" s="714" t="s">
        <v>54</v>
      </c>
      <c r="B5" s="388" t="s">
        <v>211</v>
      </c>
      <c r="C5" s="389" t="s">
        <v>214</v>
      </c>
      <c r="D5" s="390" t="s">
        <v>215</v>
      </c>
      <c r="E5" s="390" t="s">
        <v>216</v>
      </c>
      <c r="F5" s="390" t="s">
        <v>217</v>
      </c>
      <c r="G5" s="390" t="s">
        <v>217</v>
      </c>
      <c r="H5" s="391" t="s">
        <v>218</v>
      </c>
      <c r="I5" s="392" t="s">
        <v>219</v>
      </c>
      <c r="J5" s="194" t="s">
        <v>258</v>
      </c>
      <c r="K5" s="393" t="s">
        <v>258</v>
      </c>
    </row>
    <row r="6" spans="1:12" ht="22" customHeight="1">
      <c r="A6" s="702"/>
      <c r="B6" s="394" t="s">
        <v>220</v>
      </c>
      <c r="C6" s="389" t="s">
        <v>223</v>
      </c>
      <c r="D6" s="390" t="s">
        <v>224</v>
      </c>
      <c r="E6" s="390" t="s">
        <v>225</v>
      </c>
      <c r="F6" s="390" t="s">
        <v>221</v>
      </c>
      <c r="G6" s="390" t="s">
        <v>217</v>
      </c>
      <c r="H6" s="391" t="s">
        <v>226</v>
      </c>
      <c r="I6" s="395" t="s">
        <v>227</v>
      </c>
      <c r="J6" s="396" t="s">
        <v>262</v>
      </c>
      <c r="K6" s="397" t="s">
        <v>263</v>
      </c>
    </row>
    <row r="7" spans="1:12" ht="22" customHeight="1">
      <c r="A7" s="702" t="s">
        <v>228</v>
      </c>
      <c r="B7" s="394" t="s">
        <v>211</v>
      </c>
      <c r="C7" s="389" t="s">
        <v>231</v>
      </c>
      <c r="D7" s="390" t="s">
        <v>232</v>
      </c>
      <c r="E7" s="390" t="s">
        <v>233</v>
      </c>
      <c r="F7" s="390" t="s">
        <v>221</v>
      </c>
      <c r="G7" s="390" t="s">
        <v>234</v>
      </c>
      <c r="H7" s="391" t="s">
        <v>218</v>
      </c>
      <c r="I7" s="395" t="s">
        <v>235</v>
      </c>
      <c r="J7" s="396" t="s">
        <v>235</v>
      </c>
      <c r="K7" s="397" t="s">
        <v>213</v>
      </c>
    </row>
    <row r="8" spans="1:12" ht="22" customHeight="1">
      <c r="A8" s="702"/>
      <c r="B8" s="394" t="s">
        <v>220</v>
      </c>
      <c r="C8" s="389" t="s">
        <v>237</v>
      </c>
      <c r="D8" s="390" t="s">
        <v>238</v>
      </c>
      <c r="E8" s="390" t="s">
        <v>239</v>
      </c>
      <c r="F8" s="390" t="s">
        <v>240</v>
      </c>
      <c r="G8" s="390" t="s">
        <v>241</v>
      </c>
      <c r="H8" s="391" t="s">
        <v>242</v>
      </c>
      <c r="I8" s="395" t="s">
        <v>243</v>
      </c>
      <c r="J8" s="396" t="s">
        <v>258</v>
      </c>
      <c r="K8" s="397" t="s">
        <v>271</v>
      </c>
    </row>
    <row r="9" spans="1:12" ht="22" customHeight="1">
      <c r="A9" s="702" t="s">
        <v>244</v>
      </c>
      <c r="B9" s="394" t="s">
        <v>211</v>
      </c>
      <c r="C9" s="389" t="s">
        <v>245</v>
      </c>
      <c r="D9" s="390" t="s">
        <v>246</v>
      </c>
      <c r="E9" s="390" t="s">
        <v>238</v>
      </c>
      <c r="F9" s="390" t="s">
        <v>247</v>
      </c>
      <c r="G9" s="390" t="s">
        <v>248</v>
      </c>
      <c r="H9" s="391" t="s">
        <v>218</v>
      </c>
      <c r="I9" s="395" t="s">
        <v>249</v>
      </c>
      <c r="J9" s="396" t="s">
        <v>235</v>
      </c>
      <c r="K9" s="397" t="s">
        <v>266</v>
      </c>
    </row>
    <row r="10" spans="1:12" ht="22" customHeight="1" thickBot="1">
      <c r="A10" s="715"/>
      <c r="B10" s="398" t="s">
        <v>220</v>
      </c>
      <c r="C10" s="399" t="s">
        <v>235</v>
      </c>
      <c r="D10" s="400" t="s">
        <v>250</v>
      </c>
      <c r="E10" s="400" t="s">
        <v>225</v>
      </c>
      <c r="F10" s="400" t="s">
        <v>251</v>
      </c>
      <c r="G10" s="400" t="s">
        <v>251</v>
      </c>
      <c r="H10" s="401" t="s">
        <v>252</v>
      </c>
      <c r="I10" s="402" t="s">
        <v>253</v>
      </c>
      <c r="J10" s="403" t="s">
        <v>227</v>
      </c>
      <c r="K10" s="404" t="s">
        <v>258</v>
      </c>
    </row>
    <row r="11" spans="1:12" ht="27.5" customHeight="1">
      <c r="A11" s="704"/>
      <c r="B11" s="705"/>
      <c r="C11" s="382" t="s">
        <v>255</v>
      </c>
      <c r="D11" s="383" t="s">
        <v>42</v>
      </c>
      <c r="E11" s="405" t="s">
        <v>658</v>
      </c>
      <c r="F11" s="383" t="s">
        <v>696</v>
      </c>
      <c r="G11" s="383" t="s">
        <v>256</v>
      </c>
      <c r="H11" s="384" t="s">
        <v>257</v>
      </c>
      <c r="I11" s="385" t="s">
        <v>624</v>
      </c>
      <c r="J11" s="386" t="s">
        <v>697</v>
      </c>
      <c r="K11" s="406" t="s">
        <v>698</v>
      </c>
    </row>
    <row r="12" spans="1:12" ht="22" customHeight="1">
      <c r="A12" s="714" t="s">
        <v>54</v>
      </c>
      <c r="B12" s="388" t="s">
        <v>211</v>
      </c>
      <c r="C12" s="407" t="s">
        <v>222</v>
      </c>
      <c r="D12" s="408" t="s">
        <v>235</v>
      </c>
      <c r="E12" s="408" t="s">
        <v>213</v>
      </c>
      <c r="F12" s="408" t="s">
        <v>259</v>
      </c>
      <c r="G12" s="408" t="s">
        <v>260</v>
      </c>
      <c r="H12" s="409" t="s">
        <v>261</v>
      </c>
      <c r="I12" s="392" t="s">
        <v>699</v>
      </c>
      <c r="J12" s="194" t="s">
        <v>700</v>
      </c>
      <c r="K12" s="410" t="s">
        <v>700</v>
      </c>
    </row>
    <row r="13" spans="1:12" ht="22" customHeight="1">
      <c r="A13" s="702"/>
      <c r="B13" s="394" t="s">
        <v>220</v>
      </c>
      <c r="C13" s="389" t="s">
        <v>258</v>
      </c>
      <c r="D13" s="390" t="s">
        <v>219</v>
      </c>
      <c r="E13" s="390" t="s">
        <v>249</v>
      </c>
      <c r="F13" s="390" t="s">
        <v>264</v>
      </c>
      <c r="G13" s="390" t="s">
        <v>265</v>
      </c>
      <c r="H13" s="391" t="s">
        <v>261</v>
      </c>
      <c r="I13" s="392" t="s">
        <v>701</v>
      </c>
      <c r="J13" s="194" t="s">
        <v>700</v>
      </c>
      <c r="K13" s="410" t="s">
        <v>702</v>
      </c>
    </row>
    <row r="14" spans="1:12" ht="22" customHeight="1">
      <c r="A14" s="702" t="s">
        <v>228</v>
      </c>
      <c r="B14" s="394" t="s">
        <v>211</v>
      </c>
      <c r="C14" s="389" t="s">
        <v>264</v>
      </c>
      <c r="D14" s="390" t="s">
        <v>266</v>
      </c>
      <c r="E14" s="390" t="s">
        <v>267</v>
      </c>
      <c r="F14" s="390" t="s">
        <v>268</v>
      </c>
      <c r="G14" s="390" t="s">
        <v>269</v>
      </c>
      <c r="H14" s="391" t="s">
        <v>270</v>
      </c>
      <c r="I14" s="392" t="s">
        <v>699</v>
      </c>
      <c r="J14" s="194" t="s">
        <v>703</v>
      </c>
      <c r="K14" s="410" t="s">
        <v>704</v>
      </c>
    </row>
    <row r="15" spans="1:12" ht="22" customHeight="1">
      <c r="A15" s="702"/>
      <c r="B15" s="394" t="s">
        <v>220</v>
      </c>
      <c r="C15" s="389" t="s">
        <v>272</v>
      </c>
      <c r="D15" s="390" t="s">
        <v>230</v>
      </c>
      <c r="E15" s="390" t="s">
        <v>273</v>
      </c>
      <c r="F15" s="390" t="s">
        <v>274</v>
      </c>
      <c r="G15" s="390" t="s">
        <v>275</v>
      </c>
      <c r="H15" s="391" t="s">
        <v>276</v>
      </c>
      <c r="I15" s="392" t="s">
        <v>705</v>
      </c>
      <c r="J15" s="194" t="s">
        <v>706</v>
      </c>
      <c r="K15" s="410" t="s">
        <v>707</v>
      </c>
    </row>
    <row r="16" spans="1:12" ht="22" customHeight="1">
      <c r="A16" s="702" t="s">
        <v>244</v>
      </c>
      <c r="B16" s="394" t="s">
        <v>211</v>
      </c>
      <c r="C16" s="389" t="s">
        <v>236</v>
      </c>
      <c r="D16" s="390" t="s">
        <v>277</v>
      </c>
      <c r="E16" s="390" t="s">
        <v>277</v>
      </c>
      <c r="F16" s="390" t="s">
        <v>277</v>
      </c>
      <c r="G16" s="390" t="s">
        <v>267</v>
      </c>
      <c r="H16" s="391" t="s">
        <v>278</v>
      </c>
      <c r="I16" s="411" t="s">
        <v>706</v>
      </c>
      <c r="J16" s="195" t="s">
        <v>708</v>
      </c>
      <c r="K16" s="412" t="s">
        <v>709</v>
      </c>
    </row>
    <row r="17" spans="1:11" ht="22" customHeight="1" thickBot="1">
      <c r="A17" s="703"/>
      <c r="B17" s="413" t="s">
        <v>220</v>
      </c>
      <c r="C17" s="414" t="s">
        <v>219</v>
      </c>
      <c r="D17" s="415" t="s">
        <v>264</v>
      </c>
      <c r="E17" s="415" t="s">
        <v>223</v>
      </c>
      <c r="F17" s="415" t="s">
        <v>279</v>
      </c>
      <c r="G17" s="415" t="s">
        <v>264</v>
      </c>
      <c r="H17" s="416" t="s">
        <v>280</v>
      </c>
      <c r="I17" s="417" t="s">
        <v>706</v>
      </c>
      <c r="J17" s="418" t="s">
        <v>710</v>
      </c>
      <c r="K17" s="419" t="s">
        <v>711</v>
      </c>
    </row>
    <row r="18" spans="1:11" ht="22" customHeight="1">
      <c r="A18" s="271" t="s">
        <v>327</v>
      </c>
    </row>
    <row r="19" spans="1:11">
      <c r="A19" s="271"/>
    </row>
    <row r="20" spans="1:11" ht="18.5" thickBot="1">
      <c r="A20" s="157" t="s">
        <v>328</v>
      </c>
    </row>
    <row r="21" spans="1:11" ht="27.5" customHeight="1">
      <c r="A21" s="708"/>
      <c r="B21" s="709"/>
      <c r="C21" s="420" t="s">
        <v>712</v>
      </c>
      <c r="D21" s="405" t="s">
        <v>329</v>
      </c>
      <c r="E21" s="405" t="s">
        <v>330</v>
      </c>
      <c r="F21" s="405" t="s">
        <v>331</v>
      </c>
      <c r="G21" s="405" t="s">
        <v>332</v>
      </c>
      <c r="H21" s="405" t="s">
        <v>333</v>
      </c>
      <c r="I21" s="421" t="s">
        <v>334</v>
      </c>
      <c r="J21" s="421" t="s">
        <v>335</v>
      </c>
      <c r="K21" s="422" t="s">
        <v>336</v>
      </c>
    </row>
    <row r="22" spans="1:11" ht="22" customHeight="1">
      <c r="A22" s="710" t="s">
        <v>54</v>
      </c>
      <c r="B22" s="423" t="s">
        <v>211</v>
      </c>
      <c r="C22" s="389" t="s">
        <v>283</v>
      </c>
      <c r="D22" s="390" t="s">
        <v>284</v>
      </c>
      <c r="E22" s="390" t="s">
        <v>285</v>
      </c>
      <c r="F22" s="390" t="s">
        <v>221</v>
      </c>
      <c r="G22" s="390" t="s">
        <v>212</v>
      </c>
      <c r="H22" s="391" t="s">
        <v>286</v>
      </c>
      <c r="I22" s="409" t="s">
        <v>287</v>
      </c>
      <c r="J22" s="391" t="s">
        <v>263</v>
      </c>
      <c r="K22" s="393" t="s">
        <v>306</v>
      </c>
    </row>
    <row r="23" spans="1:11" ht="22" customHeight="1">
      <c r="A23" s="706"/>
      <c r="B23" s="424" t="s">
        <v>220</v>
      </c>
      <c r="C23" s="389" t="s">
        <v>218</v>
      </c>
      <c r="D23" s="390" t="s">
        <v>288</v>
      </c>
      <c r="E23" s="390" t="s">
        <v>285</v>
      </c>
      <c r="F23" s="390" t="s">
        <v>251</v>
      </c>
      <c r="G23" s="390" t="s">
        <v>289</v>
      </c>
      <c r="H23" s="391" t="s">
        <v>229</v>
      </c>
      <c r="I23" s="391" t="s">
        <v>218</v>
      </c>
      <c r="J23" s="391" t="s">
        <v>313</v>
      </c>
      <c r="K23" s="397" t="s">
        <v>294</v>
      </c>
    </row>
    <row r="24" spans="1:11" ht="22" customHeight="1">
      <c r="A24" s="706" t="s">
        <v>228</v>
      </c>
      <c r="B24" s="424" t="s">
        <v>211</v>
      </c>
      <c r="C24" s="389" t="s">
        <v>282</v>
      </c>
      <c r="D24" s="390" t="s">
        <v>290</v>
      </c>
      <c r="E24" s="390" t="s">
        <v>291</v>
      </c>
      <c r="F24" s="390" t="s">
        <v>292</v>
      </c>
      <c r="G24" s="390" t="s">
        <v>293</v>
      </c>
      <c r="H24" s="391" t="s">
        <v>294</v>
      </c>
      <c r="I24" s="391" t="s">
        <v>295</v>
      </c>
      <c r="J24" s="391" t="s">
        <v>295</v>
      </c>
      <c r="K24" s="397" t="s">
        <v>295</v>
      </c>
    </row>
    <row r="25" spans="1:11" ht="22" customHeight="1">
      <c r="A25" s="706"/>
      <c r="B25" s="424" t="s">
        <v>220</v>
      </c>
      <c r="C25" s="389" t="s">
        <v>294</v>
      </c>
      <c r="D25" s="390" t="s">
        <v>296</v>
      </c>
      <c r="E25" s="390" t="s">
        <v>297</v>
      </c>
      <c r="F25" s="390" t="s">
        <v>288</v>
      </c>
      <c r="G25" s="390" t="s">
        <v>241</v>
      </c>
      <c r="H25" s="391" t="s">
        <v>242</v>
      </c>
      <c r="I25" s="391" t="s">
        <v>253</v>
      </c>
      <c r="J25" s="391" t="s">
        <v>243</v>
      </c>
      <c r="K25" s="397" t="s">
        <v>287</v>
      </c>
    </row>
    <row r="26" spans="1:11" ht="22" customHeight="1">
      <c r="A26" s="706" t="s">
        <v>244</v>
      </c>
      <c r="B26" s="424" t="s">
        <v>211</v>
      </c>
      <c r="C26" s="399" t="s">
        <v>298</v>
      </c>
      <c r="D26" s="400" t="s">
        <v>299</v>
      </c>
      <c r="E26" s="400" t="s">
        <v>251</v>
      </c>
      <c r="F26" s="400" t="s">
        <v>221</v>
      </c>
      <c r="G26" s="400" t="s">
        <v>300</v>
      </c>
      <c r="H26" s="401" t="s">
        <v>243</v>
      </c>
      <c r="I26" s="401" t="s">
        <v>301</v>
      </c>
      <c r="J26" s="401" t="s">
        <v>283</v>
      </c>
      <c r="K26" s="404" t="s">
        <v>319</v>
      </c>
    </row>
    <row r="27" spans="1:11" ht="22" customHeight="1" thickBot="1">
      <c r="A27" s="711"/>
      <c r="B27" s="425" t="s">
        <v>220</v>
      </c>
      <c r="C27" s="426" t="s">
        <v>302</v>
      </c>
      <c r="D27" s="427" t="s">
        <v>303</v>
      </c>
      <c r="E27" s="427" t="s">
        <v>304</v>
      </c>
      <c r="F27" s="427" t="s">
        <v>304</v>
      </c>
      <c r="G27" s="427" t="s">
        <v>292</v>
      </c>
      <c r="H27" s="427" t="s">
        <v>217</v>
      </c>
      <c r="I27" s="427" t="s">
        <v>305</v>
      </c>
      <c r="J27" s="428" t="s">
        <v>281</v>
      </c>
      <c r="K27" s="429" t="s">
        <v>243</v>
      </c>
    </row>
    <row r="28" spans="1:11" ht="27.5" customHeight="1">
      <c r="A28" s="712"/>
      <c r="B28" s="713"/>
      <c r="C28" s="430" t="s">
        <v>337</v>
      </c>
      <c r="D28" s="430" t="s">
        <v>338</v>
      </c>
      <c r="E28" s="430" t="s">
        <v>339</v>
      </c>
      <c r="F28" s="430" t="s">
        <v>340</v>
      </c>
      <c r="G28" s="430" t="s">
        <v>341</v>
      </c>
      <c r="H28" s="430" t="s">
        <v>342</v>
      </c>
      <c r="I28" s="431" t="s">
        <v>343</v>
      </c>
      <c r="J28" s="431" t="s">
        <v>643</v>
      </c>
      <c r="K28" s="422" t="s">
        <v>713</v>
      </c>
    </row>
    <row r="29" spans="1:11" ht="22" customHeight="1">
      <c r="A29" s="710" t="s">
        <v>54</v>
      </c>
      <c r="B29" s="423" t="s">
        <v>211</v>
      </c>
      <c r="C29" s="408" t="s">
        <v>307</v>
      </c>
      <c r="D29" s="408" t="s">
        <v>308</v>
      </c>
      <c r="E29" s="408" t="s">
        <v>309</v>
      </c>
      <c r="F29" s="408" t="s">
        <v>310</v>
      </c>
      <c r="G29" s="408" t="s">
        <v>311</v>
      </c>
      <c r="H29" s="409" t="s">
        <v>312</v>
      </c>
      <c r="I29" s="432" t="s">
        <v>639</v>
      </c>
      <c r="J29" s="432" t="s">
        <v>644</v>
      </c>
      <c r="K29" s="397" t="s">
        <v>714</v>
      </c>
    </row>
    <row r="30" spans="1:11" ht="22" customHeight="1">
      <c r="A30" s="706"/>
      <c r="B30" s="424" t="s">
        <v>220</v>
      </c>
      <c r="C30" s="390" t="s">
        <v>227</v>
      </c>
      <c r="D30" s="390" t="s">
        <v>314</v>
      </c>
      <c r="E30" s="390" t="s">
        <v>306</v>
      </c>
      <c r="F30" s="390" t="s">
        <v>315</v>
      </c>
      <c r="G30" s="390" t="s">
        <v>316</v>
      </c>
      <c r="H30" s="391" t="s">
        <v>317</v>
      </c>
      <c r="I30" s="432" t="s">
        <v>640</v>
      </c>
      <c r="J30" s="432" t="s">
        <v>645</v>
      </c>
      <c r="K30" s="397" t="s">
        <v>715</v>
      </c>
    </row>
    <row r="31" spans="1:11" ht="22" customHeight="1">
      <c r="A31" s="706" t="s">
        <v>228</v>
      </c>
      <c r="B31" s="424" t="s">
        <v>211</v>
      </c>
      <c r="C31" s="390" t="s">
        <v>308</v>
      </c>
      <c r="D31" s="390" t="s">
        <v>318</v>
      </c>
      <c r="E31" s="390" t="s">
        <v>319</v>
      </c>
      <c r="F31" s="390" t="s">
        <v>258</v>
      </c>
      <c r="G31" s="390" t="s">
        <v>310</v>
      </c>
      <c r="H31" s="391" t="s">
        <v>320</v>
      </c>
      <c r="I31" s="432" t="s">
        <v>280</v>
      </c>
      <c r="J31" s="432" t="s">
        <v>646</v>
      </c>
      <c r="K31" s="397" t="s">
        <v>716</v>
      </c>
    </row>
    <row r="32" spans="1:11" ht="22" customHeight="1">
      <c r="A32" s="706"/>
      <c r="B32" s="424" t="s">
        <v>220</v>
      </c>
      <c r="C32" s="390" t="s">
        <v>308</v>
      </c>
      <c r="D32" s="390" t="s">
        <v>321</v>
      </c>
      <c r="E32" s="390" t="s">
        <v>282</v>
      </c>
      <c r="F32" s="390" t="s">
        <v>310</v>
      </c>
      <c r="G32" s="390" t="s">
        <v>316</v>
      </c>
      <c r="H32" s="391" t="s">
        <v>261</v>
      </c>
      <c r="I32" s="432" t="s">
        <v>639</v>
      </c>
      <c r="J32" s="432" t="s">
        <v>278</v>
      </c>
      <c r="K32" s="397" t="s">
        <v>704</v>
      </c>
    </row>
    <row r="33" spans="1:11" ht="22" customHeight="1">
      <c r="A33" s="706" t="s">
        <v>244</v>
      </c>
      <c r="B33" s="424" t="s">
        <v>211</v>
      </c>
      <c r="C33" s="400" t="s">
        <v>298</v>
      </c>
      <c r="D33" s="400" t="s">
        <v>298</v>
      </c>
      <c r="E33" s="400" t="s">
        <v>322</v>
      </c>
      <c r="F33" s="400" t="s">
        <v>223</v>
      </c>
      <c r="G33" s="400" t="s">
        <v>230</v>
      </c>
      <c r="H33" s="401" t="s">
        <v>323</v>
      </c>
      <c r="I33" s="433" t="s">
        <v>641</v>
      </c>
      <c r="J33" s="432" t="s">
        <v>641</v>
      </c>
      <c r="K33" s="404" t="s">
        <v>717</v>
      </c>
    </row>
    <row r="34" spans="1:11" ht="22" customHeight="1" thickBot="1">
      <c r="A34" s="707"/>
      <c r="B34" s="434" t="s">
        <v>220</v>
      </c>
      <c r="C34" s="435" t="s">
        <v>258</v>
      </c>
      <c r="D34" s="435" t="s">
        <v>235</v>
      </c>
      <c r="E34" s="435" t="s">
        <v>259</v>
      </c>
      <c r="F34" s="435" t="s">
        <v>324</v>
      </c>
      <c r="G34" s="435" t="s">
        <v>264</v>
      </c>
      <c r="H34" s="435" t="s">
        <v>325</v>
      </c>
      <c r="I34" s="436" t="s">
        <v>642</v>
      </c>
      <c r="J34" s="436" t="s">
        <v>647</v>
      </c>
      <c r="K34" s="429" t="s">
        <v>709</v>
      </c>
    </row>
    <row r="35" spans="1:11" ht="22" customHeight="1">
      <c r="A35" s="271" t="s">
        <v>344</v>
      </c>
    </row>
  </sheetData>
  <mergeCells count="16">
    <mergeCell ref="A4:B4"/>
    <mergeCell ref="A5:A6"/>
    <mergeCell ref="A7:A8"/>
    <mergeCell ref="A9:A10"/>
    <mergeCell ref="A12:A13"/>
    <mergeCell ref="A16:A17"/>
    <mergeCell ref="A11:B11"/>
    <mergeCell ref="A31:A32"/>
    <mergeCell ref="A33:A34"/>
    <mergeCell ref="A21:B21"/>
    <mergeCell ref="A22:A23"/>
    <mergeCell ref="A24:A25"/>
    <mergeCell ref="A26:A27"/>
    <mergeCell ref="A28:B28"/>
    <mergeCell ref="A29:A30"/>
    <mergeCell ref="A14:A15"/>
  </mergeCells>
  <phoneticPr fontId="3"/>
  <pageMargins left="0.78740157480314965" right="0.47244094488188981" top="0.78740157480314965" bottom="0.39370078740157483" header="0.51181102362204722" footer="0.51181102362204722"/>
  <pageSetup paperSize="9" scale="79" firstPageNumber="83"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4"/>
  <sheetViews>
    <sheetView view="pageBreakPreview" zoomScaleNormal="100" zoomScaleSheetLayoutView="100" workbookViewId="0"/>
  </sheetViews>
  <sheetFormatPr defaultColWidth="9" defaultRowHeight="13"/>
  <cols>
    <col min="1" max="1" width="4.08984375" customWidth="1"/>
    <col min="2" max="2" width="20.90625" customWidth="1"/>
    <col min="3" max="7" width="10.54296875" customWidth="1"/>
    <col min="8" max="8" width="5.453125" customWidth="1"/>
    <col min="9" max="9" width="17.453125" customWidth="1"/>
  </cols>
  <sheetData>
    <row r="1" spans="1:12" s="21" customFormat="1" ht="23.5" customHeight="1">
      <c r="A1" s="22" t="s">
        <v>779</v>
      </c>
      <c r="B1" s="271"/>
      <c r="C1" s="271"/>
      <c r="D1" s="271"/>
      <c r="E1" s="271"/>
      <c r="F1" s="271"/>
      <c r="G1" s="27"/>
      <c r="H1" s="271"/>
      <c r="I1" s="271"/>
      <c r="J1" s="271"/>
    </row>
    <row r="2" spans="1:12" ht="18.25" customHeight="1" thickBot="1">
      <c r="A2" s="269"/>
      <c r="B2" s="269"/>
      <c r="C2" s="437"/>
      <c r="D2" s="271"/>
      <c r="E2" s="437"/>
      <c r="F2" s="437"/>
      <c r="G2" s="438" t="s">
        <v>345</v>
      </c>
      <c r="H2" s="269"/>
      <c r="I2" s="27"/>
      <c r="J2" s="269"/>
      <c r="K2" s="63"/>
    </row>
    <row r="3" spans="1:12" s="21" customFormat="1" ht="20" customHeight="1" thickBot="1">
      <c r="A3" s="806" t="s">
        <v>346</v>
      </c>
      <c r="B3" s="807"/>
      <c r="C3" s="439" t="s">
        <v>347</v>
      </c>
      <c r="D3" s="440" t="s">
        <v>348</v>
      </c>
      <c r="E3" s="440" t="s">
        <v>349</v>
      </c>
      <c r="F3" s="440" t="s">
        <v>350</v>
      </c>
      <c r="G3" s="441" t="s">
        <v>351</v>
      </c>
      <c r="H3" s="271"/>
      <c r="I3" s="271"/>
      <c r="J3" s="271"/>
    </row>
    <row r="4" spans="1:12" ht="20" customHeight="1">
      <c r="A4" s="808" t="s">
        <v>352</v>
      </c>
      <c r="B4" s="809"/>
      <c r="C4" s="442" t="s">
        <v>718</v>
      </c>
      <c r="D4" s="443" t="s">
        <v>719</v>
      </c>
      <c r="E4" s="444" t="s">
        <v>720</v>
      </c>
      <c r="F4" s="443" t="s">
        <v>720</v>
      </c>
      <c r="G4" s="445" t="s">
        <v>721</v>
      </c>
      <c r="H4" s="269"/>
      <c r="I4" s="269"/>
      <c r="J4" s="269"/>
    </row>
    <row r="5" spans="1:12" ht="20" customHeight="1">
      <c r="A5" s="791" t="s">
        <v>353</v>
      </c>
      <c r="B5" s="792"/>
      <c r="C5" s="446" t="s">
        <v>722</v>
      </c>
      <c r="D5" s="447" t="s">
        <v>723</v>
      </c>
      <c r="E5" s="447" t="s">
        <v>724</v>
      </c>
      <c r="F5" s="447" t="s">
        <v>725</v>
      </c>
      <c r="G5" s="448" t="s">
        <v>726</v>
      </c>
      <c r="H5" s="269"/>
      <c r="I5" s="269"/>
      <c r="J5" s="269"/>
    </row>
    <row r="6" spans="1:12" ht="20" customHeight="1" thickBot="1">
      <c r="A6" s="783" t="s">
        <v>354</v>
      </c>
      <c r="B6" s="784"/>
      <c r="C6" s="449" t="s">
        <v>727</v>
      </c>
      <c r="D6" s="450" t="s">
        <v>728</v>
      </c>
      <c r="E6" s="450" t="s">
        <v>729</v>
      </c>
      <c r="F6" s="450" t="s">
        <v>730</v>
      </c>
      <c r="G6" s="419" t="s">
        <v>731</v>
      </c>
      <c r="H6" s="269"/>
      <c r="I6" s="269"/>
      <c r="J6" s="269"/>
    </row>
    <row r="7" spans="1:12" s="21" customFormat="1" ht="20" customHeight="1">
      <c r="A7" s="271" t="s">
        <v>780</v>
      </c>
      <c r="B7" s="271"/>
      <c r="C7" s="451"/>
      <c r="D7" s="451"/>
      <c r="E7" s="451"/>
      <c r="F7" s="451"/>
      <c r="G7" s="451"/>
      <c r="H7" s="271"/>
      <c r="I7" s="271"/>
      <c r="J7" s="271"/>
    </row>
    <row r="8" spans="1:12" s="21" customFormat="1" ht="20" customHeight="1">
      <c r="A8" s="452" t="s">
        <v>781</v>
      </c>
      <c r="B8" s="271"/>
      <c r="C8" s="271"/>
      <c r="D8" s="271"/>
      <c r="E8" s="271"/>
      <c r="F8" s="271"/>
      <c r="G8" s="271"/>
      <c r="H8" s="271"/>
      <c r="I8" s="271"/>
      <c r="J8" s="271"/>
    </row>
    <row r="9" spans="1:12" ht="18.75" customHeight="1">
      <c r="A9" s="269"/>
      <c r="B9" s="4"/>
      <c r="C9" s="269"/>
      <c r="D9" s="269"/>
      <c r="E9" s="269"/>
      <c r="F9" s="269"/>
      <c r="G9" s="269"/>
      <c r="H9" s="269"/>
      <c r="I9" s="269"/>
      <c r="J9" s="269"/>
    </row>
    <row r="10" spans="1:12" s="21" customFormat="1" ht="23.5" customHeight="1">
      <c r="A10" s="97" t="s">
        <v>782</v>
      </c>
      <c r="B10" s="271"/>
      <c r="C10" s="271"/>
      <c r="D10" s="271"/>
      <c r="E10" s="271"/>
      <c r="F10" s="271"/>
      <c r="G10" s="271"/>
      <c r="H10" s="27"/>
      <c r="I10" s="271"/>
      <c r="J10" s="27"/>
      <c r="K10" s="27"/>
      <c r="L10" s="27"/>
    </row>
    <row r="11" spans="1:12" ht="13.5" thickBot="1">
      <c r="A11" s="269"/>
      <c r="B11" s="269"/>
      <c r="C11" s="269"/>
      <c r="D11" s="269"/>
      <c r="E11" s="269"/>
      <c r="F11" s="269"/>
      <c r="G11" s="269"/>
      <c r="H11" s="26"/>
      <c r="I11" s="27"/>
      <c r="J11" s="8"/>
      <c r="K11" s="63"/>
    </row>
    <row r="12" spans="1:12" ht="31.5" customHeight="1">
      <c r="A12" s="810" t="s">
        <v>516</v>
      </c>
      <c r="B12" s="811"/>
      <c r="C12" s="802" t="s">
        <v>355</v>
      </c>
      <c r="D12" s="805"/>
      <c r="E12" s="801" t="s">
        <v>356</v>
      </c>
      <c r="F12" s="802"/>
      <c r="G12" s="803" t="s">
        <v>357</v>
      </c>
      <c r="H12" s="804"/>
      <c r="I12" s="269"/>
      <c r="J12" s="269"/>
    </row>
    <row r="13" spans="1:12" ht="20" customHeight="1">
      <c r="A13" s="791" t="s">
        <v>352</v>
      </c>
      <c r="B13" s="792"/>
      <c r="C13" s="793">
        <v>650</v>
      </c>
      <c r="D13" s="794"/>
      <c r="E13" s="795" t="s">
        <v>732</v>
      </c>
      <c r="F13" s="796"/>
      <c r="G13" s="797">
        <v>1.5</v>
      </c>
      <c r="H13" s="798"/>
      <c r="I13" s="269"/>
      <c r="J13" s="269"/>
    </row>
    <row r="14" spans="1:12" ht="20" customHeight="1">
      <c r="A14" s="791" t="s">
        <v>353</v>
      </c>
      <c r="B14" s="792"/>
      <c r="C14" s="793">
        <v>136</v>
      </c>
      <c r="D14" s="794"/>
      <c r="E14" s="795" t="s">
        <v>733</v>
      </c>
      <c r="F14" s="796"/>
      <c r="G14" s="797">
        <v>3</v>
      </c>
      <c r="H14" s="798"/>
      <c r="I14" s="269"/>
      <c r="J14" s="269"/>
    </row>
    <row r="15" spans="1:12" ht="20" customHeight="1">
      <c r="A15" s="791" t="s">
        <v>354</v>
      </c>
      <c r="B15" s="792"/>
      <c r="C15" s="793">
        <v>43</v>
      </c>
      <c r="D15" s="794"/>
      <c r="E15" s="795" t="s">
        <v>734</v>
      </c>
      <c r="F15" s="796"/>
      <c r="G15" s="799">
        <v>2.7</v>
      </c>
      <c r="H15" s="800"/>
      <c r="I15" s="269"/>
      <c r="J15" s="269"/>
    </row>
    <row r="16" spans="1:12" ht="20" customHeight="1" thickBot="1">
      <c r="A16" s="783" t="s">
        <v>358</v>
      </c>
      <c r="B16" s="784"/>
      <c r="C16" s="785">
        <v>3</v>
      </c>
      <c r="D16" s="786"/>
      <c r="E16" s="787" t="s">
        <v>735</v>
      </c>
      <c r="F16" s="788"/>
      <c r="G16" s="789" t="s">
        <v>648</v>
      </c>
      <c r="H16" s="790"/>
      <c r="I16" s="269"/>
      <c r="J16" s="269"/>
    </row>
    <row r="17" spans="1:11" s="21" customFormat="1" ht="20" customHeight="1">
      <c r="A17" s="271" t="s">
        <v>359</v>
      </c>
      <c r="B17" s="271"/>
      <c r="C17" s="271"/>
      <c r="D17" s="271"/>
      <c r="E17" s="271"/>
      <c r="F17" s="271"/>
      <c r="G17" s="271"/>
      <c r="H17" s="271"/>
      <c r="I17" s="271"/>
      <c r="J17" s="271"/>
    </row>
    <row r="18" spans="1:11" s="21" customFormat="1" ht="20" customHeight="1">
      <c r="A18" s="452" t="s">
        <v>783</v>
      </c>
      <c r="B18" s="271"/>
      <c r="C18" s="271"/>
      <c r="D18" s="271"/>
      <c r="E18" s="271"/>
      <c r="F18" s="271"/>
      <c r="G18" s="271"/>
      <c r="H18" s="271"/>
      <c r="I18" s="271"/>
      <c r="J18" s="271"/>
    </row>
    <row r="19" spans="1:11" s="21" customFormat="1" ht="20" customHeight="1">
      <c r="A19" s="452" t="s">
        <v>360</v>
      </c>
      <c r="B19" s="271"/>
      <c r="C19" s="271"/>
      <c r="D19" s="271"/>
      <c r="E19" s="271"/>
      <c r="F19" s="271"/>
      <c r="G19" s="271"/>
      <c r="H19" s="271"/>
      <c r="I19" s="271"/>
      <c r="J19" s="271"/>
    </row>
    <row r="20" spans="1:11" ht="18.25" customHeight="1">
      <c r="A20" s="269"/>
      <c r="B20" s="269"/>
      <c r="C20" s="269"/>
      <c r="D20" s="269"/>
      <c r="E20" s="269"/>
      <c r="F20" s="269"/>
      <c r="G20" s="269"/>
      <c r="H20" s="269"/>
      <c r="I20" s="269"/>
      <c r="J20" s="269"/>
    </row>
    <row r="21" spans="1:11" s="21" customFormat="1" ht="23.5" customHeight="1">
      <c r="A21" s="22" t="s">
        <v>784</v>
      </c>
      <c r="B21" s="271"/>
      <c r="C21" s="271"/>
      <c r="D21" s="271"/>
      <c r="E21" s="271"/>
      <c r="F21" s="27"/>
      <c r="G21" s="271"/>
      <c r="H21" s="271"/>
      <c r="I21" s="27"/>
      <c r="J21" s="271"/>
      <c r="K21" s="63"/>
    </row>
    <row r="22" spans="1:11" ht="9.5" customHeight="1">
      <c r="A22" s="453"/>
      <c r="B22" s="271"/>
      <c r="C22" s="454"/>
      <c r="D22" s="454"/>
      <c r="E22" s="455"/>
      <c r="F22" s="456"/>
      <c r="G22" s="456"/>
      <c r="H22" s="456"/>
      <c r="I22" s="453"/>
      <c r="J22" s="269"/>
    </row>
    <row r="23" spans="1:11" ht="19.5" customHeight="1" thickBot="1">
      <c r="A23" s="4" t="s">
        <v>361</v>
      </c>
      <c r="B23" s="269"/>
      <c r="C23" s="269"/>
      <c r="D23" s="269"/>
      <c r="E23" s="269"/>
      <c r="F23" s="269"/>
      <c r="G23" s="269"/>
      <c r="H23" s="269"/>
      <c r="I23" s="269"/>
      <c r="J23" s="269"/>
    </row>
    <row r="24" spans="1:11" ht="15" customHeight="1">
      <c r="A24" s="755" t="s">
        <v>362</v>
      </c>
      <c r="B24" s="758" t="s">
        <v>363</v>
      </c>
      <c r="C24" s="761" t="s">
        <v>785</v>
      </c>
      <c r="D24" s="762"/>
      <c r="E24" s="457" t="s">
        <v>364</v>
      </c>
      <c r="F24" s="763" t="s">
        <v>365</v>
      </c>
      <c r="G24" s="764"/>
      <c r="H24" s="762"/>
      <c r="I24" s="458" t="s">
        <v>366</v>
      </c>
      <c r="J24" s="269"/>
    </row>
    <row r="25" spans="1:11" ht="15" customHeight="1">
      <c r="A25" s="756"/>
      <c r="B25" s="759"/>
      <c r="C25" s="771" t="s">
        <v>786</v>
      </c>
      <c r="D25" s="767"/>
      <c r="E25" s="459" t="s">
        <v>367</v>
      </c>
      <c r="F25" s="765"/>
      <c r="G25" s="766"/>
      <c r="H25" s="767"/>
      <c r="I25" s="745" t="s">
        <v>368</v>
      </c>
      <c r="J25" s="269"/>
    </row>
    <row r="26" spans="1:11" ht="15" customHeight="1" thickBot="1">
      <c r="A26" s="757"/>
      <c r="B26" s="760"/>
      <c r="C26" s="747" t="s">
        <v>369</v>
      </c>
      <c r="D26" s="748"/>
      <c r="E26" s="460" t="s">
        <v>370</v>
      </c>
      <c r="F26" s="768"/>
      <c r="G26" s="769"/>
      <c r="H26" s="770"/>
      <c r="I26" s="746"/>
      <c r="J26" s="269"/>
    </row>
    <row r="27" spans="1:11" ht="19.5" customHeight="1">
      <c r="A27" s="739">
        <v>1</v>
      </c>
      <c r="B27" s="718" t="s">
        <v>371</v>
      </c>
      <c r="C27" s="779" t="s">
        <v>736</v>
      </c>
      <c r="D27" s="780"/>
      <c r="E27" s="781">
        <v>2.7</v>
      </c>
      <c r="F27" s="735" t="s">
        <v>372</v>
      </c>
      <c r="G27" s="735"/>
      <c r="H27" s="735"/>
      <c r="I27" s="461" t="s">
        <v>373</v>
      </c>
      <c r="J27" s="269"/>
    </row>
    <row r="28" spans="1:11" ht="19.5" customHeight="1">
      <c r="A28" s="731"/>
      <c r="B28" s="778"/>
      <c r="C28" s="776" t="s">
        <v>737</v>
      </c>
      <c r="D28" s="777"/>
      <c r="E28" s="782"/>
      <c r="F28" s="752" t="s">
        <v>374</v>
      </c>
      <c r="G28" s="752"/>
      <c r="H28" s="752"/>
      <c r="I28" s="462" t="s">
        <v>375</v>
      </c>
      <c r="J28" s="269"/>
    </row>
    <row r="29" spans="1:11" ht="19.5" customHeight="1">
      <c r="A29" s="730">
        <v>2</v>
      </c>
      <c r="B29" s="718" t="s">
        <v>376</v>
      </c>
      <c r="C29" s="720" t="s">
        <v>738</v>
      </c>
      <c r="D29" s="721"/>
      <c r="E29" s="772">
        <v>3.6</v>
      </c>
      <c r="F29" s="735" t="s">
        <v>377</v>
      </c>
      <c r="G29" s="774"/>
      <c r="H29" s="775"/>
      <c r="I29" s="463" t="s">
        <v>378</v>
      </c>
      <c r="J29" s="269"/>
    </row>
    <row r="30" spans="1:11" ht="19.5" customHeight="1">
      <c r="A30" s="731"/>
      <c r="B30" s="732"/>
      <c r="C30" s="776" t="s">
        <v>750</v>
      </c>
      <c r="D30" s="777"/>
      <c r="E30" s="773"/>
      <c r="F30" s="738" t="s">
        <v>379</v>
      </c>
      <c r="G30" s="738"/>
      <c r="H30" s="738"/>
      <c r="I30" s="464" t="s">
        <v>380</v>
      </c>
      <c r="J30" s="269"/>
    </row>
    <row r="31" spans="1:11" ht="19.5" customHeight="1">
      <c r="A31" s="716">
        <v>3</v>
      </c>
      <c r="B31" s="749" t="s">
        <v>381</v>
      </c>
      <c r="C31" s="720" t="s">
        <v>740</v>
      </c>
      <c r="D31" s="721"/>
      <c r="E31" s="750">
        <v>3.5</v>
      </c>
      <c r="F31" s="752" t="s">
        <v>382</v>
      </c>
      <c r="G31" s="753"/>
      <c r="H31" s="754"/>
      <c r="I31" s="465" t="s">
        <v>378</v>
      </c>
      <c r="J31" s="269"/>
    </row>
    <row r="32" spans="1:11" ht="19.5" customHeight="1" thickBot="1">
      <c r="A32" s="717"/>
      <c r="B32" s="719"/>
      <c r="C32" s="727" t="s">
        <v>739</v>
      </c>
      <c r="D32" s="728"/>
      <c r="E32" s="751"/>
      <c r="F32" s="729" t="s">
        <v>383</v>
      </c>
      <c r="G32" s="729"/>
      <c r="H32" s="729"/>
      <c r="I32" s="466" t="s">
        <v>787</v>
      </c>
      <c r="J32" s="269"/>
    </row>
    <row r="33" spans="1:10" ht="9.5" customHeight="1">
      <c r="A33" s="453"/>
      <c r="B33" s="271"/>
      <c r="C33" s="454"/>
      <c r="D33" s="454"/>
      <c r="E33" s="455"/>
      <c r="F33" s="456"/>
      <c r="G33" s="456"/>
      <c r="H33" s="456"/>
      <c r="I33" s="453"/>
      <c r="J33" s="269"/>
    </row>
    <row r="34" spans="1:10" ht="19.5" customHeight="1" thickBot="1">
      <c r="A34" s="4" t="s">
        <v>384</v>
      </c>
      <c r="B34" s="269"/>
      <c r="C34" s="467"/>
      <c r="D34" s="467"/>
      <c r="E34" s="269"/>
      <c r="F34" s="269"/>
      <c r="G34" s="269"/>
      <c r="H34" s="269"/>
      <c r="I34" s="269"/>
      <c r="J34" s="269"/>
    </row>
    <row r="35" spans="1:10" ht="15" customHeight="1">
      <c r="A35" s="755" t="s">
        <v>362</v>
      </c>
      <c r="B35" s="758" t="s">
        <v>363</v>
      </c>
      <c r="C35" s="761" t="s">
        <v>785</v>
      </c>
      <c r="D35" s="762"/>
      <c r="E35" s="457" t="s">
        <v>364</v>
      </c>
      <c r="F35" s="763" t="s">
        <v>385</v>
      </c>
      <c r="G35" s="764"/>
      <c r="H35" s="762"/>
      <c r="I35" s="458" t="s">
        <v>366</v>
      </c>
      <c r="J35" s="269"/>
    </row>
    <row r="36" spans="1:10" ht="15" customHeight="1">
      <c r="A36" s="756"/>
      <c r="B36" s="759"/>
      <c r="C36" s="771" t="s">
        <v>786</v>
      </c>
      <c r="D36" s="767"/>
      <c r="E36" s="459" t="s">
        <v>367</v>
      </c>
      <c r="F36" s="765"/>
      <c r="G36" s="766"/>
      <c r="H36" s="767"/>
      <c r="I36" s="745" t="s">
        <v>368</v>
      </c>
      <c r="J36" s="269"/>
    </row>
    <row r="37" spans="1:10" ht="15" customHeight="1" thickBot="1">
      <c r="A37" s="757"/>
      <c r="B37" s="760"/>
      <c r="C37" s="747" t="s">
        <v>369</v>
      </c>
      <c r="D37" s="748"/>
      <c r="E37" s="460" t="s">
        <v>370</v>
      </c>
      <c r="F37" s="768"/>
      <c r="G37" s="769"/>
      <c r="H37" s="770"/>
      <c r="I37" s="746"/>
      <c r="J37" s="269"/>
    </row>
    <row r="38" spans="1:10" ht="19.5" customHeight="1">
      <c r="A38" s="739">
        <v>1</v>
      </c>
      <c r="B38" s="740" t="s">
        <v>386</v>
      </c>
      <c r="C38" s="741" t="s">
        <v>744</v>
      </c>
      <c r="D38" s="742"/>
      <c r="E38" s="743" t="s">
        <v>741</v>
      </c>
      <c r="F38" s="744" t="s">
        <v>387</v>
      </c>
      <c r="G38" s="744"/>
      <c r="H38" s="744"/>
      <c r="I38" s="468" t="s">
        <v>388</v>
      </c>
      <c r="J38" s="269"/>
    </row>
    <row r="39" spans="1:10" ht="19.5" customHeight="1">
      <c r="A39" s="731"/>
      <c r="B39" s="732"/>
      <c r="C39" s="736" t="s">
        <v>745</v>
      </c>
      <c r="D39" s="737"/>
      <c r="E39" s="734"/>
      <c r="F39" s="738" t="s">
        <v>649</v>
      </c>
      <c r="G39" s="738"/>
      <c r="H39" s="738"/>
      <c r="I39" s="464" t="s">
        <v>389</v>
      </c>
      <c r="J39" s="269"/>
    </row>
    <row r="40" spans="1:10" ht="19.5" customHeight="1">
      <c r="A40" s="730">
        <v>2</v>
      </c>
      <c r="B40" s="718" t="s">
        <v>390</v>
      </c>
      <c r="C40" s="720" t="s">
        <v>746</v>
      </c>
      <c r="D40" s="721"/>
      <c r="E40" s="733" t="s">
        <v>742</v>
      </c>
      <c r="F40" s="735" t="s">
        <v>391</v>
      </c>
      <c r="G40" s="735"/>
      <c r="H40" s="735"/>
      <c r="I40" s="463" t="s">
        <v>388</v>
      </c>
      <c r="J40" s="269"/>
    </row>
    <row r="41" spans="1:10" ht="19.5" customHeight="1">
      <c r="A41" s="731"/>
      <c r="B41" s="732"/>
      <c r="C41" s="736" t="s">
        <v>747</v>
      </c>
      <c r="D41" s="737"/>
      <c r="E41" s="734"/>
      <c r="F41" s="738" t="s">
        <v>392</v>
      </c>
      <c r="G41" s="738"/>
      <c r="H41" s="738"/>
      <c r="I41" s="469" t="s">
        <v>393</v>
      </c>
      <c r="J41" s="269"/>
    </row>
    <row r="42" spans="1:10" ht="19.5" customHeight="1">
      <c r="A42" s="716">
        <v>3</v>
      </c>
      <c r="B42" s="718" t="s">
        <v>394</v>
      </c>
      <c r="C42" s="720" t="s">
        <v>748</v>
      </c>
      <c r="D42" s="721"/>
      <c r="E42" s="722" t="s">
        <v>743</v>
      </c>
      <c r="F42" s="724" t="s">
        <v>395</v>
      </c>
      <c r="G42" s="725"/>
      <c r="H42" s="726"/>
      <c r="I42" s="470" t="s">
        <v>396</v>
      </c>
      <c r="J42" s="269"/>
    </row>
    <row r="43" spans="1:10" ht="19.5" customHeight="1" thickBot="1">
      <c r="A43" s="717"/>
      <c r="B43" s="719"/>
      <c r="C43" s="727" t="s">
        <v>749</v>
      </c>
      <c r="D43" s="728"/>
      <c r="E43" s="723"/>
      <c r="F43" s="729" t="s">
        <v>397</v>
      </c>
      <c r="G43" s="729"/>
      <c r="H43" s="729"/>
      <c r="I43" s="471" t="s">
        <v>398</v>
      </c>
      <c r="J43" s="269"/>
    </row>
    <row r="44" spans="1:10" s="21" customFormat="1" ht="19.5" customHeight="1">
      <c r="A44" s="271" t="s">
        <v>359</v>
      </c>
      <c r="B44" s="271"/>
      <c r="C44" s="271"/>
      <c r="D44" s="271"/>
      <c r="E44" s="271"/>
      <c r="F44" s="271"/>
      <c r="G44" s="271"/>
      <c r="H44" s="271"/>
      <c r="I44" s="271"/>
      <c r="J44" s="271"/>
    </row>
  </sheetData>
  <mergeCells count="80">
    <mergeCell ref="A3:B3"/>
    <mergeCell ref="A4:B4"/>
    <mergeCell ref="A5:B5"/>
    <mergeCell ref="A6:B6"/>
    <mergeCell ref="A12:B12"/>
    <mergeCell ref="E12:F12"/>
    <mergeCell ref="G12:H12"/>
    <mergeCell ref="A13:B13"/>
    <mergeCell ref="C13:D13"/>
    <mergeCell ref="E13:F13"/>
    <mergeCell ref="G13:H13"/>
    <mergeCell ref="C12:D12"/>
    <mergeCell ref="A14:B14"/>
    <mergeCell ref="C14:D14"/>
    <mergeCell ref="E14:F14"/>
    <mergeCell ref="G14:H14"/>
    <mergeCell ref="A15:B15"/>
    <mergeCell ref="C15:D15"/>
    <mergeCell ref="E15:F15"/>
    <mergeCell ref="G15:H15"/>
    <mergeCell ref="A16:B16"/>
    <mergeCell ref="C16:D16"/>
    <mergeCell ref="E16:F16"/>
    <mergeCell ref="G16:H16"/>
    <mergeCell ref="A24:A26"/>
    <mergeCell ref="B24:B26"/>
    <mergeCell ref="C24:D24"/>
    <mergeCell ref="F24:H26"/>
    <mergeCell ref="C25:D25"/>
    <mergeCell ref="I25:I26"/>
    <mergeCell ref="C26:D26"/>
    <mergeCell ref="A27:A28"/>
    <mergeCell ref="B27:B28"/>
    <mergeCell ref="C27:D27"/>
    <mergeCell ref="E27:E28"/>
    <mergeCell ref="F27:H27"/>
    <mergeCell ref="C28:D28"/>
    <mergeCell ref="F28:H28"/>
    <mergeCell ref="A29:A30"/>
    <mergeCell ref="B29:B30"/>
    <mergeCell ref="C29:D29"/>
    <mergeCell ref="E29:E30"/>
    <mergeCell ref="F29:H29"/>
    <mergeCell ref="C30:D30"/>
    <mergeCell ref="F30:H30"/>
    <mergeCell ref="I36:I37"/>
    <mergeCell ref="C37:D37"/>
    <mergeCell ref="A31:A32"/>
    <mergeCell ref="B31:B32"/>
    <mergeCell ref="C31:D31"/>
    <mergeCell ref="E31:E32"/>
    <mergeCell ref="F31:H31"/>
    <mergeCell ref="C32:D32"/>
    <mergeCell ref="F32:H32"/>
    <mergeCell ref="A35:A37"/>
    <mergeCell ref="B35:B37"/>
    <mergeCell ref="C35:D35"/>
    <mergeCell ref="F35:H37"/>
    <mergeCell ref="C36:D36"/>
    <mergeCell ref="A38:A39"/>
    <mergeCell ref="B38:B39"/>
    <mergeCell ref="C38:D38"/>
    <mergeCell ref="E38:E39"/>
    <mergeCell ref="F38:H38"/>
    <mergeCell ref="C39:D39"/>
    <mergeCell ref="F39:H39"/>
    <mergeCell ref="A40:A41"/>
    <mergeCell ref="B40:B41"/>
    <mergeCell ref="C40:D40"/>
    <mergeCell ref="E40:E41"/>
    <mergeCell ref="F40:H40"/>
    <mergeCell ref="C41:D41"/>
    <mergeCell ref="F41:H41"/>
    <mergeCell ref="A42:A43"/>
    <mergeCell ref="B42:B43"/>
    <mergeCell ref="C42:D42"/>
    <mergeCell ref="E42:E43"/>
    <mergeCell ref="F42:H42"/>
    <mergeCell ref="C43:D43"/>
    <mergeCell ref="F43:H43"/>
  </mergeCells>
  <phoneticPr fontId="3"/>
  <pageMargins left="0.78740157480314965" right="0.47244094488188981" top="0.78740157480314965" bottom="0.39370078740157483" header="0.51181102362204722" footer="0.51181102362204722"/>
  <pageSetup paperSize="9" scale="79" firstPageNumber="83"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21"/>
  <sheetViews>
    <sheetView view="pageBreakPreview" zoomScaleNormal="100" zoomScaleSheetLayoutView="100" workbookViewId="0"/>
  </sheetViews>
  <sheetFormatPr defaultRowHeight="13"/>
  <cols>
    <col min="1" max="1" width="25.1796875" customWidth="1"/>
    <col min="2" max="4" width="15" customWidth="1"/>
    <col min="5" max="5" width="18.7265625" customWidth="1"/>
    <col min="6" max="6" width="20.36328125" customWidth="1"/>
    <col min="7" max="7" width="12.453125" customWidth="1"/>
    <col min="11" max="11" width="9.6328125" bestFit="1" customWidth="1"/>
  </cols>
  <sheetData>
    <row r="1" spans="1:256" ht="24" customHeight="1">
      <c r="A1" s="93" t="s">
        <v>399</v>
      </c>
      <c r="B1" s="269"/>
      <c r="C1" s="269"/>
      <c r="D1" s="269"/>
      <c r="E1" s="269"/>
      <c r="F1" s="269"/>
    </row>
    <row r="2" spans="1:256" ht="7.5" customHeight="1">
      <c r="A2" s="269"/>
      <c r="B2" s="269"/>
      <c r="C2" s="269"/>
      <c r="D2" s="269"/>
      <c r="E2" s="269"/>
      <c r="F2" s="269"/>
      <c r="O2" s="1"/>
    </row>
    <row r="3" spans="1:256" ht="24" customHeight="1">
      <c r="A3" s="22" t="s">
        <v>659</v>
      </c>
      <c r="B3" s="269"/>
      <c r="C3" s="269"/>
      <c r="D3" s="269"/>
      <c r="E3" s="271"/>
      <c r="F3" s="27"/>
      <c r="G3" s="95"/>
    </row>
    <row r="4" spans="1:256" ht="8" customHeight="1" thickBot="1">
      <c r="A4" s="28"/>
      <c r="B4" s="28"/>
      <c r="C4" s="28"/>
      <c r="D4" s="28"/>
      <c r="E4" s="28"/>
      <c r="F4" s="28"/>
    </row>
    <row r="5" spans="1:256" s="4" customFormat="1" ht="47" customHeight="1" thickBot="1">
      <c r="A5" s="100" t="s">
        <v>400</v>
      </c>
      <c r="B5" s="101" t="s">
        <v>401</v>
      </c>
      <c r="C5" s="102" t="s">
        <v>402</v>
      </c>
      <c r="D5" s="102" t="s">
        <v>403</v>
      </c>
      <c r="E5" s="102" t="s">
        <v>404</v>
      </c>
      <c r="F5" s="103" t="s">
        <v>405</v>
      </c>
    </row>
    <row r="6" spans="1:256" s="4" customFormat="1" ht="28" customHeight="1">
      <c r="A6" s="106" t="s">
        <v>406</v>
      </c>
      <c r="B6" s="472">
        <v>105530</v>
      </c>
      <c r="C6" s="473">
        <v>33540</v>
      </c>
      <c r="D6" s="474">
        <f>C6/B6</f>
        <v>0.31782431536056099</v>
      </c>
      <c r="E6" s="475">
        <v>397284000</v>
      </c>
      <c r="F6" s="476">
        <f t="shared" ref="F6:F11" si="0">E6/C6</f>
        <v>11845.080500894454</v>
      </c>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c r="IU6" s="7"/>
      <c r="IV6" s="7"/>
    </row>
    <row r="7" spans="1:256" s="4" customFormat="1" ht="28" customHeight="1">
      <c r="A7" s="107" t="s">
        <v>769</v>
      </c>
      <c r="B7" s="812"/>
      <c r="C7" s="477">
        <v>26990</v>
      </c>
      <c r="D7" s="815"/>
      <c r="E7" s="478">
        <v>191520000</v>
      </c>
      <c r="F7" s="479">
        <f t="shared" si="0"/>
        <v>7095.9614672100779</v>
      </c>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c r="IQ7" s="7"/>
      <c r="IR7" s="7"/>
      <c r="IS7" s="7"/>
      <c r="IT7" s="7"/>
      <c r="IU7" s="7"/>
      <c r="IV7" s="7"/>
    </row>
    <row r="8" spans="1:256" s="4" customFormat="1" ht="28" customHeight="1">
      <c r="A8" s="480" t="s">
        <v>770</v>
      </c>
      <c r="B8" s="813"/>
      <c r="C8" s="481">
        <v>750</v>
      </c>
      <c r="D8" s="816"/>
      <c r="E8" s="482">
        <v>3793000</v>
      </c>
      <c r="F8" s="479">
        <f>E8/C8</f>
        <v>5057.333333333333</v>
      </c>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c r="IT8" s="7"/>
      <c r="IU8" s="7"/>
      <c r="IV8" s="7"/>
    </row>
    <row r="9" spans="1:256" s="4" customFormat="1" ht="28" customHeight="1">
      <c r="A9" s="480" t="s">
        <v>771</v>
      </c>
      <c r="B9" s="813"/>
      <c r="C9" s="481">
        <v>1120</v>
      </c>
      <c r="D9" s="816"/>
      <c r="E9" s="482">
        <v>81945000</v>
      </c>
      <c r="F9" s="479">
        <f>E9/C9</f>
        <v>73165.178571428565</v>
      </c>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c r="IP9" s="7"/>
      <c r="IQ9" s="7"/>
      <c r="IR9" s="7"/>
      <c r="IS9" s="7"/>
      <c r="IT9" s="7"/>
      <c r="IU9" s="7"/>
      <c r="IV9" s="7"/>
    </row>
    <row r="10" spans="1:256" s="4" customFormat="1" ht="28" customHeight="1">
      <c r="A10" s="480" t="s">
        <v>751</v>
      </c>
      <c r="B10" s="813"/>
      <c r="C10" s="481">
        <v>3820</v>
      </c>
      <c r="D10" s="816"/>
      <c r="E10" s="482">
        <v>22354000</v>
      </c>
      <c r="F10" s="479">
        <f>E10/C10</f>
        <v>5851.8324607329841</v>
      </c>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7"/>
      <c r="IV10" s="7"/>
    </row>
    <row r="11" spans="1:256" s="4" customFormat="1" ht="28" customHeight="1" thickBot="1">
      <c r="A11" s="483" t="s">
        <v>519</v>
      </c>
      <c r="B11" s="814"/>
      <c r="C11" s="484">
        <v>60</v>
      </c>
      <c r="D11" s="817"/>
      <c r="E11" s="484">
        <v>87800000</v>
      </c>
      <c r="F11" s="485">
        <f t="shared" si="0"/>
        <v>1463333.3333333333</v>
      </c>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row>
    <row r="12" spans="1:256" s="7" customFormat="1" ht="18" customHeight="1">
      <c r="A12" s="7" t="s">
        <v>788</v>
      </c>
      <c r="B12" s="32"/>
      <c r="C12" s="32"/>
      <c r="D12" s="33"/>
      <c r="E12" s="32"/>
      <c r="F12" s="104"/>
    </row>
    <row r="13" spans="1:256" s="4" customFormat="1" ht="18" customHeight="1">
      <c r="A13" s="7" t="s">
        <v>752</v>
      </c>
      <c r="B13" s="105"/>
    </row>
    <row r="14" spans="1:256" s="4" customFormat="1" ht="20.5" customHeight="1" thickBot="1">
      <c r="A14" s="7"/>
      <c r="B14" s="105"/>
      <c r="H14" s="7"/>
      <c r="I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c r="IH14" s="7"/>
      <c r="II14" s="7"/>
      <c r="IJ14" s="7"/>
      <c r="IK14" s="7"/>
      <c r="IL14" s="7"/>
      <c r="IM14" s="7"/>
      <c r="IN14" s="7"/>
      <c r="IO14" s="7"/>
      <c r="IP14" s="7"/>
      <c r="IQ14" s="7"/>
      <c r="IR14" s="7"/>
      <c r="IS14" s="7"/>
      <c r="IT14" s="7"/>
      <c r="IU14" s="7"/>
      <c r="IV14" s="7"/>
    </row>
    <row r="15" spans="1:256" s="4" customFormat="1" ht="47.5" customHeight="1" thickBot="1">
      <c r="A15" s="100" t="s">
        <v>407</v>
      </c>
      <c r="B15" s="101" t="s">
        <v>408</v>
      </c>
      <c r="C15" s="102" t="s">
        <v>521</v>
      </c>
      <c r="D15" s="103" t="s">
        <v>409</v>
      </c>
      <c r="H15" s="7"/>
      <c r="I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c r="IH15" s="7"/>
      <c r="II15" s="7"/>
      <c r="IJ15" s="7"/>
      <c r="IK15" s="7"/>
      <c r="IL15" s="7"/>
      <c r="IM15" s="7"/>
      <c r="IN15" s="7"/>
      <c r="IO15" s="7"/>
      <c r="IP15" s="7"/>
      <c r="IQ15" s="7"/>
      <c r="IR15" s="7"/>
      <c r="IS15" s="7"/>
      <c r="IT15" s="7"/>
      <c r="IU15" s="7"/>
      <c r="IV15" s="7"/>
    </row>
    <row r="16" spans="1:256" s="4" customFormat="1" ht="28" customHeight="1">
      <c r="A16" s="106" t="s">
        <v>406</v>
      </c>
      <c r="B16" s="472">
        <v>3211000</v>
      </c>
      <c r="C16" s="473">
        <v>1658000</v>
      </c>
      <c r="D16" s="486">
        <v>51.6</v>
      </c>
      <c r="E16" s="29"/>
      <c r="F16" s="7"/>
      <c r="H16" s="7"/>
      <c r="I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7"/>
      <c r="IE16" s="7"/>
      <c r="IF16" s="7"/>
      <c r="IG16" s="7"/>
      <c r="IH16" s="7"/>
      <c r="II16" s="7"/>
      <c r="IJ16" s="7"/>
      <c r="IK16" s="7"/>
      <c r="IL16" s="7"/>
      <c r="IM16" s="7"/>
      <c r="IN16" s="7"/>
      <c r="IO16" s="7"/>
      <c r="IP16" s="7"/>
      <c r="IQ16" s="7"/>
      <c r="IR16" s="7"/>
      <c r="IS16" s="7"/>
      <c r="IT16" s="7"/>
      <c r="IU16" s="7"/>
      <c r="IV16" s="7"/>
    </row>
    <row r="17" spans="1:256" s="4" customFormat="1" ht="28" customHeight="1">
      <c r="A17" s="107" t="s">
        <v>410</v>
      </c>
      <c r="B17" s="812"/>
      <c r="C17" s="487">
        <v>1628000</v>
      </c>
      <c r="D17" s="818"/>
      <c r="E17" s="29"/>
      <c r="F17" s="7"/>
      <c r="H17" s="7"/>
      <c r="I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c r="IM17" s="7"/>
      <c r="IN17" s="7"/>
      <c r="IO17" s="7"/>
      <c r="IP17" s="7"/>
      <c r="IQ17" s="7"/>
      <c r="IR17" s="7"/>
      <c r="IS17" s="7"/>
      <c r="IT17" s="7"/>
      <c r="IU17" s="7"/>
      <c r="IV17" s="7"/>
    </row>
    <row r="18" spans="1:256" s="4" customFormat="1" ht="28" customHeight="1">
      <c r="A18" s="108" t="s">
        <v>517</v>
      </c>
      <c r="B18" s="813"/>
      <c r="C18" s="488">
        <v>175000</v>
      </c>
      <c r="D18" s="819"/>
      <c r="E18" s="30"/>
      <c r="F18" s="7"/>
      <c r="H18" s="7"/>
      <c r="I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c r="IV18" s="7"/>
    </row>
    <row r="19" spans="1:256" s="7" customFormat="1" ht="28" customHeight="1">
      <c r="A19" s="108" t="s">
        <v>518</v>
      </c>
      <c r="B19" s="813"/>
      <c r="C19" s="488">
        <v>96000</v>
      </c>
      <c r="D19" s="819"/>
      <c r="E19" s="30"/>
    </row>
    <row r="20" spans="1:256" ht="28" customHeight="1" thickBot="1">
      <c r="A20" s="109" t="s">
        <v>520</v>
      </c>
      <c r="B20" s="814"/>
      <c r="C20" s="489">
        <v>41000</v>
      </c>
      <c r="D20" s="820"/>
      <c r="E20" s="30"/>
      <c r="F20" s="7"/>
    </row>
    <row r="21" spans="1:256" ht="14">
      <c r="A21" s="7" t="s">
        <v>789</v>
      </c>
      <c r="B21" s="7"/>
      <c r="C21" s="7"/>
      <c r="D21" s="7"/>
      <c r="E21" s="269"/>
      <c r="F21" s="269"/>
    </row>
  </sheetData>
  <mergeCells count="4">
    <mergeCell ref="B7:B11"/>
    <mergeCell ref="D7:D11"/>
    <mergeCell ref="B17:B20"/>
    <mergeCell ref="D17:D20"/>
  </mergeCells>
  <phoneticPr fontId="3"/>
  <pageMargins left="0.78740157480314965" right="0.47244094488188981" top="0.78740157480314965" bottom="0.39370078740157483" header="0.51181102362204722" footer="0.51181102362204722"/>
  <pageSetup paperSize="9" scale="79" firstPageNumber="83" orientation="portrait" useFirstPageNumber="1"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9"/>
  <sheetViews>
    <sheetView view="pageBreakPreview" zoomScaleNormal="100" zoomScaleSheetLayoutView="100" workbookViewId="0"/>
  </sheetViews>
  <sheetFormatPr defaultColWidth="9" defaultRowHeight="13"/>
  <cols>
    <col min="1" max="1" width="5" customWidth="1"/>
    <col min="2" max="2" width="41.81640625" customWidth="1"/>
    <col min="3" max="5" width="16.1796875" customWidth="1"/>
    <col min="7" max="7" width="11" customWidth="1"/>
  </cols>
  <sheetData>
    <row r="1" spans="1:8" ht="23.5" customHeight="1">
      <c r="A1" s="22" t="s">
        <v>670</v>
      </c>
      <c r="B1" s="2"/>
      <c r="C1" s="269"/>
      <c r="D1" s="8"/>
      <c r="E1" s="170"/>
      <c r="F1" s="269"/>
      <c r="G1" s="269"/>
      <c r="H1" s="9"/>
    </row>
    <row r="2" spans="1:8" ht="9" customHeight="1" thickBot="1">
      <c r="A2" s="269"/>
      <c r="B2" s="28"/>
      <c r="C2" s="269"/>
      <c r="D2" s="269"/>
      <c r="E2" s="269"/>
      <c r="F2" s="269"/>
      <c r="G2" s="269"/>
    </row>
    <row r="3" spans="1:8" s="31" customFormat="1" ht="28.5" thickBot="1">
      <c r="A3" s="203"/>
      <c r="B3" s="204"/>
      <c r="C3" s="101" t="s">
        <v>522</v>
      </c>
      <c r="D3" s="102" t="s">
        <v>523</v>
      </c>
      <c r="E3" s="103" t="s">
        <v>634</v>
      </c>
      <c r="F3" s="490"/>
      <c r="G3" s="490"/>
    </row>
    <row r="4" spans="1:8" s="21" customFormat="1" ht="18" customHeight="1" thickBot="1">
      <c r="A4" s="821" t="s">
        <v>411</v>
      </c>
      <c r="B4" s="822"/>
      <c r="C4" s="491">
        <v>36150</v>
      </c>
      <c r="D4" s="492">
        <v>477229000</v>
      </c>
      <c r="E4" s="493">
        <f>D4/C4</f>
        <v>13201.355463347165</v>
      </c>
      <c r="F4" s="271"/>
      <c r="G4" s="271"/>
    </row>
    <row r="5" spans="1:8" s="21" customFormat="1" ht="18" customHeight="1">
      <c r="A5" s="205"/>
      <c r="B5" s="206" t="s">
        <v>412</v>
      </c>
      <c r="C5" s="491">
        <v>220</v>
      </c>
      <c r="D5" s="494">
        <v>15210000</v>
      </c>
      <c r="E5" s="495">
        <f t="shared" ref="E5:E21" si="0">D5/C5</f>
        <v>69136.363636363632</v>
      </c>
      <c r="F5" s="271"/>
      <c r="G5" s="271"/>
    </row>
    <row r="6" spans="1:8" s="21" customFormat="1" ht="18" customHeight="1">
      <c r="A6" s="205"/>
      <c r="B6" s="207" t="s">
        <v>413</v>
      </c>
      <c r="C6" s="496">
        <v>30</v>
      </c>
      <c r="D6" s="497">
        <v>27000</v>
      </c>
      <c r="E6" s="498">
        <f t="shared" si="0"/>
        <v>900</v>
      </c>
      <c r="F6" s="271"/>
      <c r="G6" s="271"/>
    </row>
    <row r="7" spans="1:8" s="21" customFormat="1" ht="18" customHeight="1">
      <c r="A7" s="205"/>
      <c r="B7" s="207" t="s">
        <v>414</v>
      </c>
      <c r="C7" s="496">
        <v>10</v>
      </c>
      <c r="D7" s="497">
        <v>1876000</v>
      </c>
      <c r="E7" s="498">
        <f t="shared" si="0"/>
        <v>187600</v>
      </c>
      <c r="F7" s="271"/>
      <c r="G7" s="271"/>
    </row>
    <row r="8" spans="1:8" s="21" customFormat="1" ht="18" customHeight="1">
      <c r="A8" s="205"/>
      <c r="B8" s="207" t="s">
        <v>415</v>
      </c>
      <c r="C8" s="496">
        <v>6660</v>
      </c>
      <c r="D8" s="497">
        <v>33408000</v>
      </c>
      <c r="E8" s="498">
        <f t="shared" si="0"/>
        <v>5016.2162162162158</v>
      </c>
      <c r="F8" s="271"/>
      <c r="G8" s="271"/>
    </row>
    <row r="9" spans="1:8" s="21" customFormat="1" ht="18" customHeight="1">
      <c r="A9" s="205"/>
      <c r="B9" s="207" t="s">
        <v>416</v>
      </c>
      <c r="C9" s="496">
        <v>5730</v>
      </c>
      <c r="D9" s="497">
        <v>80677000</v>
      </c>
      <c r="E9" s="498">
        <f t="shared" si="0"/>
        <v>14079.755671902269</v>
      </c>
      <c r="F9" s="271"/>
      <c r="G9" s="271"/>
    </row>
    <row r="10" spans="1:8" s="21" customFormat="1" ht="18" customHeight="1">
      <c r="A10" s="205"/>
      <c r="B10" s="207" t="s">
        <v>417</v>
      </c>
      <c r="C10" s="496">
        <v>220</v>
      </c>
      <c r="D10" s="497">
        <v>5126000</v>
      </c>
      <c r="E10" s="498">
        <f t="shared" si="0"/>
        <v>23300</v>
      </c>
      <c r="F10" s="271"/>
      <c r="G10" s="271"/>
    </row>
    <row r="11" spans="1:8" s="21" customFormat="1" ht="18" customHeight="1">
      <c r="A11" s="205"/>
      <c r="B11" s="207" t="s">
        <v>418</v>
      </c>
      <c r="C11" s="496">
        <v>320</v>
      </c>
      <c r="D11" s="497">
        <v>2829000</v>
      </c>
      <c r="E11" s="498">
        <f t="shared" si="0"/>
        <v>8840.625</v>
      </c>
      <c r="F11" s="271"/>
      <c r="G11" s="271"/>
    </row>
    <row r="12" spans="1:8" s="21" customFormat="1" ht="18" customHeight="1">
      <c r="A12" s="205"/>
      <c r="B12" s="207" t="s">
        <v>419</v>
      </c>
      <c r="C12" s="496">
        <v>1520</v>
      </c>
      <c r="D12" s="497">
        <v>41141000</v>
      </c>
      <c r="E12" s="498">
        <f t="shared" si="0"/>
        <v>27066.447368421053</v>
      </c>
      <c r="F12" s="271"/>
      <c r="G12" s="271"/>
    </row>
    <row r="13" spans="1:8" s="21" customFormat="1" ht="18" customHeight="1">
      <c r="A13" s="205"/>
      <c r="B13" s="207" t="s">
        <v>420</v>
      </c>
      <c r="C13" s="496">
        <v>4990</v>
      </c>
      <c r="D13" s="497">
        <v>17821000</v>
      </c>
      <c r="E13" s="498">
        <f t="shared" si="0"/>
        <v>3571.3426853707415</v>
      </c>
      <c r="F13" s="271"/>
      <c r="G13" s="271"/>
    </row>
    <row r="14" spans="1:8" s="21" customFormat="1" ht="18" customHeight="1">
      <c r="A14" s="205"/>
      <c r="B14" s="207" t="s">
        <v>421</v>
      </c>
      <c r="C14" s="496">
        <v>320</v>
      </c>
      <c r="D14" s="497">
        <v>5990000</v>
      </c>
      <c r="E14" s="498">
        <f t="shared" si="0"/>
        <v>18718.75</v>
      </c>
      <c r="F14" s="271"/>
      <c r="G14" s="271"/>
    </row>
    <row r="15" spans="1:8" s="21" customFormat="1" ht="18" customHeight="1">
      <c r="A15" s="205"/>
      <c r="B15" s="207" t="s">
        <v>422</v>
      </c>
      <c r="C15" s="496">
        <v>7700</v>
      </c>
      <c r="D15" s="497">
        <v>58770000</v>
      </c>
      <c r="E15" s="498">
        <f t="shared" si="0"/>
        <v>7632.4675324675327</v>
      </c>
      <c r="F15" s="271"/>
      <c r="G15" s="271"/>
    </row>
    <row r="16" spans="1:8" s="21" customFormat="1" ht="18" customHeight="1">
      <c r="A16" s="205"/>
      <c r="B16" s="207" t="s">
        <v>423</v>
      </c>
      <c r="C16" s="496">
        <v>820</v>
      </c>
      <c r="D16" s="497">
        <v>3565000</v>
      </c>
      <c r="E16" s="498">
        <f t="shared" si="0"/>
        <v>4347.5609756097565</v>
      </c>
      <c r="F16" s="271"/>
      <c r="G16" s="271"/>
    </row>
    <row r="17" spans="1:8" s="21" customFormat="1" ht="18" customHeight="1">
      <c r="A17" s="205"/>
      <c r="B17" s="207" t="s">
        <v>424</v>
      </c>
      <c r="C17" s="496">
        <v>520</v>
      </c>
      <c r="D17" s="497">
        <v>1975000</v>
      </c>
      <c r="E17" s="498">
        <f t="shared" si="0"/>
        <v>3798.0769230769229</v>
      </c>
      <c r="F17" s="271"/>
      <c r="G17" s="271"/>
    </row>
    <row r="18" spans="1:8" s="21" customFormat="1" ht="18" customHeight="1">
      <c r="A18" s="205"/>
      <c r="B18" s="207" t="s">
        <v>790</v>
      </c>
      <c r="C18" s="496">
        <v>930</v>
      </c>
      <c r="D18" s="497">
        <v>30362000</v>
      </c>
      <c r="E18" s="498">
        <f t="shared" si="0"/>
        <v>32647.31182795699</v>
      </c>
      <c r="F18" s="271"/>
      <c r="G18" s="271"/>
    </row>
    <row r="19" spans="1:8" s="21" customFormat="1" ht="18" customHeight="1">
      <c r="A19" s="205"/>
      <c r="B19" s="207" t="s">
        <v>425</v>
      </c>
      <c r="C19" s="496">
        <v>730</v>
      </c>
      <c r="D19" s="497">
        <v>76053000</v>
      </c>
      <c r="E19" s="498">
        <f t="shared" si="0"/>
        <v>104182.19178082192</v>
      </c>
      <c r="F19" s="271"/>
      <c r="G19" s="271"/>
    </row>
    <row r="20" spans="1:8" s="21" customFormat="1" ht="18" customHeight="1">
      <c r="A20" s="205"/>
      <c r="B20" s="207" t="s">
        <v>426</v>
      </c>
      <c r="C20" s="496">
        <v>1720</v>
      </c>
      <c r="D20" s="497">
        <v>10272000</v>
      </c>
      <c r="E20" s="498">
        <f t="shared" si="0"/>
        <v>5972.0930232558139</v>
      </c>
      <c r="F20" s="271"/>
      <c r="G20" s="271"/>
    </row>
    <row r="21" spans="1:8" s="21" customFormat="1" ht="18" customHeight="1">
      <c r="A21" s="205"/>
      <c r="B21" s="207" t="s">
        <v>427</v>
      </c>
      <c r="C21" s="496">
        <v>50</v>
      </c>
      <c r="D21" s="497">
        <v>2308000</v>
      </c>
      <c r="E21" s="498">
        <f t="shared" si="0"/>
        <v>46160</v>
      </c>
      <c r="F21" s="271"/>
      <c r="G21" s="271"/>
    </row>
    <row r="22" spans="1:8" s="21" customFormat="1" ht="18" customHeight="1">
      <c r="A22" s="205"/>
      <c r="B22" s="207" t="s">
        <v>791</v>
      </c>
      <c r="C22" s="496">
        <v>3510</v>
      </c>
      <c r="D22" s="497">
        <v>89281000</v>
      </c>
      <c r="E22" s="498">
        <f>D22/C22</f>
        <v>25436.182336182337</v>
      </c>
      <c r="F22" s="271"/>
      <c r="G22" s="271"/>
    </row>
    <row r="23" spans="1:8" s="21" customFormat="1" ht="18" customHeight="1" thickBot="1">
      <c r="A23" s="205"/>
      <c r="B23" s="208" t="s">
        <v>792</v>
      </c>
      <c r="C23" s="496">
        <v>160</v>
      </c>
      <c r="D23" s="497">
        <v>537000</v>
      </c>
      <c r="E23" s="498">
        <f t="shared" ref="E23:E30" si="1">D23/C23</f>
        <v>3356.25</v>
      </c>
      <c r="F23" s="271"/>
      <c r="G23" s="271"/>
    </row>
    <row r="24" spans="1:8" s="21" customFormat="1" ht="18" customHeight="1" thickBot="1">
      <c r="A24" s="821" t="s">
        <v>428</v>
      </c>
      <c r="B24" s="822"/>
      <c r="C24" s="499">
        <v>37640</v>
      </c>
      <c r="D24" s="500">
        <v>273044000</v>
      </c>
      <c r="E24" s="501">
        <f t="shared" si="1"/>
        <v>7254.0913921360252</v>
      </c>
      <c r="F24" s="271"/>
      <c r="G24" s="271"/>
    </row>
    <row r="25" spans="1:8" s="21" customFormat="1" ht="18" customHeight="1">
      <c r="A25" s="205"/>
      <c r="B25" s="206" t="s">
        <v>429</v>
      </c>
      <c r="C25" s="491">
        <v>16760</v>
      </c>
      <c r="D25" s="494">
        <v>66562000</v>
      </c>
      <c r="E25" s="495">
        <f t="shared" si="1"/>
        <v>3971.4797136038187</v>
      </c>
      <c r="F25" s="271"/>
      <c r="G25" s="271"/>
    </row>
    <row r="26" spans="1:8" s="21" customFormat="1" ht="18" customHeight="1">
      <c r="A26" s="205"/>
      <c r="B26" s="207" t="s">
        <v>430</v>
      </c>
      <c r="C26" s="496">
        <v>12900</v>
      </c>
      <c r="D26" s="497">
        <v>53831000</v>
      </c>
      <c r="E26" s="498">
        <f t="shared" si="1"/>
        <v>4172.9457364341088</v>
      </c>
      <c r="F26" s="271"/>
      <c r="G26" s="271"/>
    </row>
    <row r="27" spans="1:8" s="21" customFormat="1" ht="18" customHeight="1">
      <c r="A27" s="205"/>
      <c r="B27" s="207" t="s">
        <v>431</v>
      </c>
      <c r="C27" s="496">
        <v>2450</v>
      </c>
      <c r="D27" s="497">
        <v>12758000</v>
      </c>
      <c r="E27" s="498">
        <f t="shared" si="1"/>
        <v>5207.3469387755104</v>
      </c>
      <c r="F27" s="271"/>
      <c r="G27" s="271"/>
    </row>
    <row r="28" spans="1:8" s="21" customFormat="1" ht="18" customHeight="1">
      <c r="A28" s="205"/>
      <c r="B28" s="207" t="s">
        <v>432</v>
      </c>
      <c r="C28" s="496">
        <v>2690</v>
      </c>
      <c r="D28" s="497">
        <v>22793000</v>
      </c>
      <c r="E28" s="498">
        <f t="shared" si="1"/>
        <v>8473.2342007434945</v>
      </c>
      <c r="F28" s="271"/>
      <c r="G28" s="271"/>
    </row>
    <row r="29" spans="1:8" s="21" customFormat="1" ht="18" customHeight="1">
      <c r="A29" s="205"/>
      <c r="B29" s="207" t="s">
        <v>433</v>
      </c>
      <c r="C29" s="496">
        <v>1620</v>
      </c>
      <c r="D29" s="497">
        <v>34749000</v>
      </c>
      <c r="E29" s="498">
        <f t="shared" si="1"/>
        <v>21450</v>
      </c>
      <c r="F29" s="271"/>
      <c r="G29" s="271"/>
    </row>
    <row r="30" spans="1:8" s="21" customFormat="1" ht="19" customHeight="1" thickBot="1">
      <c r="A30" s="209"/>
      <c r="B30" s="208" t="s">
        <v>434</v>
      </c>
      <c r="C30" s="502">
        <v>980</v>
      </c>
      <c r="D30" s="503">
        <v>81464000</v>
      </c>
      <c r="E30" s="504">
        <f t="shared" si="1"/>
        <v>83126.530612244896</v>
      </c>
      <c r="F30" s="271"/>
      <c r="G30" s="271"/>
    </row>
    <row r="31" spans="1:8" ht="14">
      <c r="A31" s="7" t="s">
        <v>788</v>
      </c>
      <c r="B31" s="7"/>
      <c r="C31" s="7"/>
      <c r="D31" s="7"/>
      <c r="E31" s="7"/>
      <c r="F31" s="271"/>
      <c r="G31" s="271"/>
    </row>
    <row r="32" spans="1:8" ht="23.5" customHeight="1">
      <c r="A32" s="7" t="s">
        <v>753</v>
      </c>
      <c r="B32" s="4"/>
      <c r="C32" s="4"/>
      <c r="D32" s="4"/>
      <c r="E32" s="4"/>
      <c r="F32" s="269"/>
      <c r="G32" s="269"/>
      <c r="H32" s="95"/>
    </row>
    <row r="33" spans="1:7" ht="7.5" customHeight="1">
      <c r="A33" s="4"/>
      <c r="B33" s="4"/>
      <c r="C33" s="4"/>
      <c r="D33" s="4"/>
      <c r="E33" s="4"/>
      <c r="F33" s="269"/>
      <c r="G33" s="269"/>
    </row>
    <row r="34" spans="1:7" ht="21">
      <c r="A34" s="22" t="s">
        <v>671</v>
      </c>
      <c r="B34" s="4"/>
      <c r="C34" s="4"/>
      <c r="D34" s="4"/>
      <c r="E34" s="4"/>
      <c r="F34" s="27"/>
      <c r="G34" s="269"/>
    </row>
    <row r="35" spans="1:7" s="21" customFormat="1" ht="8.5" customHeight="1" thickBot="1">
      <c r="A35" s="4"/>
      <c r="B35" s="4"/>
      <c r="C35" s="4"/>
      <c r="D35" s="4"/>
      <c r="E35" s="4"/>
      <c r="F35" s="269"/>
      <c r="G35" s="269"/>
    </row>
    <row r="36" spans="1:7" s="21" customFormat="1" ht="28.5" customHeight="1" thickBot="1">
      <c r="A36" s="210"/>
      <c r="B36" s="211"/>
      <c r="C36" s="101" t="s">
        <v>435</v>
      </c>
      <c r="D36" s="102" t="s">
        <v>661</v>
      </c>
      <c r="E36" s="103" t="s">
        <v>660</v>
      </c>
      <c r="F36" s="490"/>
      <c r="G36" s="269"/>
    </row>
    <row r="37" spans="1:7" s="21" customFormat="1" ht="18" customHeight="1" thickBot="1">
      <c r="A37" s="821" t="s">
        <v>436</v>
      </c>
      <c r="B37" s="822"/>
      <c r="C37" s="212"/>
      <c r="D37" s="213"/>
      <c r="E37" s="214"/>
      <c r="F37" s="271"/>
      <c r="G37" s="271"/>
    </row>
    <row r="38" spans="1:7" s="21" customFormat="1" ht="18" customHeight="1">
      <c r="A38" s="215"/>
      <c r="B38" s="216" t="s">
        <v>437</v>
      </c>
      <c r="C38" s="505">
        <v>209000</v>
      </c>
      <c r="D38" s="506">
        <v>9000</v>
      </c>
      <c r="E38" s="507">
        <f>ROUND(D38/C38*100,1)</f>
        <v>4.3</v>
      </c>
      <c r="F38" s="271"/>
      <c r="G38" s="271"/>
    </row>
    <row r="39" spans="1:7" s="21" customFormat="1" ht="18" customHeight="1">
      <c r="A39" s="215"/>
      <c r="B39" s="217" t="s">
        <v>438</v>
      </c>
      <c r="C39" s="508">
        <v>330000</v>
      </c>
      <c r="D39" s="509">
        <v>103000</v>
      </c>
      <c r="E39" s="510">
        <f t="shared" ref="E39:E42" si="2">ROUND(D39/C39*100,1)</f>
        <v>31.2</v>
      </c>
      <c r="F39" s="271"/>
      <c r="G39" s="271"/>
    </row>
    <row r="40" spans="1:7" s="21" customFormat="1" ht="18" customHeight="1">
      <c r="A40" s="215"/>
      <c r="B40" s="217" t="s">
        <v>439</v>
      </c>
      <c r="C40" s="508">
        <v>473000</v>
      </c>
      <c r="D40" s="509">
        <v>239000</v>
      </c>
      <c r="E40" s="510">
        <f t="shared" si="2"/>
        <v>50.5</v>
      </c>
      <c r="F40" s="271"/>
      <c r="G40" s="271"/>
    </row>
    <row r="41" spans="1:7" s="21" customFormat="1" ht="18" customHeight="1">
      <c r="A41" s="215"/>
      <c r="B41" s="217" t="s">
        <v>440</v>
      </c>
      <c r="C41" s="508">
        <v>568000</v>
      </c>
      <c r="D41" s="509">
        <v>308000</v>
      </c>
      <c r="E41" s="510">
        <f t="shared" si="2"/>
        <v>54.2</v>
      </c>
      <c r="F41" s="271"/>
      <c r="G41" s="271"/>
    </row>
    <row r="42" spans="1:7" s="21" customFormat="1" ht="18" customHeight="1" thickBot="1">
      <c r="A42" s="218"/>
      <c r="B42" s="219" t="s">
        <v>441</v>
      </c>
      <c r="C42" s="511">
        <v>1446000</v>
      </c>
      <c r="D42" s="512">
        <v>965000</v>
      </c>
      <c r="E42" s="513">
        <f t="shared" si="2"/>
        <v>66.7</v>
      </c>
      <c r="F42" s="271"/>
      <c r="G42" s="271"/>
    </row>
    <row r="43" spans="1:7" s="21" customFormat="1" ht="18" customHeight="1" thickBot="1">
      <c r="A43" s="821" t="s">
        <v>442</v>
      </c>
      <c r="B43" s="822"/>
      <c r="C43" s="514"/>
      <c r="D43" s="515"/>
      <c r="E43" s="516"/>
      <c r="F43" s="271"/>
      <c r="G43" s="271"/>
    </row>
    <row r="44" spans="1:7" s="21" customFormat="1" ht="18" customHeight="1">
      <c r="A44" s="215"/>
      <c r="B44" s="216" t="s">
        <v>443</v>
      </c>
      <c r="C44" s="517">
        <v>949000</v>
      </c>
      <c r="D44" s="506">
        <v>473000</v>
      </c>
      <c r="E44" s="518">
        <f>ROUND(D44/C44*100,1)</f>
        <v>49.8</v>
      </c>
      <c r="F44" s="271"/>
      <c r="G44" s="271"/>
    </row>
    <row r="45" spans="1:7" s="21" customFormat="1" ht="18" customHeight="1">
      <c r="A45" s="215"/>
      <c r="B45" s="217" t="s">
        <v>444</v>
      </c>
      <c r="C45" s="519">
        <v>852000</v>
      </c>
      <c r="D45" s="509">
        <v>412000</v>
      </c>
      <c r="E45" s="520">
        <f>ROUND(D45/C45*100,1)</f>
        <v>48.4</v>
      </c>
      <c r="F45" s="271"/>
      <c r="G45" s="271"/>
    </row>
    <row r="46" spans="1:7" s="21" customFormat="1" ht="18" customHeight="1">
      <c r="A46" s="215"/>
      <c r="B46" s="217" t="s">
        <v>445</v>
      </c>
      <c r="C46" s="519">
        <v>541000</v>
      </c>
      <c r="D46" s="509">
        <v>288000</v>
      </c>
      <c r="E46" s="520">
        <f>ROUND(D46/C46*100,1)</f>
        <v>53.2</v>
      </c>
      <c r="F46" s="271"/>
      <c r="G46" s="271"/>
    </row>
    <row r="47" spans="1:7" s="21" customFormat="1" ht="19" customHeight="1">
      <c r="A47" s="215"/>
      <c r="B47" s="217" t="s">
        <v>446</v>
      </c>
      <c r="C47" s="519">
        <v>429000</v>
      </c>
      <c r="D47" s="509">
        <v>267000</v>
      </c>
      <c r="E47" s="520">
        <f>ROUND(D47/C47*100,1)</f>
        <v>62.2</v>
      </c>
      <c r="F47" s="271"/>
      <c r="G47" s="271"/>
    </row>
    <row r="48" spans="1:7" ht="14.5" thickBot="1">
      <c r="A48" s="218"/>
      <c r="B48" s="219" t="s">
        <v>447</v>
      </c>
      <c r="C48" s="521">
        <v>261000</v>
      </c>
      <c r="D48" s="512">
        <v>187000</v>
      </c>
      <c r="E48" s="522">
        <f>ROUND(D48/C48*100,1)</f>
        <v>71.599999999999994</v>
      </c>
      <c r="F48" s="271"/>
      <c r="G48" s="271"/>
    </row>
    <row r="49" spans="1:7" ht="14">
      <c r="A49" s="7" t="s">
        <v>789</v>
      </c>
      <c r="B49" s="7"/>
      <c r="C49" s="7"/>
      <c r="D49" s="7"/>
      <c r="E49" s="7"/>
      <c r="F49" s="271"/>
      <c r="G49" s="271"/>
    </row>
  </sheetData>
  <mergeCells count="4">
    <mergeCell ref="A43:B43"/>
    <mergeCell ref="A4:B4"/>
    <mergeCell ref="A24:B24"/>
    <mergeCell ref="A37:B37"/>
  </mergeCells>
  <phoneticPr fontId="3"/>
  <pageMargins left="0.78740157480314965" right="0.47244094488188981" top="0.78740157480314965" bottom="0.39370078740157483" header="0.51181102362204722" footer="0.51181102362204722"/>
  <pageSetup paperSize="9" scale="79" firstPageNumber="83"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2‐1(p94)</vt:lpstr>
      <vt:lpstr>2‐2・2‐3(p95) </vt:lpstr>
      <vt:lpstr>2‐4(p96)</vt:lpstr>
      <vt:lpstr>2‐5(p97)</vt:lpstr>
      <vt:lpstr>2‐6・2‐7・2‐8(p98)</vt:lpstr>
      <vt:lpstr>2-9(p99)</vt:lpstr>
      <vt:lpstr>2-10・2‐11・2-12(p100)</vt:lpstr>
      <vt:lpstr>2-13(p101)</vt:lpstr>
      <vt:lpstr>2-14・2-15(p102)</vt:lpstr>
      <vt:lpstr>2-16(p103～104)</vt:lpstr>
      <vt:lpstr>2-17(p105)</vt:lpstr>
      <vt:lpstr>2-18(p106)</vt:lpstr>
      <vt:lpstr>2‐19・2‐20(p107)</vt:lpstr>
      <vt:lpstr>'2‐1(p94)'!Print_Area</vt:lpstr>
      <vt:lpstr>'2-10・2‐11・2-12(p100)'!Print_Area</vt:lpstr>
      <vt:lpstr>'2-13(p101)'!Print_Area</vt:lpstr>
      <vt:lpstr>'2-14・2-15(p102)'!Print_Area</vt:lpstr>
      <vt:lpstr>'2-16(p103～104)'!Print_Area</vt:lpstr>
      <vt:lpstr>'2-17(p105)'!Print_Area</vt:lpstr>
      <vt:lpstr>'2-18(p106)'!Print_Area</vt:lpstr>
      <vt:lpstr>'2‐19・2‐20(p107)'!Print_Area</vt:lpstr>
      <vt:lpstr>'2‐2・2‐3(p95) '!Print_Area</vt:lpstr>
      <vt:lpstr>'2‐4(p96)'!Print_Area</vt:lpstr>
      <vt:lpstr>'2‐5(p97)'!Print_Area</vt:lpstr>
      <vt:lpstr>'2‐6・2‐7・2‐8(p98)'!Print_Area</vt:lpstr>
      <vt:lpstr>'2-9(p99)'!Print_Area</vt:lpstr>
      <vt:lpstr>'2‐4(p96)'!Print_Titles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土地政策課</dc:creator>
  <cp:lastModifiedBy>篠 陽輝（土地水政策課）</cp:lastModifiedBy>
  <cp:lastPrinted>2025-12-09T00:25:53Z</cp:lastPrinted>
  <dcterms:created xsi:type="dcterms:W3CDTF">1999-03-21T12:12:48Z</dcterms:created>
  <dcterms:modified xsi:type="dcterms:W3CDTF">2026-01-19T03:01:35Z</dcterms:modified>
</cp:coreProperties>
</file>