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G102" i="11"/>
  <c r="DB102" i="11"/>
  <c r="CR102"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<sst xmlns="http://schemas.openxmlformats.org/spreadsheetml/2006/main" count="990" uniqueCount="549">
  <si>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</si>
  <si>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</si>
  <si>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</si>
  <si>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</si>
  <si>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</si>
  <si>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</si>
  <si>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</si>
  <si>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</si>
  <si>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</si>
  <si>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</si>
  <si>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</si>
  <si>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</si>
  <si>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</si>
  <si>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</si>
  <si>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</si>
  <si>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</si>
  <si>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</si>
  <si>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</si>
  <si>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</si>
  <si>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</si>
  <si>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</si>
  <si>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</si>
  <si>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</si>
  <si>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</si>
  <si>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</si>
  <si>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</si>
  <si>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</si>
  <si>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</si>
  <si>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</si>
  <si>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</si>
  <si>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</si>
  <si>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</si>
  <si>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</si>
  <si>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</si>
  <si>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</si>
  <si>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</si>
  <si>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</si>
  <si>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</si>
  <si>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</si>
  <si>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</si>
  <si>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</si>
  <si>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</si>
  <si>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</si>
  <si>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</si>
  <si>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</si>
  <si>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</si>
  <si>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</si>
  <si>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</si>
  <si>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</si>
  <si>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</si>
  <si>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</si>
  <si>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</si>
  <si>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</si>
  <si>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</si>
  <si>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</si>
  <si>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</si>
  <si>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</si>
  <si>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</si>
  <si>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</si>
  <si>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</si>
  <si>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</si>
  <si>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</si>
  <si>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</si>
  <si>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</si>
  <si>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</si>
  <si>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</si>
  <si>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</si>
  <si>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</si>
  <si>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</si>
  <si>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</si>
  <si>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</si>
  <si>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</si>
  <si>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</si>
  <si>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</si>
  <si>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</si>
  <si>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</si>
  <si>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</si>
  <si>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</si>
  <si>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</si>
  <si>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</si>
  <si>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</si>
  <si>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</si>
  <si>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</si>
  <si>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</si>
  <si>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</si>
  <si>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</si>
  <si>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</si>
  <si>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</si>
  <si>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</si>
  <si>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</si>
  <si>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</si>
  <si>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</si>
  <si>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</si>
  <si>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</si>
  <si>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</si>
  <si>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</si>
  <si>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</si>
  <si>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</si>
  <si>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</si>
  <si>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</si>
  <si>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</si>
  <si>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</si>
  <si>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</si>
  <si>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</si>
  <si>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</si>
  <si>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</si>
  <si>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</si>
  <si>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</si>
  <si>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</si>
  <si>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</si>
  <si>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</si>
  <si>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</si>
  <si>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</si>
  <si>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</si>
  <si>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</si>
  <si>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</si>
  <si>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</si>
  <si>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</si>
  <si>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</si>
  <si>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</si>
  <si>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</si>
  <si>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</si>
  <si>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</si>
  <si>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</si>
  <si>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</si>
  <si>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</si>
  <si>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</si>
  <si>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</si>
  <si>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</si>
  <si>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</si>
  <si>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</si>
  <si>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</si>
  <si>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</si>
  <si>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</si>
  <si>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</si>
  <si>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</si>
  <si>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</si>
  <si>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</si>
  <si>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</si>
  <si>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</si>
  <si>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</si>
  <si>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</si>
  <si>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</si>
  <si>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</si>
  <si>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</si>
  <si>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</si>
  <si>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</si>
  <si>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</si>
  <si>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</si>
  <si>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</si>
  <si>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</si>
  <si>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</si>
  <si>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</si>
  <si>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</si>
  <si>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</si>
  <si>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</si>
  <si>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</si>
  <si>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</si>
  <si>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</si>
  <si>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</si>
  <si>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</si>
  <si>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</si>
  <si>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</si>
  <si>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</si>
  <si>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</si>
  <si>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</si>
  <si>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</si>
  <si>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</si>
  <si>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</si>
  <si>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</si>
  <si>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</si>
  <si>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</si>
  <si>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</si>
  <si>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</si>
  <si>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</si>
  <si>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</si>
  <si>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</si>
  <si>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</si>
  <si>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</si>
  <si>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</si>
  <si>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</si>
  <si>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</si>
  <si>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</si>
  <si>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</si>
  <si>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</si>
  <si>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</si>
  <si>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</si>
  <si>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</si>
  <si>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</si>
  <si>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</si>
  <si>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</si>
  <si>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</si>
  <si>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</si>
  <si>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</si>
  <si>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</si>
  <si>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</si>
  <si>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</si>
  <si>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埼玉県ふじみ野市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</si>
  <si>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</si>
  <si>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</si>
  <si>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</si>
  <si>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</si>
  <si>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</si>
  <si>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</si>
  <si>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</si>
  <si>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</si>
  <si>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</si>
  <si>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</si>
  <si>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</si>
  <si>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</si>
  <si>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</si>
  <si>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</si>
  <si>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</si>
  <si>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</si>
  <si>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</si>
  <si>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</si>
  <si>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</si>
  <si>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</si>
  <si>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</si>
  <si>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</si>
  <si>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</si>
  <si>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</si>
  <si>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</si>
  <si>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</si>
  <si>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</si>
  <si>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</si>
  <si>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</si>
  <si>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</si>
  <si>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</si>
  <si>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</si>
  <si>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</si>
  <si>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</si>
  <si>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</si>
  <si>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</si>
  <si>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</si>
  <si>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</si>
  <si>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</si>
  <si>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</si>
  <si>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</si>
  <si>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</si>
  <si>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</si>
  <si>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</si>
  <si>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</si>
  <si>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</si>
  <si>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</si>
  <si>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</si>
  <si>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</si>
  <si>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</si>
  <si>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</si>
  <si>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</si>
  <si>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</si>
  <si>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</si>
  <si>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</si>
  <si>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</si>
  <si>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</si>
  <si>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</si>
  <si>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</si>
  <si>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</si>
  <si>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</si>
  <si>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</si>
  <si>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</si>
  <si>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</si>
  <si>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</si>
  <si>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</si>
  <si>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</si>
  <si>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</si>
  <si>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</si>
  <si>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</si>
  <si>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</si>
  <si>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</si>
  <si>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</si>
  <si>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</si>
  <si>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</si>
  <si>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</si>
  <si>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</si>
  <si>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</si>
  <si>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</si>
  <si>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</si>
  <si>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</si>
  <si>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</si>
  <si>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</si>
  <si>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</si>
  <si>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</si>
  <si>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</si>
  <si>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</si>
  <si>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</si>
  <si>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</si>
  <si>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</si>
  <si>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</si>
  <si>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</si>
  <si>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</si>
  <si>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</si>
  <si>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</si>
  <si>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</si>
  <si>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</si>
  <si>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</si>
  <si>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</si>
  <si>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</si>
  <si>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</si>
  <si>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</si>
  <si>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</si>
  <si>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</si>
  <si>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</si>
  <si>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</si>
  <si>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</si>
  <si>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</si>
  <si>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</si>
  <si>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</si>
  <si>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</si>
  <si>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</si>
  <si>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</si>
  <si>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</si>
  <si>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</si>
  <si>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</si>
  <si>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</si>
  <si>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</si>
  <si>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</si>
  <si>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</si>
  <si>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</si>
  <si>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</si>
  <si>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</si>
  <si>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</si>
  <si>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</si>
  <si>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</si>
  <si>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</si>
  <si>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</si>
  <si>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</si>
  <si>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</si>
  <si>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</si>
  <si>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</si>
  <si>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</si>
  <si>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</si>
  <si>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</si>
  <si>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</si>
  <si>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</si>
  <si>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</si>
  <si>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</si>
  <si>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</si>
  <si>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</si>
  <si>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</si>
  <si>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</si>
  <si>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</si>
  <si>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</si>
  <si>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</si>
  <si>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</si>
  <si>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</si>
  <si>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埼玉県ふじみ野市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</si>
  <si>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</si>
  <si>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</si>
  <si>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</si>
  <si>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</si>
  <si>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</si>
  <si>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</si>
  <si>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</si>
  <si>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</si>
  <si>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</si>
  <si>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</si>
  <si>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</si>
  <si>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</si>
  <si>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</si>
  <si>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</si>
  <si>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</si>
  <si>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</si>
  <si>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</si>
  <si>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</si>
  <si>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</si>
  <si>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</si>
  <si>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</si>
  <si>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</si>
  <si>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</si>
  <si>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</si>
  <si>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</si>
  <si>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</si>
  <si>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</si>
  <si>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</si>
  <si>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</si>
  <si>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</si>
  <si>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</si>
  <si>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</si>
  <si>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</si>
  <si>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</si>
  <si>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</si>
  <si>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</si>
  <si>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</si>
  <si>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</si>
  <si>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</si>
  <si>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</si>
  <si>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</si>
  <si>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</si>
  <si>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</si>
  <si>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</si>
  <si>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</si>
  <si>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</si>
  <si>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</si>
  <si>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</si>
  <si>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</si>
  <si>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</si>
  <si>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</si>
  <si>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</si>
  <si>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</si>
  <si>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</si>
  <si>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</si>
  <si>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</si>
  <si>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</si>
  <si>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</si>
  <si>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</si>
  <si>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</si>
  <si>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</si>
  <si>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</si>
  <si>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</si>
  <si>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</si>
  <si>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</si>
  <si>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</si>
  <si>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</si>
  <si>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</si>
  <si>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</si>
  <si>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</si>
  <si>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</si>
  <si>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</si>
  <si>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</si>
  <si>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</si>
  <si>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</si>
  <si>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</si>
  <si>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</si>
  <si>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</si>
  <si>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</si>
  <si>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</si>
  <si>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</si>
  <si>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</si>
  <si>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</si>
  <si>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</si>
  <si>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</si>
  <si>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</si>
  <si>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</si>
  <si>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</si>
  <si>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</si>
  <si>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</si>
  <si>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</si>
  <si>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</si>
  <si>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</si>
  <si>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</si>
  <si>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</si>
  <si>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</si>
  <si>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</si>
  <si>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</si>
  <si>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</si>
  <si>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</si>
  <si>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</si>
  <si>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</si>
  <si>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</si>
  <si>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</si>
  <si>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</si>
  <si>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</si>
  <si>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</si>
  <si>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</si>
  <si>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</si>
  <si>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</si>
  <si>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</si>
  <si>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</si>
  <si>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</si>
  <si>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</si>
  <si>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</si>
  <si>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</si>
  <si>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</si>
  <si>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</si>
  <si>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</si>
  <si>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</si>
  <si>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</si>
  <si>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</si>
  <si>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</si>
  <si>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</si>
  <si>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</si>
  <si>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</si>
  <si>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</si>
  <si>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</si>
  <si>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</si>
  <si>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</si>
  <si>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</si>
  <si>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</si>
  <si>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</si>
  <si>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</si>
  <si>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</si>
  <si>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</si>
  <si>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</si>
  <si>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</si>
  <si>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</si>
  <si>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</si>
  <si>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</si>
  <si>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</si>
  <si>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</si>
  <si>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</si>
  <si>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</si>
  <si>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</si>
  <si>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</si>
  <si>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</si>
  <si>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</si>
  <si>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</si>
  <si>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</si>
  <si>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</si>
  <si>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</si>
  <si>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</si>
  <si>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</si>
  <si>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</si>
  <si>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</si>
  <si>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</si>
  <si>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</si>
  <si>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</si>
  <si>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</si>
  <si>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</si>
  <si>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</si>
  <si>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</si>
  <si>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</si>
  <si>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</si>
  <si>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</si>
  <si>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</si>
  <si>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</si>
  <si>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</si>
  <si>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</si>
  <si>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</si>
  <si>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</si>
  <si>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</si>
  <si>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</si>
  <si>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水道事業会計</t>
  </si>
  <si>
    <t>一般会計</t>
  </si>
  <si>
    <t>国民健康保険特別会計</t>
  </si>
  <si>
    <t>介護保険特別会計</t>
  </si>
  <si>
    <t>下水道事業会計</t>
  </si>
  <si>
    <t>後期高齢者医療事業特別会計</t>
  </si>
  <si>
    <t>その他会計（赤字）</t>
  </si>
  <si>
    <t>その他会計（黒字）</t>
  </si>
  <si>
    <t>-</t>
    <phoneticPr fontId="2"/>
  </si>
  <si>
    <t>-</t>
    <phoneticPr fontId="2"/>
  </si>
  <si>
    <t>-</t>
    <phoneticPr fontId="2"/>
  </si>
  <si>
    <t>-</t>
    <phoneticPr fontId="2"/>
  </si>
  <si>
    <t>-</t>
    <phoneticPr fontId="2"/>
  </si>
  <si>
    <t>入間東部地区衛生組合</t>
    <rPh sb="0" eb="2">
      <t>イルマ</t>
    </rPh>
    <rPh sb="2" eb="4">
      <t>トウブ</t>
    </rPh>
    <rPh sb="4" eb="6">
      <t>チク</t>
    </rPh>
    <rPh sb="6" eb="8">
      <t>エイセイ</t>
    </rPh>
    <rPh sb="8" eb="10">
      <t>クミアイ</t>
    </rPh>
    <phoneticPr fontId="5"/>
  </si>
  <si>
    <t>入間東部地区消防組合</t>
    <rPh sb="0" eb="2">
      <t>イルマ</t>
    </rPh>
    <rPh sb="2" eb="4">
      <t>トウブ</t>
    </rPh>
    <rPh sb="4" eb="6">
      <t>チク</t>
    </rPh>
    <rPh sb="6" eb="8">
      <t>ショウボウ</t>
    </rPh>
    <rPh sb="8" eb="10">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</si>
  <si>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</si>
  <si>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</si>
  <si>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</si>
  <si>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一般会計</t>
    <rPh sb="0" eb="2">
      <t>イッパン</t>
    </rPh>
    <rPh sb="2" eb="4">
      <t>カイケイ</t>
    </rPh>
    <phoneticPr fontId="5"/>
  </si>
  <si>
    <t>特別会計</t>
    <rPh sb="0" eb="2">
      <t>トクベツ</t>
    </rPh>
    <rPh sb="2" eb="4">
      <t>カイケイ</t>
    </rPh>
    <phoneticPr fontId="5"/>
  </si>
  <si>
    <t>交通災害特別会計</t>
    <rPh sb="0" eb="2">
      <t>コウツウ</t>
    </rPh>
    <rPh sb="2" eb="4">
      <t>サイガイ</t>
    </rPh>
    <rPh sb="4" eb="6">
      <t>トクベツ</t>
    </rPh>
    <rPh sb="6" eb="8">
      <t>カイケイ</t>
    </rPh>
    <phoneticPr fontId="5"/>
  </si>
  <si>
    <t>-</t>
    <phoneticPr fontId="2"/>
  </si>
  <si>
    <t>-</t>
    <phoneticPr fontId="2"/>
  </si>
  <si>
    <t>-</t>
    <phoneticPr fontId="2"/>
  </si>
  <si>
    <t>-</t>
    <phoneticPr fontId="2"/>
  </si>
  <si>
    <t>ふじみ野市土地開発公社</t>
    <rPh sb="5" eb="7">
      <t>トチ</t>
    </rPh>
    <rPh sb="7" eb="9">
      <t>カイハツ</t>
    </rPh>
    <rPh sb="9" eb="11">
      <t>コウシャ</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</si>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</sst>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18449</c:v>
                </c:pt>
                <c:pt idx="1">
                  <c:v>17557</c:v>
                </c:pt>
                <c:pt idx="2">
                  <c:v>18915</c:v>
                </c:pt>
                <c:pt idx="3">
                  <c:v>25799</c:v>
                </c:pt>
                <c:pt idx="4">
                  <c:v>40392</c:v>
                </c:pt>
              </c:numCache>
            </c:numRef>
          </c:val>
          <c:smooth val="0"/>
        </c:ser>
        <c:dLbls>
          <c:showLegendKey val="0"/>
          <c:showVal val="0"/>
          <c:showCatName val="0"/>
          <c:showSerName val="0"/>
          <c:showPercent val="0"/>
          <c:showBubbleSize val="0"/>
        </c:dLbls>
        <c:marker val="1"/>
        <c:smooth val="0"/>
        <c:axId val="85686528"/>
        <c:axId val="98476416"/>
      </c:lineChart>
      <c:catAx>
        <c:axId val="8568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76416"/>
        <c:crosses val="autoZero"/>
        <c:auto val="1"/>
        <c:lblAlgn val="ctr"/>
        <c:lblOffset val="100"/>
        <c:tickLblSkip val="1"/>
        <c:tickMarkSkip val="1"/>
        <c:noMultiLvlLbl val="0"/>
      </c:catAx>
      <c:valAx>
        <c:axId val="98476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8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6.21</c:v>
                </c:pt>
                <c:pt idx="1">
                  <c:v>6.03</c:v>
                </c:pt>
                <c:pt idx="2">
                  <c:v>6.79</c:v>
                </c:pt>
                <c:pt idx="3">
                  <c:v>7.2</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10.130000000000001</c:v>
                </c:pt>
                <c:pt idx="1">
                  <c:v>8.84</c:v>
                </c:pt>
                <c:pt idx="2">
                  <c:v>9.2100000000000009</c:v>
                </c:pt>
                <c:pt idx="3">
                  <c:v>11.82</c:v>
                </c:pt>
                <c:pt idx="4">
                  <c:v>15.55</c:v>
                </c:pt>
              </c:numCache>
            </c:numRef>
          </c:val>
        </c:ser>
        <c:dLbls>
          <c:showLegendKey val="0"/>
          <c:showVal val="0"/>
          <c:showCatName val="0"/>
          <c:showSerName val="0"/>
          <c:showPercent val="0"/>
          <c:showBubbleSize val="0"/>
        </c:dLbls>
        <c:gapWidth val="250"/>
        <c:overlap val="100"/>
        <c:axId val="104414592"/>
        <c:axId val="10441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7.67</c:v>
                </c:pt>
                <c:pt idx="1">
                  <c:v>-0.86</c:v>
                </c:pt>
                <c:pt idx="2">
                  <c:v>1.39</c:v>
                </c:pt>
                <c:pt idx="3">
                  <c:v>3.13</c:v>
                </c:pt>
                <c:pt idx="4">
                  <c:v>4.92</c:v>
                </c:pt>
              </c:numCache>
            </c:numRef>
          </c:val>
          <c:smooth val="0"/>
        </c:ser>
        <c:dLbls>
          <c:showLegendKey val="0"/>
          <c:showVal val="0"/>
          <c:showCatName val="0"/>
          <c:showSerName val="0"/>
          <c:showPercent val="0"/>
          <c:showBubbleSize val="0"/>
        </c:dLbls>
        <c:marker val="1"/>
        <c:smooth val="0"/>
        <c:axId val="104414592"/>
        <c:axId val="104416768"/>
      </c:lineChart>
      <c:catAx>
        <c:axId val="1044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416768"/>
        <c:crosses val="autoZero"/>
        <c:auto val="1"/>
        <c:lblAlgn val="ctr"/>
        <c:lblOffset val="100"/>
        <c:tickLblSkip val="1"/>
        <c:tickMarkSkip val="1"/>
        <c:noMultiLvlLbl val="0"/>
      </c:catAx>
      <c:valAx>
        <c:axId val="10441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0.09</c:v>
                </c:pt>
                <c:pt idx="8">
                  <c:v>#N/A</c:v>
                </c:pt>
                <c:pt idx="9">
                  <c:v>0.01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0.16</c:v>
                </c:pt>
                <c:pt idx="4">
                  <c:v>#N/A</c:v>
                </c:pt>
                <c:pt idx="5">
                  <c:v>0.15</c:v>
                </c:pt>
                <c:pt idx="6">
                  <c:v>#N/A</c:v>
                </c:pt>
                <c:pt idx="7">
                  <c:v>0.14000000000000001</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0.11</c:v>
                </c:pt>
                <c:pt idx="4">
                  <c:v>#N/A</c:v>
                </c:pt>
                <c:pt idx="5">
                  <c:v>0.73</c:v>
                </c:pt>
                <c:pt idx="6">
                  <c:v>#N/A</c:v>
                </c:pt>
                <c:pt idx="7">
                  <c:v>0.96</c:v>
                </c:pt>
                <c:pt idx="8">
                  <c:v>#N/A</c:v>
                </c:pt>
                <c:pt idx="9">
                  <c:v>0.97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2.97</c:v>
                </c:pt>
                <c:pt idx="2">
                  <c:v>#N/A</c:v>
                </c:pt>
                <c:pt idx="3">
                  <c:v>1.1499999999999999</c:v>
                </c:pt>
                <c:pt idx="4">
                  <c:v>#N/A</c:v>
                </c:pt>
                <c:pt idx="5">
                  <c:v>2.89</c:v>
                </c:pt>
                <c:pt idx="6">
                  <c:v>#N/A</c:v>
                </c:pt>
                <c:pt idx="7">
                  <c:v>1.55</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6.21</c:v>
                </c:pt>
                <c:pt idx="2">
                  <c:v>#N/A</c:v>
                </c:pt>
                <c:pt idx="3">
                  <c:v>6.03</c:v>
                </c:pt>
                <c:pt idx="4">
                  <c:v>#N/A</c:v>
                </c:pt>
                <c:pt idx="5">
                  <c:v>6.79</c:v>
                </c:pt>
                <c:pt idx="6">
                  <c:v>#N/A</c:v>
                </c:pt>
                <c:pt idx="7">
                  <c:v>7.2</c:v>
                </c:pt>
                <c:pt idx="8">
                  <c:v>#N/A</c:v>
                </c:pt>
                <c:pt idx="9">
                  <c:v>6.02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9.77</c:v>
                </c:pt>
                <c:pt idx="2">
                  <c:v>#N/A</c:v>
                </c:pt>
                <c:pt idx="3">
                  <c:v>8.61</c:v>
                </c:pt>
                <c:pt idx="4">
                  <c:v>#N/A</c:v>
                </c:pt>
                <c:pt idx="5">
                  <c:v>8.77</c:v>
                </c:pt>
                <c:pt idx="6">
                  <c:v>#N/A</c:v>
                </c:pt>
                <c:pt idx="7">
                  <c:v>8.64</c:v>
                </c:pt>
                <c:pt idx="8">
                  <c:v>#N/A</c:v>
                </c:pt>
                <c:pt idx="9">
                  <c:v>8.93</c:v>
                </c:pt>
              </c:numCache>
            </c:numRef>
          </c:val>
        </c:ser>
        <c:dLbls>
          <c:showLegendKey val="0"/>
          <c:showVal val="0"/>
          <c:showCatName val="0"/>
          <c:showSerName val="0"/>
          <c:showPercent val="0"/>
          <c:showBubbleSize val="0"/>
        </c:dLbls>
        <c:gapWidth val="150"/>
        <c:overlap val="100"/>
        <c:axId val="104183680"/>
        <c:axId val="104185216"/>
      </c:barChart>
      <c:catAx>
        <c:axId val="1041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85216"/>
        <c:crosses val="autoZero"/>
        <c:auto val="1"/>
        <c:lblAlgn val="ctr"/>
        <c:lblOffset val="100"/>
        <c:tickLblSkip val="1"/>
        <c:tickMarkSkip val="1"/>
        <c:noMultiLvlLbl val="0"/>
      </c:catAx>
      <c:valAx>
        <c:axId val="10418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8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2904</c:v>
                </c:pt>
                <c:pt idx="5">
                  <c:v>2854</c:v>
                </c:pt>
                <c:pt idx="8">
                  <c:v>2961</c:v>
                </c:pt>
                <c:pt idx="11">
                  <c:v>2897</c:v>
                </c:pt>
                <c:pt idx="14">
                  <c:v>2916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180</c:v>
                </c:pt>
                <c:pt idx="3">
                  <c:v>177</c:v>
                </c:pt>
                <c:pt idx="6">
                  <c:v>174</c:v>
                </c:pt>
                <c:pt idx="9">
                  <c:v>171</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165</c:v>
                </c:pt>
                <c:pt idx="3">
                  <c:v>167</c:v>
                </c:pt>
                <c:pt idx="6">
                  <c:v>173</c:v>
                </c:pt>
                <c:pt idx="9">
                  <c:v>191</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294</c:v>
                </c:pt>
                <c:pt idx="3">
                  <c:v>256</c:v>
                </c:pt>
                <c:pt idx="6">
                  <c:v>203</c:v>
                </c:pt>
                <c:pt idx="9">
                  <c:v>196</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2912</c:v>
                </c:pt>
                <c:pt idx="3">
                  <c:v>2967</c:v>
                </c:pt>
                <c:pt idx="6">
                  <c:v>2835</c:v>
                </c:pt>
                <c:pt idx="9">
                  <c:v>2788</c:v>
                </c:pt>
                <c:pt idx="12">
                  <c:v>2741</c:v>
                </c:pt>
              </c:numCache>
            </c:numRef>
          </c:val>
        </c:ser>
        <c:dLbls>
          <c:showLegendKey val="0"/>
          <c:showVal val="0"/>
          <c:showCatName val="0"/>
          <c:showSerName val="0"/>
          <c:showPercent val="0"/>
          <c:showBubbleSize val="0"/>
        </c:dLbls>
        <c:gapWidth val="100"/>
        <c:overlap val="100"/>
        <c:axId val="98738560"/>
        <c:axId val="9874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647</c:v>
                </c:pt>
                <c:pt idx="2">
                  <c:v>#N/A</c:v>
                </c:pt>
                <c:pt idx="3">
                  <c:v>#N/A</c:v>
                </c:pt>
                <c:pt idx="4">
                  <c:v>713</c:v>
                </c:pt>
                <c:pt idx="5">
                  <c:v>#N/A</c:v>
                </c:pt>
                <c:pt idx="6">
                  <c:v>#N/A</c:v>
                </c:pt>
                <c:pt idx="7">
                  <c:v>424</c:v>
                </c:pt>
                <c:pt idx="8">
                  <c:v>#N/A</c:v>
                </c:pt>
                <c:pt idx="9">
                  <c:v>#N/A</c:v>
                </c:pt>
                <c:pt idx="10">
                  <c:v>449</c:v>
                </c:pt>
                <c:pt idx="11">
                  <c:v>#N/A</c:v>
                </c:pt>
                <c:pt idx="12">
                  <c:v>#N/A</c:v>
                </c:pt>
                <c:pt idx="13">
                  <c:v>302</c:v>
                </c:pt>
                <c:pt idx="14">
                  <c:v>#N/A</c:v>
                </c:pt>
              </c:numCache>
            </c:numRef>
          </c:val>
          <c:smooth val="0"/>
        </c:ser>
        <c:dLbls>
          <c:showLegendKey val="0"/>
          <c:showVal val="0"/>
          <c:showCatName val="0"/>
          <c:showSerName val="0"/>
          <c:showPercent val="0"/>
          <c:showBubbleSize val="0"/>
        </c:dLbls>
        <c:marker val="1"/>
        <c:smooth val="0"/>
        <c:axId val="98738560"/>
        <c:axId val="98740480"/>
      </c:lineChart>
      <c:catAx>
        <c:axId val="987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40480"/>
        <c:crosses val="autoZero"/>
        <c:auto val="1"/>
        <c:lblAlgn val="ctr"/>
        <c:lblOffset val="100"/>
        <c:tickLblSkip val="1"/>
        <c:tickMarkSkip val="1"/>
        <c:noMultiLvlLbl val="0"/>
      </c:catAx>
      <c:valAx>
        <c:axId val="9874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3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20766</c:v>
                </c:pt>
                <c:pt idx="5">
                  <c:v>21666</c:v>
                </c:pt>
                <c:pt idx="8">
                  <c:v>21898</c:v>
                </c:pt>
                <c:pt idx="11">
                  <c:v>23581</c:v>
                </c:pt>
                <c:pt idx="14">
                  <c:v>24743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8441</c:v>
                </c:pt>
                <c:pt idx="5">
                  <c:v>7865</c:v>
                </c:pt>
                <c:pt idx="8">
                  <c:v>7474</c:v>
                </c:pt>
                <c:pt idx="11">
                  <c:v>6569</c:v>
                </c:pt>
                <c:pt idx="14">
                  <c:v>6083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2492</c:v>
                </c:pt>
                <c:pt idx="5">
                  <c:v>4300</c:v>
                </c:pt>
                <c:pt idx="8">
                  <c:v>5465</c:v>
                </c:pt>
                <c:pt idx="11">
                  <c:v>7232</c:v>
                </c:pt>
                <c:pt idx="14">
                  <c:v>9139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c:v>
                </c:pt>
                <c:pt idx="6">
                  <c:v>1</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6842</c:v>
                </c:pt>
                <c:pt idx="3">
                  <c:v>6722</c:v>
                </c:pt>
                <c:pt idx="6">
                  <c:v>6458</c:v>
                </c:pt>
                <c:pt idx="9">
                  <c:v>6370</c:v>
                </c:pt>
                <c:pt idx="12">
                  <c:v>5998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1597</c:v>
                </c:pt>
                <c:pt idx="3">
                  <c:v>1528</c:v>
                </c:pt>
                <c:pt idx="6">
                  <c:v>1633</c:v>
                </c:pt>
                <c:pt idx="9">
                  <c:v>1825</c:v>
                </c:pt>
                <c:pt idx="12">
                  <c:v>2147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2657</c:v>
                </c:pt>
                <c:pt idx="3">
                  <c:v>2060</c:v>
                </c:pt>
                <c:pt idx="6">
                  <c:v>1595</c:v>
                </c:pt>
                <c:pt idx="9">
                  <c:v>1345</c:v>
                </c:pt>
                <c:pt idx="12">
                  <c:v>1176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3727</c:v>
                </c:pt>
                <c:pt idx="3">
                  <c:v>3565</c:v>
                </c:pt>
                <c:pt idx="6">
                  <c:v>3402</c:v>
                </c:pt>
                <c:pt idx="9">
                  <c:v>2534</c:v>
                </c:pt>
                <c:pt idx="12">
                  <c:v>2210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24657</c:v>
                </c:pt>
                <c:pt idx="3">
                  <c:v>24724</c:v>
                </c:pt>
                <c:pt idx="6">
                  <c:v>24395</c:v>
                </c:pt>
                <c:pt idx="9">
                  <c:v>25174</c:v>
                </c:pt>
                <c:pt idx="12">
                  <c:v>26576</c:v>
                </c:pt>
              </c:numCache>
            </c:numRef>
          </c:val>
        </c:ser>
        <c:dLbls>
          <c:showLegendKey val="0"/>
          <c:showVal val="0"/>
          <c:showCatName val="0"/>
          <c:showSerName val="0"/>
          <c:showPercent val="0"/>
          <c:showBubbleSize val="0"/>
        </c:dLbls>
        <c:gapWidth val="100"/>
        <c:overlap val="100"/>
        <c:axId val="104120320"/>
        <c:axId val="10412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7782</c:v>
                </c:pt>
                <c:pt idx="2">
                  <c:v>#N/A</c:v>
                </c:pt>
                <c:pt idx="3">
                  <c:v>#N/A</c:v>
                </c:pt>
                <c:pt idx="4">
                  <c:v>4768</c:v>
                </c:pt>
                <c:pt idx="5">
                  <c:v>#N/A</c:v>
                </c:pt>
                <c:pt idx="6">
                  <c:v>#N/A</c:v>
                </c:pt>
                <c:pt idx="7">
                  <c:v>2647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120320"/>
        <c:axId val="104122240"/>
      </c:lineChart>
      <c:catAx>
        <c:axId val="1041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22240"/>
        <c:crosses val="autoZero"/>
        <c:auto val="1"/>
        <c:lblAlgn val="ctr"/>
        <c:lblOffset val="100"/>
        <c:tickLblSkip val="1"/>
        <c:tickMarkSkip val="1"/>
        <c:noMultiLvlLbl val="0"/>
      </c:catAx>
      <c:valAx>
        <c:axId val="1041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110,121
108,319
14.67
35,632,012
34,144,097
1,241,009
20,606,158
26,575,728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単年度の財政力指数では、平成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0.833</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0.830</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0.834</a:t>
          </a:r>
          <a:r>
            <a:rPr lang="ja-JP" altLang="ja-JP" sz="1100" b="0" i="0" baseline="0">
              <a:solidFill>
                <a:schemeClr val="dk1"/>
              </a:solidFill>
              <a:effectLst/>
              <a:latin typeface="+mn-lt"/>
              <a:ea typeface="+mn-ea"/>
              <a:cs typeface="+mn-cs"/>
            </a:rPr>
            <a:t>となっている。法人税市税等の実効税率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％引き下げに伴う減収分を市たばこ税に移譲されたこと及び納税義務者の増加等によ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個人市民税の増など、基準財政収入額が増加となっているが、公共施設の整備に係る費用</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に伴い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基準財政需要額も増加しているため、</a:t>
          </a:r>
          <a:r>
            <a:rPr lang="ja-JP" altLang="ja-JP" sz="1100" b="0" i="0" baseline="0">
              <a:solidFill>
                <a:schemeClr val="dk1"/>
              </a:solidFill>
              <a:effectLst/>
              <a:latin typeface="+mn-lt"/>
              <a:ea typeface="+mn-ea"/>
              <a:cs typeface="+mn-cs"/>
            </a:rPr>
            <a:t>財政力指数は伸びていない。これらの状況を踏まえ、今後においても、滞納処分による収納率のさらなる向上を図るなど、様々な自主財源の確保に努めていく。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76200</xdr:rowOff>
    </xdr:to>
    <xdr:cxnSp macro="">
      <xdr:nvCxnSpPr>
        <xdr:cNvPr id="73" name="直線コネクタ 72"/>
        <xdr:cNvCxnSpPr/>
      </xdr:nvCxnSpPr>
      <xdr:spPr>
        <a:xfrm>
          <a:off x="3225800" y="705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24493</xdr:rowOff>
    </xdr:to>
    <xdr:cxnSp macro="">
      <xdr:nvCxnSpPr>
        <xdr:cNvPr id="76" name="直線コネクタ 75"/>
        <xdr:cNvCxnSpPr/>
      </xdr:nvCxnSpPr>
      <xdr:spPr>
        <a:xfrm>
          <a:off x="2336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144235</xdr:rowOff>
    </xdr:to>
    <xdr:cxnSp macro="">
      <xdr:nvCxnSpPr>
        <xdr:cNvPr id="79" name="直線コネクタ 78"/>
        <xdr:cNvCxnSpPr/>
      </xdr:nvCxnSpPr>
      <xdr:spPr>
        <a:xfrm>
          <a:off x="1447800" y="69332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1" name="円/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年度以降減少傾向であったが、</a:t>
          </a:r>
          <a:r>
            <a:rPr lang="ja-JP" altLang="en-US" sz="1100" b="0" i="0">
              <a:solidFill>
                <a:schemeClr val="dk1"/>
              </a:solidFill>
              <a:effectLst/>
              <a:latin typeface="+mn-lt"/>
              <a:ea typeface="+mn-ea"/>
              <a:cs typeface="+mn-cs"/>
            </a:rPr>
            <a:t>前年度から</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ポイント上昇し</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年度と同様に類似団体平均を下回っている。</a:t>
          </a:r>
          <a:r>
            <a:rPr lang="ja-JP" altLang="en-US" sz="1100" b="0" i="0">
              <a:solidFill>
                <a:schemeClr val="dk1"/>
              </a:solidFill>
              <a:effectLst/>
              <a:latin typeface="+mn-lt"/>
              <a:ea typeface="+mn-ea"/>
              <a:cs typeface="+mn-cs"/>
            </a:rPr>
            <a:t>良化要因として、市税、株式等譲渡所得割交付金及び臨時財政対策債の増加などが挙げられる。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また、</a:t>
          </a:r>
          <a:r>
            <a:rPr lang="ja-JP" altLang="ja-JP" sz="1100" b="0" i="0">
              <a:solidFill>
                <a:schemeClr val="dk1"/>
              </a:solidFill>
              <a:effectLst/>
              <a:latin typeface="+mn-lt"/>
              <a:ea typeface="+mn-ea"/>
              <a:cs typeface="+mn-cs"/>
            </a:rPr>
            <a:t>経費に充てる一般財源のうち、大きな割合を占める人件費は減少したものの、次いで大きな扶助費などは増加となっている</a:t>
          </a:r>
          <a:r>
            <a:rPr lang="ja-JP" altLang="en-US" sz="1100" b="0" i="0">
              <a:solidFill>
                <a:schemeClr val="dk1"/>
              </a:solidFill>
              <a:effectLst/>
              <a:latin typeface="+mn-lt"/>
              <a:ea typeface="+mn-ea"/>
              <a:cs typeface="+mn-cs"/>
            </a:rPr>
            <a:t>ので、</a:t>
          </a:r>
          <a:r>
            <a:rPr lang="ja-JP" altLang="ja-JP" sz="1100" b="0" i="0">
              <a:solidFill>
                <a:schemeClr val="dk1"/>
              </a:solidFill>
              <a:effectLst/>
              <a:latin typeface="+mn-lt"/>
              <a:ea typeface="+mn-ea"/>
              <a:cs typeface="+mn-cs"/>
            </a:rPr>
            <a:t>今後も引き続き、事業評価や事務事業の見直しなどをとおして、経常経費の削減を図る。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116840</xdr:rowOff>
    </xdr:to>
    <xdr:cxnSp macro="">
      <xdr:nvCxnSpPr>
        <xdr:cNvPr id="129" name="直線コネクタ 128"/>
        <xdr:cNvCxnSpPr/>
      </xdr:nvCxnSpPr>
      <xdr:spPr>
        <a:xfrm flipV="1">
          <a:off x="4114800" y="106260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62</xdr:row>
      <xdr:rowOff>116840</xdr:rowOff>
    </xdr:to>
    <xdr:cxnSp macro="">
      <xdr:nvCxnSpPr>
        <xdr:cNvPr id="132" name="直線コネクタ 131"/>
        <xdr:cNvCxnSpPr/>
      </xdr:nvCxnSpPr>
      <xdr:spPr>
        <a:xfrm>
          <a:off x="3225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104775</xdr:rowOff>
    </xdr:from>
    <xdr:to>
      <xdr:col>4</xdr:col>
      <xdr:colOff>482600</xdr:colOff>
      <xdr:row>62</xdr:row>
      <xdr:rowOff>153035</xdr:rowOff>
    </xdr:to>
    <xdr:cxnSp macro="">
      <xdr:nvCxnSpPr>
        <xdr:cNvPr id="135" name="直線コネクタ 134"/>
        <xdr:cNvCxnSpPr/>
      </xdr:nvCxnSpPr>
      <xdr:spPr>
        <a:xfrm flipV="1">
          <a:off x="2336800" y="1073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64</xdr:row>
      <xdr:rowOff>57468</xdr:rowOff>
    </xdr:to>
    <xdr:cxnSp macro="">
      <xdr:nvCxnSpPr>
        <xdr:cNvPr id="138" name="直線コネクタ 137"/>
        <xdr:cNvCxnSpPr/>
      </xdr:nvCxnSpPr>
      <xdr:spPr>
        <a:xfrm flipV="1">
          <a:off x="1447800" y="10782935"/>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8" name="円/楕円 147"/>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49"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0" name="円/楕円 149"/>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1" name="テキスト ボックス 150"/>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2" name="円/楕円 151"/>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165752</xdr:rowOff>
    </xdr:from>
    <xdr:ext cx="762000" cy="259045"/>
    <xdr:sp macro="" textlink="">
      <xdr:nvSpPr>
        <xdr:cNvPr id="153" name="テキスト ボックス 152"/>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4" name="円/楕円 153"/>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42562</xdr:rowOff>
    </xdr:from>
    <xdr:ext cx="762000" cy="259045"/>
    <xdr:sp macro="" textlink="">
      <xdr:nvSpPr>
        <xdr:cNvPr id="155" name="テキスト ボックス 154"/>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6668</xdr:rowOff>
    </xdr:from>
    <xdr:to>
      <xdr:col>2</xdr:col>
      <xdr:colOff>127000</xdr:colOff>
      <xdr:row>64</xdr:row>
      <xdr:rowOff>108268</xdr:rowOff>
    </xdr:to>
    <xdr:sp macro="" textlink="">
      <xdr:nvSpPr>
        <xdr:cNvPr id="156" name="円/楕円 155"/>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93045</xdr:rowOff>
    </xdr:from>
    <xdr:ext cx="762000" cy="259045"/>
    <xdr:sp macro="" textlink="">
      <xdr:nvSpPr>
        <xdr:cNvPr id="157" name="テキスト ボックス 156"/>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類似団体平均を下回っているものの、県平均を上回っている。人件費については、定員適正化計画に基づく正規職員の抑制や給与水準の適正化などにより減少している。</a:t>
          </a:r>
          <a:r>
            <a:rPr lang="ja-JP" altLang="en-US" sz="1100" b="0" i="0">
              <a:solidFill>
                <a:schemeClr val="dk1"/>
              </a:solidFill>
              <a:effectLst/>
              <a:latin typeface="+mn-lt"/>
              <a:ea typeface="+mn-ea"/>
              <a:cs typeface="+mn-cs"/>
            </a:rPr>
            <a:t>また、</a:t>
          </a:r>
          <a:r>
            <a:rPr lang="ja-JP" altLang="ja-JP" sz="1100" b="0" i="0">
              <a:solidFill>
                <a:schemeClr val="dk1"/>
              </a:solidFill>
              <a:effectLst/>
              <a:latin typeface="+mn-lt"/>
              <a:ea typeface="+mn-ea"/>
              <a:cs typeface="+mn-cs"/>
            </a:rPr>
            <a:t>物件費について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、委託料</a:t>
          </a:r>
          <a:r>
            <a:rPr lang="ja-JP" altLang="en-US" sz="1100" b="0" i="0">
              <a:solidFill>
                <a:schemeClr val="dk1"/>
              </a:solidFill>
              <a:effectLst/>
              <a:latin typeface="+mn-lt"/>
              <a:ea typeface="+mn-ea"/>
              <a:cs typeface="+mn-cs"/>
            </a:rPr>
            <a:t>が</a:t>
          </a:r>
          <a:r>
            <a:rPr lang="en-US" altLang="ja-JP" sz="1100" b="0" i="0">
              <a:solidFill>
                <a:schemeClr val="dk1"/>
              </a:solidFill>
              <a:effectLst/>
              <a:latin typeface="+mn-lt"/>
              <a:ea typeface="+mn-ea"/>
              <a:cs typeface="+mn-cs"/>
            </a:rPr>
            <a:t>0.9%</a:t>
          </a:r>
          <a:r>
            <a:rPr lang="ja-JP" altLang="en-US" sz="1100" b="0" i="0">
              <a:solidFill>
                <a:schemeClr val="dk1"/>
              </a:solidFill>
              <a:effectLst/>
              <a:latin typeface="+mn-lt"/>
              <a:ea typeface="+mn-ea"/>
              <a:cs typeface="+mn-cs"/>
            </a:rPr>
            <a:t>の減など</a:t>
          </a:r>
          <a:r>
            <a:rPr lang="ja-JP" altLang="ja-JP" sz="1100" b="0" i="0">
              <a:solidFill>
                <a:schemeClr val="dk1"/>
              </a:solidFill>
              <a:effectLst/>
              <a:latin typeface="+mn-lt"/>
              <a:ea typeface="+mn-ea"/>
              <a:cs typeface="+mn-cs"/>
            </a:rPr>
            <a:t>施設の維持管理などの諸費用が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傾向にある。合併以降も同規模の施設を複数抱えているため、公共施設適正配置計画を踏まえ、施設のあり方を検討していく必要がある。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151189</xdr:rowOff>
    </xdr:from>
    <xdr:to>
      <xdr:col>7</xdr:col>
      <xdr:colOff>152400</xdr:colOff>
      <xdr:row>84</xdr:row>
      <xdr:rowOff>52112</xdr:rowOff>
    </xdr:to>
    <xdr:cxnSp macro="">
      <xdr:nvCxnSpPr>
        <xdr:cNvPr id="194" name="直線コネクタ 193"/>
        <xdr:cNvCxnSpPr/>
      </xdr:nvCxnSpPr>
      <xdr:spPr>
        <a:xfrm flipV="1">
          <a:off x="4114800" y="14381539"/>
          <a:ext cx="838200" cy="7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52112</xdr:rowOff>
    </xdr:from>
    <xdr:to>
      <xdr:col>6</xdr:col>
      <xdr:colOff>0</xdr:colOff>
      <xdr:row>84</xdr:row>
      <xdr:rowOff>140117</xdr:rowOff>
    </xdr:to>
    <xdr:cxnSp macro="">
      <xdr:nvCxnSpPr>
        <xdr:cNvPr id="197" name="直線コネクタ 196"/>
        <xdr:cNvCxnSpPr/>
      </xdr:nvCxnSpPr>
      <xdr:spPr>
        <a:xfrm flipV="1">
          <a:off x="3225800" y="14453912"/>
          <a:ext cx="889000" cy="8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99079</xdr:rowOff>
    </xdr:from>
    <xdr:to>
      <xdr:col>4</xdr:col>
      <xdr:colOff>482600</xdr:colOff>
      <xdr:row>84</xdr:row>
      <xdr:rowOff>140117</xdr:rowOff>
    </xdr:to>
    <xdr:cxnSp macro="">
      <xdr:nvCxnSpPr>
        <xdr:cNvPr id="200" name="直線コネクタ 199"/>
        <xdr:cNvCxnSpPr/>
      </xdr:nvCxnSpPr>
      <xdr:spPr>
        <a:xfrm>
          <a:off x="2336800" y="14500879"/>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99079</xdr:rowOff>
    </xdr:from>
    <xdr:to>
      <xdr:col>3</xdr:col>
      <xdr:colOff>279400</xdr:colOff>
      <xdr:row>84</xdr:row>
      <xdr:rowOff>109076</xdr:rowOff>
    </xdr:to>
    <xdr:cxnSp macro="">
      <xdr:nvCxnSpPr>
        <xdr:cNvPr id="203" name="直線コネクタ 202"/>
        <xdr:cNvCxnSpPr/>
      </xdr:nvCxnSpPr>
      <xdr:spPr>
        <a:xfrm flipV="1">
          <a:off x="1447800" y="14500879"/>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155472</xdr:rowOff>
    </xdr:from>
    <xdr:ext cx="762000" cy="259045"/>
    <xdr:sp macro="" textlink="">
      <xdr:nvSpPr>
        <xdr:cNvPr id="205" name="テキスト ボックス 204"/>
        <xdr:cNvSpPr txBox="1"/>
      </xdr:nvSpPr>
      <xdr:spPr>
        <a:xfrm>
          <a:off x="1955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100389</xdr:rowOff>
    </xdr:from>
    <xdr:to>
      <xdr:col>7</xdr:col>
      <xdr:colOff>203200</xdr:colOff>
      <xdr:row>84</xdr:row>
      <xdr:rowOff>30539</xdr:rowOff>
    </xdr:to>
    <xdr:sp macro="" textlink="">
      <xdr:nvSpPr>
        <xdr:cNvPr id="213" name="円/楕円 212"/>
        <xdr:cNvSpPr/>
      </xdr:nvSpPr>
      <xdr:spPr>
        <a:xfrm>
          <a:off x="4902200" y="143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116916</xdr:rowOff>
    </xdr:from>
    <xdr:ext cx="762000" cy="259045"/>
    <xdr:sp macro="" textlink="">
      <xdr:nvSpPr>
        <xdr:cNvPr id="214" name="人件費・物件費等の状況該当値テキスト"/>
        <xdr:cNvSpPr txBox="1"/>
      </xdr:nvSpPr>
      <xdr:spPr>
        <a:xfrm>
          <a:off x="5041900" y="141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97,035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1312</xdr:rowOff>
    </xdr:from>
    <xdr:to>
      <xdr:col>6</xdr:col>
      <xdr:colOff>50800</xdr:colOff>
      <xdr:row>84</xdr:row>
      <xdr:rowOff>102912</xdr:rowOff>
    </xdr:to>
    <xdr:sp macro="" textlink="">
      <xdr:nvSpPr>
        <xdr:cNvPr id="215" name="円/楕円 214"/>
        <xdr:cNvSpPr/>
      </xdr:nvSpPr>
      <xdr:spPr>
        <a:xfrm>
          <a:off x="4064000" y="14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113089</xdr:rowOff>
    </xdr:from>
    <xdr:ext cx="736600" cy="259045"/>
    <xdr:sp macro="" textlink="">
      <xdr:nvSpPr>
        <xdr:cNvPr id="216" name="テキスト ボックス 215"/>
        <xdr:cNvSpPr txBox="1"/>
      </xdr:nvSpPr>
      <xdr:spPr>
        <a:xfrm>
          <a:off x="3733800" y="1417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89317</xdr:rowOff>
    </xdr:from>
    <xdr:to>
      <xdr:col>4</xdr:col>
      <xdr:colOff>533400</xdr:colOff>
      <xdr:row>85</xdr:row>
      <xdr:rowOff>19467</xdr:rowOff>
    </xdr:to>
    <xdr:sp macro="" textlink="">
      <xdr:nvSpPr>
        <xdr:cNvPr id="217" name="円/楕円 216"/>
        <xdr:cNvSpPr/>
      </xdr:nvSpPr>
      <xdr:spPr>
        <a:xfrm>
          <a:off x="3175000" y="144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29644</xdr:rowOff>
    </xdr:from>
    <xdr:ext cx="762000" cy="259045"/>
    <xdr:sp macro="" textlink="">
      <xdr:nvSpPr>
        <xdr:cNvPr id="218" name="テキスト ボックス 217"/>
        <xdr:cNvSpPr txBox="1"/>
      </xdr:nvSpPr>
      <xdr:spPr>
        <a:xfrm>
          <a:off x="2844800" y="142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48279</xdr:rowOff>
    </xdr:from>
    <xdr:to>
      <xdr:col>3</xdr:col>
      <xdr:colOff>330200</xdr:colOff>
      <xdr:row>84</xdr:row>
      <xdr:rowOff>149879</xdr:rowOff>
    </xdr:to>
    <xdr:sp macro="" textlink="">
      <xdr:nvSpPr>
        <xdr:cNvPr id="219" name="円/楕円 218"/>
        <xdr:cNvSpPr/>
      </xdr:nvSpPr>
      <xdr:spPr>
        <a:xfrm>
          <a:off x="2286000" y="144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134656</xdr:rowOff>
    </xdr:from>
    <xdr:ext cx="762000" cy="259045"/>
    <xdr:sp macro="" textlink="">
      <xdr:nvSpPr>
        <xdr:cNvPr id="220" name="テキスト ボックス 219"/>
        <xdr:cNvSpPr txBox="1"/>
      </xdr:nvSpPr>
      <xdr:spPr>
        <a:xfrm>
          <a:off x="1955800" y="145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58276</xdr:rowOff>
    </xdr:from>
    <xdr:to>
      <xdr:col>2</xdr:col>
      <xdr:colOff>127000</xdr:colOff>
      <xdr:row>84</xdr:row>
      <xdr:rowOff>159876</xdr:rowOff>
    </xdr:to>
    <xdr:sp macro="" textlink="">
      <xdr:nvSpPr>
        <xdr:cNvPr id="221" name="円/楕円 220"/>
        <xdr:cNvSpPr/>
      </xdr:nvSpPr>
      <xdr:spPr>
        <a:xfrm>
          <a:off x="1397000" y="144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170053</xdr:rowOff>
    </xdr:from>
    <xdr:ext cx="762000" cy="259045"/>
    <xdr:sp macro="" textlink="">
      <xdr:nvSpPr>
        <xdr:cNvPr id="222" name="テキスト ボックス 221"/>
        <xdr:cNvSpPr txBox="1"/>
      </xdr:nvSpPr>
      <xdr:spPr>
        <a:xfrm>
          <a:off x="1066800" y="142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国が国家公務員の給与について特例減額を実施したことにより、</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23</a:t>
          </a:r>
          <a:r>
            <a:rPr lang="ja-JP" altLang="en-US" sz="1100" b="0" i="0">
              <a:solidFill>
                <a:schemeClr val="dk1"/>
              </a:solidFill>
              <a:effectLst/>
              <a:latin typeface="+mn-lt"/>
              <a:ea typeface="+mn-ea"/>
              <a:cs typeface="+mn-cs"/>
            </a:rPr>
            <a:t>年度は</a:t>
          </a:r>
          <a:r>
            <a:rPr lang="ja-JP" altLang="ja-JP" sz="1100" b="0" i="0">
              <a:solidFill>
                <a:schemeClr val="dk1"/>
              </a:solidFill>
              <a:effectLst/>
              <a:latin typeface="+mn-lt"/>
              <a:ea typeface="+mn-ea"/>
              <a:cs typeface="+mn-cs"/>
            </a:rPr>
            <a:t>大幅に上昇したが</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年度は</a:t>
          </a:r>
          <a:r>
            <a:rPr lang="ja-JP" altLang="ja-JP" sz="1100" b="0" i="0">
              <a:solidFill>
                <a:schemeClr val="dk1"/>
              </a:solidFill>
              <a:effectLst/>
              <a:latin typeface="+mn-lt"/>
              <a:ea typeface="+mn-ea"/>
              <a:cs typeface="+mn-cs"/>
            </a:rPr>
            <a:t>給与について特例減額を実施し、昨年度</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7.2</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し、類似団体平均を下回っている</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年齢区分の平準化など給与水準の一層の適正化に努める。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13788</xdr:rowOff>
    </xdr:to>
    <xdr:cxnSp macro="">
      <xdr:nvCxnSpPr>
        <xdr:cNvPr id="258" name="直線コネクタ 257"/>
        <xdr:cNvCxnSpPr/>
      </xdr:nvCxnSpPr>
      <xdr:spPr>
        <a:xfrm flipV="1">
          <a:off x="16179800" y="14605000"/>
          <a:ext cx="8382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13788</xdr:rowOff>
    </xdr:from>
    <xdr:to>
      <xdr:col>23</xdr:col>
      <xdr:colOff>406400</xdr:colOff>
      <xdr:row>88</xdr:row>
      <xdr:rowOff>41366</xdr:rowOff>
    </xdr:to>
    <xdr:cxnSp macro="">
      <xdr:nvCxnSpPr>
        <xdr:cNvPr id="261" name="直線コネクタ 260"/>
        <xdr:cNvCxnSpPr/>
      </xdr:nvCxnSpPr>
      <xdr:spPr>
        <a:xfrm flipV="1">
          <a:off x="15290800" y="151013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52432</xdr:rowOff>
    </xdr:from>
    <xdr:to>
      <xdr:col>22</xdr:col>
      <xdr:colOff>203200</xdr:colOff>
      <xdr:row>88</xdr:row>
      <xdr:rowOff>41366</xdr:rowOff>
    </xdr:to>
    <xdr:cxnSp macro="">
      <xdr:nvCxnSpPr>
        <xdr:cNvPr id="264" name="直線コネクタ 263"/>
        <xdr:cNvCxnSpPr/>
      </xdr:nvCxnSpPr>
      <xdr:spPr>
        <a:xfrm>
          <a:off x="14401800" y="14625682"/>
          <a:ext cx="889000" cy="5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85</xdr:row>
      <xdr:rowOff>66221</xdr:rowOff>
    </xdr:to>
    <xdr:cxnSp macro="">
      <xdr:nvCxnSpPr>
        <xdr:cNvPr id="267" name="直線コネクタ 266"/>
        <xdr:cNvCxnSpPr/>
      </xdr:nvCxnSpPr>
      <xdr:spPr>
        <a:xfrm flipV="1">
          <a:off x="13512800" y="146256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8"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134438</xdr:rowOff>
    </xdr:from>
    <xdr:to>
      <xdr:col>23</xdr:col>
      <xdr:colOff>457200</xdr:colOff>
      <xdr:row>88</xdr:row>
      <xdr:rowOff>64588</xdr:rowOff>
    </xdr:to>
    <xdr:sp macro="" textlink="">
      <xdr:nvSpPr>
        <xdr:cNvPr id="279" name="円/楕円 278"/>
        <xdr:cNvSpPr/>
      </xdr:nvSpPr>
      <xdr:spPr>
        <a:xfrm>
          <a:off x="16129000" y="15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74765</xdr:rowOff>
    </xdr:from>
    <xdr:ext cx="736600" cy="259045"/>
    <xdr:sp macro="" textlink="">
      <xdr:nvSpPr>
        <xdr:cNvPr id="280" name="テキスト ボックス 279"/>
        <xdr:cNvSpPr txBox="1"/>
      </xdr:nvSpPr>
      <xdr:spPr>
        <a:xfrm>
          <a:off x="15798800" y="1481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162016</xdr:rowOff>
    </xdr:from>
    <xdr:to>
      <xdr:col>22</xdr:col>
      <xdr:colOff>254000</xdr:colOff>
      <xdr:row>88</xdr:row>
      <xdr:rowOff>92166</xdr:rowOff>
    </xdr:to>
    <xdr:sp macro="" textlink="">
      <xdr:nvSpPr>
        <xdr:cNvPr id="281" name="円/楕円 280"/>
        <xdr:cNvSpPr/>
      </xdr:nvSpPr>
      <xdr:spPr>
        <a:xfrm>
          <a:off x="15240000" y="15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102343</xdr:rowOff>
    </xdr:from>
    <xdr:ext cx="762000" cy="259045"/>
    <xdr:sp macro="" textlink="">
      <xdr:nvSpPr>
        <xdr:cNvPr id="282" name="テキスト ボックス 281"/>
        <xdr:cNvSpPr txBox="1"/>
      </xdr:nvSpPr>
      <xdr:spPr>
        <a:xfrm>
          <a:off x="14909800" y="1484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1632</xdr:rowOff>
    </xdr:from>
    <xdr:to>
      <xdr:col>21</xdr:col>
      <xdr:colOff>50800</xdr:colOff>
      <xdr:row>85</xdr:row>
      <xdr:rowOff>103232</xdr:rowOff>
    </xdr:to>
    <xdr:sp macro="" textlink="">
      <xdr:nvSpPr>
        <xdr:cNvPr id="283" name="円/楕円 282"/>
        <xdr:cNvSpPr/>
      </xdr:nvSpPr>
      <xdr:spPr>
        <a:xfrm>
          <a:off x="14351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113409</xdr:rowOff>
    </xdr:from>
    <xdr:ext cx="762000" cy="259045"/>
    <xdr:sp macro="" textlink="">
      <xdr:nvSpPr>
        <xdr:cNvPr id="284" name="テキスト ボックス 283"/>
        <xdr:cNvSpPr txBox="1"/>
      </xdr:nvSpPr>
      <xdr:spPr>
        <a:xfrm>
          <a:off x="14020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5" name="円/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127198</xdr:rowOff>
    </xdr:from>
    <xdr:ext cx="762000" cy="259045"/>
    <xdr:sp macro="" textlink="">
      <xdr:nvSpPr>
        <xdr:cNvPr id="286" name="テキスト ボックス 285"/>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類似団体平均及び県平均を下回っており、前年度と比較して</a:t>
          </a:r>
          <a:r>
            <a:rPr lang="en-US" altLang="ja-JP" sz="1100" b="0" i="0">
              <a:solidFill>
                <a:schemeClr val="dk1"/>
              </a:solidFill>
              <a:effectLst/>
              <a:latin typeface="+mn-lt"/>
              <a:ea typeface="+mn-ea"/>
              <a:cs typeface="+mn-cs"/>
            </a:rPr>
            <a:t>0.05</a:t>
          </a:r>
          <a:r>
            <a:rPr lang="ja-JP" altLang="ja-JP" sz="1100" b="0" i="0">
              <a:solidFill>
                <a:schemeClr val="dk1"/>
              </a:solidFill>
              <a:effectLst/>
              <a:latin typeface="+mn-lt"/>
              <a:ea typeface="+mn-ea"/>
              <a:cs typeface="+mn-cs"/>
            </a:rPr>
            <a:t>ポイント減少している。定員適正化計画に基づき、適正な定員管理に努めており、今後も引続き事務事業の見直しを図ると共に、適正な定員管理に努める。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90896</xdr:rowOff>
    </xdr:to>
    <xdr:cxnSp macro="">
      <xdr:nvCxnSpPr>
        <xdr:cNvPr id="323" name="直線コネクタ 322"/>
        <xdr:cNvCxnSpPr/>
      </xdr:nvCxnSpPr>
      <xdr:spPr>
        <a:xfrm flipV="1">
          <a:off x="16179800" y="1036066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90896</xdr:rowOff>
    </xdr:from>
    <xdr:to>
      <xdr:col>23</xdr:col>
      <xdr:colOff>406400</xdr:colOff>
      <xdr:row>61</xdr:row>
      <xdr:rowOff>15966</xdr:rowOff>
    </xdr:to>
    <xdr:cxnSp macro="">
      <xdr:nvCxnSpPr>
        <xdr:cNvPr id="326" name="直線コネクタ 325"/>
        <xdr:cNvCxnSpPr/>
      </xdr:nvCxnSpPr>
      <xdr:spPr>
        <a:xfrm flipV="1">
          <a:off x="15290800" y="103778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15966</xdr:rowOff>
    </xdr:from>
    <xdr:to>
      <xdr:col>22</xdr:col>
      <xdr:colOff>203200</xdr:colOff>
      <xdr:row>61</xdr:row>
      <xdr:rowOff>71120</xdr:rowOff>
    </xdr:to>
    <xdr:cxnSp macro="">
      <xdr:nvCxnSpPr>
        <xdr:cNvPr id="329" name="直線コネクタ 328"/>
        <xdr:cNvCxnSpPr/>
      </xdr:nvCxnSpPr>
      <xdr:spPr>
        <a:xfrm flipV="1">
          <a:off x="14401800" y="104744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62</xdr:row>
      <xdr:rowOff>27215</xdr:rowOff>
    </xdr:to>
    <xdr:cxnSp macro="">
      <xdr:nvCxnSpPr>
        <xdr:cNvPr id="332" name="直線コネクタ 331"/>
        <xdr:cNvCxnSpPr/>
      </xdr:nvCxnSpPr>
      <xdr:spPr>
        <a:xfrm flipV="1">
          <a:off x="13512800" y="10529570"/>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4" name="テキスト ボックス 333"/>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6" name="テキスト ボックス 335"/>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2" name="円/楕円 341"/>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3"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40096</xdr:rowOff>
    </xdr:from>
    <xdr:to>
      <xdr:col>23</xdr:col>
      <xdr:colOff>457200</xdr:colOff>
      <xdr:row>60</xdr:row>
      <xdr:rowOff>141696</xdr:rowOff>
    </xdr:to>
    <xdr:sp macro="" textlink="">
      <xdr:nvSpPr>
        <xdr:cNvPr id="344" name="円/楕円 343"/>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151873</xdr:rowOff>
    </xdr:from>
    <xdr:ext cx="736600" cy="259045"/>
    <xdr:sp macro="" textlink="">
      <xdr:nvSpPr>
        <xdr:cNvPr id="345" name="テキスト ボックス 344"/>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136616</xdr:rowOff>
    </xdr:from>
    <xdr:to>
      <xdr:col>22</xdr:col>
      <xdr:colOff>254000</xdr:colOff>
      <xdr:row>61</xdr:row>
      <xdr:rowOff>66766</xdr:rowOff>
    </xdr:to>
    <xdr:sp macro="" textlink="">
      <xdr:nvSpPr>
        <xdr:cNvPr id="346" name="円/楕円 345"/>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76943</xdr:rowOff>
    </xdr:from>
    <xdr:ext cx="762000" cy="259045"/>
    <xdr:sp macro="" textlink="">
      <xdr:nvSpPr>
        <xdr:cNvPr id="347" name="テキスト ボックス 346"/>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8" name="円/楕円 347"/>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9" name="テキスト ボックス 348"/>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147865</xdr:rowOff>
    </xdr:from>
    <xdr:to>
      <xdr:col>19</xdr:col>
      <xdr:colOff>533400</xdr:colOff>
      <xdr:row>62</xdr:row>
      <xdr:rowOff>78015</xdr:rowOff>
    </xdr:to>
    <xdr:sp macro="" textlink="">
      <xdr:nvSpPr>
        <xdr:cNvPr id="350" name="円/楕円 349"/>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88192</xdr:rowOff>
    </xdr:from>
    <xdr:ext cx="762000" cy="259045"/>
    <xdr:sp macro="" textlink="">
      <xdr:nvSpPr>
        <xdr:cNvPr id="351" name="テキスト ボックス 350"/>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類似団体平均及び県平均をいずれも下回っており、前年度と比較して</a:t>
          </a:r>
          <a:r>
            <a:rPr lang="en-US" altLang="ja-JP" sz="1100" b="0" i="0">
              <a:solidFill>
                <a:schemeClr val="dk1"/>
              </a:solidFill>
              <a:effectLst/>
              <a:latin typeface="+mn-lt"/>
              <a:ea typeface="+mn-ea"/>
              <a:cs typeface="+mn-cs"/>
            </a:rPr>
            <a:t>0.8</a:t>
          </a:r>
          <a:r>
            <a:rPr lang="ja-JP" altLang="ja-JP" sz="1100" b="0" i="0">
              <a:solidFill>
                <a:schemeClr val="dk1"/>
              </a:solidFill>
              <a:effectLst/>
              <a:latin typeface="+mn-lt"/>
              <a:ea typeface="+mn-ea"/>
              <a:cs typeface="+mn-cs"/>
            </a:rPr>
            <a:t>ポイント減少している。主な減少要因としては、</a:t>
          </a:r>
          <a:r>
            <a:rPr lang="ja-JP" altLang="ja-JP" sz="1100" b="0" i="0">
              <a:solidFill>
                <a:schemeClr val="tx1"/>
              </a:solidFill>
              <a:effectLst/>
              <a:latin typeface="+mn-lt"/>
              <a:ea typeface="+mn-ea"/>
              <a:cs typeface="+mn-cs"/>
            </a:rPr>
            <a:t>標準財政規模の増加等があげられる</a:t>
          </a:r>
          <a:r>
            <a:rPr lang="ja-JP" altLang="ja-JP" sz="1100" b="0" i="0">
              <a:solidFill>
                <a:schemeClr val="dk1"/>
              </a:solidFill>
              <a:effectLst/>
              <a:latin typeface="+mn-lt"/>
              <a:ea typeface="+mn-ea"/>
              <a:cs typeface="+mn-cs"/>
            </a:rPr>
            <a:t>。今後も合併特例債など有利な起債の計画的活用を図り、適正な執行に努める。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18796</xdr:rowOff>
    </xdr:from>
    <xdr:to>
      <xdr:col>24</xdr:col>
      <xdr:colOff>558800</xdr:colOff>
      <xdr:row>37</xdr:row>
      <xdr:rowOff>57404</xdr:rowOff>
    </xdr:to>
    <xdr:cxnSp macro="">
      <xdr:nvCxnSpPr>
        <xdr:cNvPr id="383" name="直線コネクタ 382"/>
        <xdr:cNvCxnSpPr/>
      </xdr:nvCxnSpPr>
      <xdr:spPr>
        <a:xfrm flipV="1">
          <a:off x="16179800" y="63624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57404</xdr:rowOff>
    </xdr:from>
    <xdr:to>
      <xdr:col>23</xdr:col>
      <xdr:colOff>406400</xdr:colOff>
      <xdr:row>37</xdr:row>
      <xdr:rowOff>76708</xdr:rowOff>
    </xdr:to>
    <xdr:cxnSp macro="">
      <xdr:nvCxnSpPr>
        <xdr:cNvPr id="386" name="直線コネクタ 385"/>
        <xdr:cNvCxnSpPr/>
      </xdr:nvCxnSpPr>
      <xdr:spPr>
        <a:xfrm flipV="1">
          <a:off x="15290800" y="64010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8" name="テキスト ボックス 387"/>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76708</xdr:rowOff>
    </xdr:from>
    <xdr:to>
      <xdr:col>22</xdr:col>
      <xdr:colOff>203200</xdr:colOff>
      <xdr:row>37</xdr:row>
      <xdr:rowOff>110490</xdr:rowOff>
    </xdr:to>
    <xdr:cxnSp macro="">
      <xdr:nvCxnSpPr>
        <xdr:cNvPr id="389" name="直線コネクタ 388"/>
        <xdr:cNvCxnSpPr/>
      </xdr:nvCxnSpPr>
      <xdr:spPr>
        <a:xfrm flipV="1">
          <a:off x="14401800" y="64203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134620</xdr:rowOff>
    </xdr:to>
    <xdr:cxnSp macro="">
      <xdr:nvCxnSpPr>
        <xdr:cNvPr id="392" name="直線コネクタ 391"/>
        <xdr:cNvCxnSpPr/>
      </xdr:nvCxnSpPr>
      <xdr:spPr>
        <a:xfrm flipV="1">
          <a:off x="13512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95267</xdr:rowOff>
    </xdr:from>
    <xdr:ext cx="762000" cy="259045"/>
    <xdr:sp macro="" textlink="">
      <xdr:nvSpPr>
        <xdr:cNvPr id="394" name="テキスト ボックス 393"/>
        <xdr:cNvSpPr txBox="1"/>
      </xdr:nvSpPr>
      <xdr:spPr>
        <a:xfrm>
          <a:off x="14020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124223</xdr:rowOff>
    </xdr:from>
    <xdr:ext cx="762000" cy="259045"/>
    <xdr:sp macro="" textlink="">
      <xdr:nvSpPr>
        <xdr:cNvPr id="396" name="テキスト ボックス 395"/>
        <xdr:cNvSpPr txBox="1"/>
      </xdr:nvSpPr>
      <xdr:spPr>
        <a:xfrm>
          <a:off x="13131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139446</xdr:rowOff>
    </xdr:from>
    <xdr:to>
      <xdr:col>24</xdr:col>
      <xdr:colOff>609600</xdr:colOff>
      <xdr:row>37</xdr:row>
      <xdr:rowOff>69596</xdr:rowOff>
    </xdr:to>
    <xdr:sp macro="" textlink="">
      <xdr:nvSpPr>
        <xdr:cNvPr id="402" name="円/楕円 401"/>
        <xdr:cNvSpPr/>
      </xdr:nvSpPr>
      <xdr:spPr>
        <a:xfrm>
          <a:off x="16967200" y="6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155973</xdr:rowOff>
    </xdr:from>
    <xdr:ext cx="762000" cy="259045"/>
    <xdr:sp macro="" textlink="">
      <xdr:nvSpPr>
        <xdr:cNvPr id="403" name="公債費負担の状況該当値テキスト"/>
        <xdr:cNvSpPr txBox="1"/>
      </xdr:nvSpPr>
      <xdr:spPr>
        <a:xfrm>
          <a:off x="17106900" y="615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6604</xdr:rowOff>
    </xdr:from>
    <xdr:to>
      <xdr:col>23</xdr:col>
      <xdr:colOff>457200</xdr:colOff>
      <xdr:row>37</xdr:row>
      <xdr:rowOff>108204</xdr:rowOff>
    </xdr:to>
    <xdr:sp macro="" textlink="">
      <xdr:nvSpPr>
        <xdr:cNvPr id="404" name="円/楕円 403"/>
        <xdr:cNvSpPr/>
      </xdr:nvSpPr>
      <xdr:spPr>
        <a:xfrm>
          <a:off x="161290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118381</xdr:rowOff>
    </xdr:from>
    <xdr:ext cx="736600" cy="259045"/>
    <xdr:sp macro="" textlink="">
      <xdr:nvSpPr>
        <xdr:cNvPr id="405" name="テキスト ボックス 404"/>
        <xdr:cNvSpPr txBox="1"/>
      </xdr:nvSpPr>
      <xdr:spPr>
        <a:xfrm>
          <a:off x="15798800" y="611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25908</xdr:rowOff>
    </xdr:from>
    <xdr:to>
      <xdr:col>22</xdr:col>
      <xdr:colOff>254000</xdr:colOff>
      <xdr:row>37</xdr:row>
      <xdr:rowOff>127508</xdr:rowOff>
    </xdr:to>
    <xdr:sp macro="" textlink="">
      <xdr:nvSpPr>
        <xdr:cNvPr id="406" name="円/楕円 405"/>
        <xdr:cNvSpPr/>
      </xdr:nvSpPr>
      <xdr:spPr>
        <a:xfrm>
          <a:off x="15240000" y="63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137685</xdr:rowOff>
    </xdr:from>
    <xdr:ext cx="762000" cy="259045"/>
    <xdr:sp macro="" textlink="">
      <xdr:nvSpPr>
        <xdr:cNvPr id="407" name="テキスト ボックス 406"/>
        <xdr:cNvSpPr txBox="1"/>
      </xdr:nvSpPr>
      <xdr:spPr>
        <a:xfrm>
          <a:off x="14909800" y="613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08" name="円/楕円 407"/>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9" name="テキスト ボックス 408"/>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10" name="円/楕円 409"/>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24147</xdr:rowOff>
    </xdr:from>
    <xdr:ext cx="762000" cy="259045"/>
    <xdr:sp macro="" textlink="">
      <xdr:nvSpPr>
        <xdr:cNvPr id="411" name="テキスト ボックス 410"/>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類似団体平均及び県平均をいずれも大きく下回っており、前年度</a:t>
          </a:r>
          <a:r>
            <a:rPr lang="ja-JP" altLang="en-US" sz="1100" b="0" i="0">
              <a:solidFill>
                <a:schemeClr val="dk1"/>
              </a:solidFill>
              <a:effectLst/>
              <a:latin typeface="+mn-lt"/>
              <a:ea typeface="+mn-ea"/>
              <a:cs typeface="+mn-cs"/>
            </a:rPr>
            <a:t>同様</a:t>
          </a:r>
          <a:r>
            <a:rPr lang="ja-JP" altLang="ja-JP" sz="1100" b="0" i="0">
              <a:solidFill>
                <a:schemeClr val="dk1"/>
              </a:solidFill>
              <a:effectLst/>
              <a:latin typeface="+mn-lt"/>
              <a:ea typeface="+mn-ea"/>
              <a:cs typeface="+mn-cs"/>
            </a:rPr>
            <a:t>マイナスとなった。主な減少要因としては充当可能基金の増額、</a:t>
          </a:r>
          <a:r>
            <a:rPr lang="ja-JP" altLang="en-US" sz="1100" b="0" i="0">
              <a:solidFill>
                <a:schemeClr val="dk1"/>
              </a:solidFill>
              <a:effectLst/>
              <a:latin typeface="+mn-lt"/>
              <a:ea typeface="+mn-ea"/>
              <a:cs typeface="+mn-cs"/>
            </a:rPr>
            <a:t>定年退職者の増による職員数の減により退職手当負担見込額</a:t>
          </a:r>
          <a:r>
            <a:rPr lang="ja-JP" altLang="ja-JP" sz="1100" b="0" i="0">
              <a:solidFill>
                <a:schemeClr val="dk1"/>
              </a:solidFill>
              <a:effectLst/>
              <a:latin typeface="+mn-lt"/>
              <a:ea typeface="+mn-ea"/>
              <a:cs typeface="+mn-cs"/>
            </a:rPr>
            <a:t>の減額があげられる。今後においても、庁舎の整備や小・中学校の大規模改造などの大きな事業の進捗を考慮し、計画的な基金管理、起債の借入を行い、財政の健全化を推進していく。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121742</xdr:rowOff>
    </xdr:from>
    <xdr:to>
      <xdr:col>22</xdr:col>
      <xdr:colOff>203200</xdr:colOff>
      <xdr:row>15</xdr:row>
      <xdr:rowOff>9169</xdr:rowOff>
    </xdr:to>
    <xdr:cxnSp macro="">
      <xdr:nvCxnSpPr>
        <xdr:cNvPr id="443" name="直線コネクタ 442"/>
        <xdr:cNvCxnSpPr/>
      </xdr:nvCxnSpPr>
      <xdr:spPr>
        <a:xfrm flipV="1">
          <a:off x="14401800" y="2522042"/>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9169</xdr:rowOff>
    </xdr:from>
    <xdr:to>
      <xdr:col>21</xdr:col>
      <xdr:colOff>0</xdr:colOff>
      <xdr:row>15</xdr:row>
      <xdr:rowOff>99898</xdr:rowOff>
    </xdr:to>
    <xdr:cxnSp macro="">
      <xdr:nvCxnSpPr>
        <xdr:cNvPr id="446" name="直線コネクタ 445"/>
        <xdr:cNvCxnSpPr/>
      </xdr:nvCxnSpPr>
      <xdr:spPr>
        <a:xfrm flipV="1">
          <a:off x="13512800" y="2580919"/>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9" name="フローチャート : 判断 448"/>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0" name="テキスト ボックス 449"/>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51" name="フローチャート : 判断 450"/>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71772</xdr:rowOff>
    </xdr:from>
    <xdr:ext cx="762000" cy="259045"/>
    <xdr:sp macro="" textlink="">
      <xdr:nvSpPr>
        <xdr:cNvPr id="452" name="テキスト ボックス 451"/>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3" name="フローチャート : 判断 452"/>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4" name="テキスト ボックス 453"/>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70942</xdr:rowOff>
    </xdr:from>
    <xdr:to>
      <xdr:col>22</xdr:col>
      <xdr:colOff>254000</xdr:colOff>
      <xdr:row>15</xdr:row>
      <xdr:rowOff>1092</xdr:rowOff>
    </xdr:to>
    <xdr:sp macro="" textlink="">
      <xdr:nvSpPr>
        <xdr:cNvPr id="460" name="円/楕円 459"/>
        <xdr:cNvSpPr/>
      </xdr:nvSpPr>
      <xdr:spPr>
        <a:xfrm>
          <a:off x="152400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11269</xdr:rowOff>
    </xdr:from>
    <xdr:ext cx="762000" cy="259045"/>
    <xdr:sp macro="" textlink="">
      <xdr:nvSpPr>
        <xdr:cNvPr id="461" name="テキスト ボックス 460"/>
        <xdr:cNvSpPr txBox="1"/>
      </xdr:nvSpPr>
      <xdr:spPr>
        <a:xfrm>
          <a:off x="14909800" y="22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129819</xdr:rowOff>
    </xdr:from>
    <xdr:to>
      <xdr:col>21</xdr:col>
      <xdr:colOff>50800</xdr:colOff>
      <xdr:row>15</xdr:row>
      <xdr:rowOff>59969</xdr:rowOff>
    </xdr:to>
    <xdr:sp macro="" textlink="">
      <xdr:nvSpPr>
        <xdr:cNvPr id="462" name="円/楕円 461"/>
        <xdr:cNvSpPr/>
      </xdr:nvSpPr>
      <xdr:spPr>
        <a:xfrm>
          <a:off x="143510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70146</xdr:rowOff>
    </xdr:from>
    <xdr:ext cx="762000" cy="259045"/>
    <xdr:sp macro="" textlink="">
      <xdr:nvSpPr>
        <xdr:cNvPr id="463" name="テキスト ボックス 462"/>
        <xdr:cNvSpPr txBox="1"/>
      </xdr:nvSpPr>
      <xdr:spPr>
        <a:xfrm>
          <a:off x="14020800" y="2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49098</xdr:rowOff>
    </xdr:from>
    <xdr:to>
      <xdr:col>19</xdr:col>
      <xdr:colOff>533400</xdr:colOff>
      <xdr:row>15</xdr:row>
      <xdr:rowOff>150698</xdr:rowOff>
    </xdr:to>
    <xdr:sp macro="" textlink="">
      <xdr:nvSpPr>
        <xdr:cNvPr id="464" name="円/楕円 463"/>
        <xdr:cNvSpPr/>
      </xdr:nvSpPr>
      <xdr:spPr>
        <a:xfrm>
          <a:off x="13462000" y="26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135475</xdr:rowOff>
    </xdr:from>
    <xdr:ext cx="762000" cy="259045"/>
    <xdr:sp macro="" textlink="">
      <xdr:nvSpPr>
        <xdr:cNvPr id="465" name="テキスト ボックス 464"/>
        <xdr:cNvSpPr txBox="1"/>
      </xdr:nvSpPr>
      <xdr:spPr>
        <a:xfrm>
          <a:off x="13131800" y="270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110,121
108,319
14.67
35,632,012
34,144,097
1,241,009
20,606,158
26,575,728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endParaRPr lang="ja-JP" altLang="ja-JP" sz="1400">
            <a:effectLst/>
          </a:endParaRPr>
        </a:p>
        <a:p>
          <a:pPr rtl="0"/>
          <a:r>
            <a:rPr lang="ja-JP" altLang="ja-JP" sz="1100" baseline="0">
              <a:solidFill>
                <a:schemeClr val="dk1"/>
              </a:solidFill>
              <a:effectLst/>
              <a:latin typeface="+mn-lt"/>
              <a:ea typeface="+mn-ea"/>
              <a:cs typeface="+mn-cs"/>
            </a:rPr>
            <a:t>人件費については年々減少しており、類似団体平均と比較してやや下回っている状況にある。</a:t>
          </a:r>
          <a:r>
            <a:rPr lang="ja-JP" altLang="ja-JP" sz="1100" b="0" i="0">
              <a:solidFill>
                <a:schemeClr val="dk1"/>
              </a:solidFill>
              <a:effectLst/>
              <a:latin typeface="+mn-lt"/>
              <a:ea typeface="+mn-ea"/>
              <a:cs typeface="+mn-cs"/>
            </a:rPr>
            <a:t>給与について特例減額を実施し</a:t>
          </a:r>
          <a:r>
            <a:rPr lang="ja-JP" altLang="en-US" sz="1100" b="0" i="0">
              <a:solidFill>
                <a:schemeClr val="dk1"/>
              </a:solidFill>
              <a:effectLst/>
              <a:latin typeface="+mn-lt"/>
              <a:ea typeface="+mn-ea"/>
              <a:cs typeface="+mn-cs"/>
            </a:rPr>
            <a:t>た影響もあるが、</a:t>
          </a:r>
          <a:r>
            <a:rPr lang="ja-JP" altLang="ja-JP" sz="1100" baseline="0">
              <a:solidFill>
                <a:schemeClr val="dk1"/>
              </a:solidFill>
              <a:effectLst/>
              <a:latin typeface="+mn-lt"/>
              <a:ea typeface="+mn-ea"/>
              <a:cs typeface="+mn-cs"/>
            </a:rPr>
            <a:t>人件費の抑制を図るため、再任用制度を活用して</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適正な定員管理に努めている</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今後も定員適正化計画に基づいた行政運営を継続していくとともに、諸手当の見直しを図るなど更なるコスト削減に努めていく。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39370</xdr:rowOff>
    </xdr:to>
    <xdr:cxnSp macro="">
      <xdr:nvCxnSpPr>
        <xdr:cNvPr id="65" name="直線コネクタ 64"/>
        <xdr:cNvCxnSpPr/>
      </xdr:nvCxnSpPr>
      <xdr:spPr>
        <a:xfrm flipV="1">
          <a:off x="3987800" y="6245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130810</xdr:rowOff>
    </xdr:to>
    <xdr:cxnSp macro="">
      <xdr:nvCxnSpPr>
        <xdr:cNvPr id="68" name="直線コネクタ 67"/>
        <xdr:cNvCxnSpPr/>
      </xdr:nvCxnSpPr>
      <xdr:spPr>
        <a:xfrm flipV="1">
          <a:off x="3098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5080</xdr:rowOff>
    </xdr:to>
    <xdr:cxnSp macro="">
      <xdr:nvCxnSpPr>
        <xdr:cNvPr id="71" name="直線コネクタ 70"/>
        <xdr:cNvCxnSpPr/>
      </xdr:nvCxnSpPr>
      <xdr:spPr>
        <a:xfrm flipV="1">
          <a:off x="2209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39</xdr:row>
      <xdr:rowOff>24130</xdr:rowOff>
    </xdr:to>
    <xdr:cxnSp macro="">
      <xdr:nvCxnSpPr>
        <xdr:cNvPr id="74" name="直線コネクタ 73"/>
        <xdr:cNvCxnSpPr/>
      </xdr:nvCxnSpPr>
      <xdr:spPr>
        <a:xfrm flipV="1">
          <a:off x="1320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6" name="円/楕円 85"/>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macro="" textlink="">
      <xdr:nvSpPr>
        <xdr:cNvPr id="87" name="テキスト ボックス 86"/>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8" name="円/楕円 87"/>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20337</xdr:rowOff>
    </xdr:from>
    <xdr:ext cx="762000" cy="259045"/>
    <xdr:sp macro="" textlink="">
      <xdr:nvSpPr>
        <xdr:cNvPr id="89" name="テキスト ボックス 88"/>
        <xdr:cNvSpPr txBox="1"/>
      </xdr:nvSpPr>
      <xdr:spPr>
        <a:xfrm>
          <a:off x="2717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0" name="円/楕円 89"/>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66057</xdr:rowOff>
    </xdr:from>
    <xdr:ext cx="762000" cy="259045"/>
    <xdr:sp macro="" textlink="">
      <xdr:nvSpPr>
        <xdr:cNvPr id="91" name="テキスト ボックス 90"/>
        <xdr:cNvSpPr txBox="1"/>
      </xdr:nvSpPr>
      <xdr:spPr>
        <a:xfrm>
          <a:off x="1828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2" name="円/楕円 91"/>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93" name="テキスト ボックス 92"/>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物件費については、類似団体平均と比較して上回っている状況にある。</a:t>
          </a:r>
          <a:endParaRPr lang="ja-JP" altLang="ja-JP" sz="1400">
            <a:effectLst/>
          </a:endParaRPr>
        </a:p>
        <a:p>
          <a:pPr rtl="0"/>
          <a:r>
            <a:rPr lang="ja-JP" altLang="ja-JP" sz="1100" b="0" i="0" baseline="0">
              <a:solidFill>
                <a:schemeClr val="dk1"/>
              </a:solidFill>
              <a:effectLst/>
              <a:latin typeface="+mn-lt"/>
              <a:ea typeface="+mn-ea"/>
              <a:cs typeface="+mn-cs"/>
            </a:rPr>
            <a:t>その要因としては、</a:t>
          </a:r>
          <a:r>
            <a:rPr lang="ja-JP" altLang="en-US" sz="1100" b="0" i="0" baseline="0">
              <a:solidFill>
                <a:schemeClr val="dk1"/>
              </a:solidFill>
              <a:effectLst/>
              <a:latin typeface="+mn-lt"/>
              <a:ea typeface="+mn-ea"/>
              <a:cs typeface="+mn-cs"/>
            </a:rPr>
            <a:t>業務の民間委託化を推進し、職員人件費から委託料へのシフトが起きているためである。このことは、物件費が上昇しているのに対し、人件費が低下傾向にあることにも現れている。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16510</xdr:rowOff>
    </xdr:to>
    <xdr:cxnSp macro="">
      <xdr:nvCxnSpPr>
        <xdr:cNvPr id="126" name="直線コネクタ 125"/>
        <xdr:cNvCxnSpPr/>
      </xdr:nvCxnSpPr>
      <xdr:spPr>
        <a:xfrm>
          <a:off x="15671800" y="283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88900</xdr:rowOff>
    </xdr:to>
    <xdr:cxnSp macro="">
      <xdr:nvCxnSpPr>
        <xdr:cNvPr id="129" name="直線コネクタ 128"/>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88900</xdr:rowOff>
    </xdr:to>
    <xdr:cxnSp macro="">
      <xdr:nvCxnSpPr>
        <xdr:cNvPr id="132" name="直線コネクタ 131"/>
        <xdr:cNvCxnSpPr/>
      </xdr:nvCxnSpPr>
      <xdr:spPr>
        <a:xfrm>
          <a:off x="13893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1270</xdr:rowOff>
    </xdr:to>
    <xdr:cxnSp macro="">
      <xdr:nvCxnSpPr>
        <xdr:cNvPr id="135" name="直線コネクタ 134"/>
        <xdr:cNvCxnSpPr/>
      </xdr:nvCxnSpPr>
      <xdr:spPr>
        <a:xfrm flipV="1">
          <a:off x="13004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7" name="テキスト ボックス 13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5" name="円/楕円 144"/>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6"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1" name="円/楕円 150"/>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2" name="テキスト ボックス 151"/>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3" name="円/楕円 152"/>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4" name="テキスト ボックス 153"/>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扶助費については年々増加しており、類似団体平均や全国平均を上回っている。その要因としては、</a:t>
          </a:r>
          <a:r>
            <a:rPr lang="ja-JP" altLang="en-US" sz="1100" b="0" i="0" baseline="0">
              <a:solidFill>
                <a:schemeClr val="dk1"/>
              </a:solidFill>
              <a:effectLst/>
              <a:latin typeface="+mn-lt"/>
              <a:ea typeface="+mn-ea"/>
              <a:cs typeface="+mn-cs"/>
            </a:rPr>
            <a:t>障害児給付費</a:t>
          </a:r>
          <a:r>
            <a:rPr lang="ja-JP" altLang="ja-JP" sz="1100" b="0" i="0" baseline="0">
              <a:solidFill>
                <a:schemeClr val="dk1"/>
              </a:solidFill>
              <a:effectLst/>
              <a:latin typeface="+mn-lt"/>
              <a:ea typeface="+mn-ea"/>
              <a:cs typeface="+mn-cs"/>
            </a:rPr>
            <a:t>の増加や子ども医療費の増加があげられる。生活保護費については資格審査等の適正化や就業支援を進めていくことで、財政を圧迫する上昇傾向に歯止めをかけるよう努める。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15422</xdr:rowOff>
    </xdr:to>
    <xdr:cxnSp macro="">
      <xdr:nvCxnSpPr>
        <xdr:cNvPr id="189" name="直線コネクタ 188"/>
        <xdr:cNvCxnSpPr/>
      </xdr:nvCxnSpPr>
      <xdr:spPr>
        <a:xfrm>
          <a:off x="3987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121557</xdr:rowOff>
    </xdr:to>
    <xdr:cxnSp macro="">
      <xdr:nvCxnSpPr>
        <xdr:cNvPr id="192" name="直線コネクタ 191"/>
        <xdr:cNvCxnSpPr/>
      </xdr:nvCxnSpPr>
      <xdr:spPr>
        <a:xfrm>
          <a:off x="3098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140607</xdr:rowOff>
    </xdr:to>
    <xdr:cxnSp macro="">
      <xdr:nvCxnSpPr>
        <xdr:cNvPr id="195" name="直線コネクタ 194"/>
        <xdr:cNvCxnSpPr/>
      </xdr:nvCxnSpPr>
      <xdr:spPr>
        <a:xfrm>
          <a:off x="2209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8" name="直線コネクタ 197"/>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8" name="円/楕円 207"/>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9"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0" name="円/楕円 209"/>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1" name="テキスト ボックス 210"/>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2" name="円/楕円 211"/>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3" name="テキスト ボックス 212"/>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4" name="円/楕円 213"/>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5" name="テキスト ボックス 214"/>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6" name="円/楕円 215"/>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7" name="テキスト ボックス 21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その他については、類似団体平均を下回っている状況にある。しかし、普通建設費の増加に伴い</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％の増加となっている。なお、特別会計への繰出金</a:t>
          </a:r>
          <a:r>
            <a:rPr lang="ja-JP" altLang="en-US" sz="1100" b="0" i="0" baseline="0">
              <a:solidFill>
                <a:schemeClr val="dk1"/>
              </a:solidFill>
              <a:effectLst/>
              <a:latin typeface="+mn-lt"/>
              <a:ea typeface="+mn-ea"/>
              <a:cs typeface="+mn-cs"/>
            </a:rPr>
            <a:t>の増加など、</a:t>
          </a:r>
          <a:r>
            <a:rPr lang="ja-JP" altLang="ja-JP" sz="1100" b="0" i="0" baseline="0">
              <a:solidFill>
                <a:schemeClr val="dk1"/>
              </a:solidFill>
              <a:effectLst/>
              <a:latin typeface="+mn-lt"/>
              <a:ea typeface="+mn-ea"/>
              <a:cs typeface="+mn-cs"/>
            </a:rPr>
            <a:t>依然として多額になっているため、　保険税の適正化や医療費等の抑制などにより、各特別会計の収支均衡化に努め、繰出金の抑制を図っていく。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64407</xdr:rowOff>
    </xdr:from>
    <xdr:to>
      <xdr:col>24</xdr:col>
      <xdr:colOff>31750</xdr:colOff>
      <xdr:row>55</xdr:row>
      <xdr:rowOff>75293</xdr:rowOff>
    </xdr:to>
    <xdr:cxnSp macro="">
      <xdr:nvCxnSpPr>
        <xdr:cNvPr id="252" name="直線コネクタ 251"/>
        <xdr:cNvCxnSpPr/>
      </xdr:nvCxnSpPr>
      <xdr:spPr>
        <a:xfrm>
          <a:off x="15671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64407</xdr:rowOff>
    </xdr:to>
    <xdr:cxnSp macro="">
      <xdr:nvCxnSpPr>
        <xdr:cNvPr id="255" name="直線コネクタ 254"/>
        <xdr:cNvCxnSpPr/>
      </xdr:nvCxnSpPr>
      <xdr:spPr>
        <a:xfrm>
          <a:off x="14782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53522</xdr:rowOff>
    </xdr:to>
    <xdr:cxnSp macro="">
      <xdr:nvCxnSpPr>
        <xdr:cNvPr id="258" name="直線コネクタ 257"/>
        <xdr:cNvCxnSpPr/>
      </xdr:nvCxnSpPr>
      <xdr:spPr>
        <a:xfrm>
          <a:off x="13893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53522</xdr:rowOff>
    </xdr:to>
    <xdr:cxnSp macro="">
      <xdr:nvCxnSpPr>
        <xdr:cNvPr id="261" name="直線コネクタ 260"/>
        <xdr:cNvCxnSpPr/>
      </xdr:nvCxnSpPr>
      <xdr:spPr>
        <a:xfrm flipV="1">
          <a:off x="13004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24493</xdr:rowOff>
    </xdr:from>
    <xdr:to>
      <xdr:col>24</xdr:col>
      <xdr:colOff>82550</xdr:colOff>
      <xdr:row>55</xdr:row>
      <xdr:rowOff>126093</xdr:rowOff>
    </xdr:to>
    <xdr:sp macro="" textlink="">
      <xdr:nvSpPr>
        <xdr:cNvPr id="271" name="円/楕円 270"/>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41020</xdr:rowOff>
    </xdr:from>
    <xdr:ext cx="762000" cy="259045"/>
    <xdr:sp macro="" textlink="">
      <xdr:nvSpPr>
        <xdr:cNvPr id="272"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13607</xdr:rowOff>
    </xdr:from>
    <xdr:to>
      <xdr:col>22</xdr:col>
      <xdr:colOff>615950</xdr:colOff>
      <xdr:row>55</xdr:row>
      <xdr:rowOff>115207</xdr:rowOff>
    </xdr:to>
    <xdr:sp macro="" textlink="">
      <xdr:nvSpPr>
        <xdr:cNvPr id="273" name="円/楕円 272"/>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125384</xdr:rowOff>
    </xdr:from>
    <xdr:ext cx="736600" cy="259045"/>
    <xdr:sp macro="" textlink="">
      <xdr:nvSpPr>
        <xdr:cNvPr id="274" name="テキスト ボックス 273"/>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5" name="円/楕円 274"/>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76" name="テキスト ボックス 275"/>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7" name="円/楕円 276"/>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8" name="テキスト ボックス 27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79" name="円/楕円 278"/>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114499</xdr:rowOff>
    </xdr:from>
    <xdr:ext cx="762000" cy="259045"/>
    <xdr:sp macro="" textlink="">
      <xdr:nvSpPr>
        <xdr:cNvPr id="280" name="テキスト ボックス 279"/>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a:t>
          </a:r>
          <a:r>
            <a:rPr lang="ja-JP" altLang="en-US" sz="1100" b="0" i="0" baseline="0">
              <a:solidFill>
                <a:schemeClr val="dk1"/>
              </a:solidFill>
              <a:effectLst/>
              <a:latin typeface="+mn-lt"/>
              <a:ea typeface="+mn-ea"/>
              <a:cs typeface="+mn-cs"/>
            </a:rPr>
            <a:t>昨年度から</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減少している。また、</a:t>
          </a:r>
          <a:r>
            <a:rPr lang="ja-JP" altLang="ja-JP" sz="1100" b="0" i="0" baseline="0">
              <a:solidFill>
                <a:schemeClr val="dk1"/>
              </a:solidFill>
              <a:effectLst/>
              <a:latin typeface="+mn-lt"/>
              <a:ea typeface="+mn-ea"/>
              <a:cs typeface="+mn-cs"/>
            </a:rPr>
            <a:t>類似団体平均と比較して上回っている状況にある。その要因としては、一部事務組合にお</a:t>
          </a:r>
          <a:r>
            <a:rPr lang="ja-JP" altLang="en-US" sz="1100" b="0" i="0" baseline="0">
              <a:solidFill>
                <a:schemeClr val="dk1"/>
              </a:solidFill>
              <a:effectLst/>
              <a:latin typeface="+mn-lt"/>
              <a:ea typeface="+mn-ea"/>
              <a:cs typeface="+mn-cs"/>
            </a:rPr>
            <a:t>ける消防組合の</a:t>
          </a:r>
          <a:r>
            <a:rPr lang="ja-JP" altLang="ja-JP" sz="1100" b="0" i="0" baseline="0">
              <a:solidFill>
                <a:schemeClr val="dk1"/>
              </a:solidFill>
              <a:effectLst/>
              <a:latin typeface="+mn-lt"/>
              <a:ea typeface="+mn-ea"/>
              <a:cs typeface="+mn-cs"/>
            </a:rPr>
            <a:t>構成市町の負担金の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挙げられる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134620</xdr:rowOff>
    </xdr:from>
    <xdr:to>
      <xdr:col>24</xdr:col>
      <xdr:colOff>31750</xdr:colOff>
      <xdr:row>37</xdr:row>
      <xdr:rowOff>107950</xdr:rowOff>
    </xdr:to>
    <xdr:cxnSp macro="">
      <xdr:nvCxnSpPr>
        <xdr:cNvPr id="312" name="直線コネクタ 311"/>
        <xdr:cNvCxnSpPr/>
      </xdr:nvCxnSpPr>
      <xdr:spPr>
        <a:xfrm flipV="1">
          <a:off x="15671800" y="6306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100330</xdr:rowOff>
    </xdr:from>
    <xdr:to>
      <xdr:col>22</xdr:col>
      <xdr:colOff>565150</xdr:colOff>
      <xdr:row>37</xdr:row>
      <xdr:rowOff>107950</xdr:rowOff>
    </xdr:to>
    <xdr:cxnSp macro="">
      <xdr:nvCxnSpPr>
        <xdr:cNvPr id="315" name="直線コネクタ 314"/>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100330</xdr:rowOff>
    </xdr:from>
    <xdr:to>
      <xdr:col>21</xdr:col>
      <xdr:colOff>361950</xdr:colOff>
      <xdr:row>37</xdr:row>
      <xdr:rowOff>107950</xdr:rowOff>
    </xdr:to>
    <xdr:cxnSp macro="">
      <xdr:nvCxnSpPr>
        <xdr:cNvPr id="318" name="直線コネクタ 317"/>
        <xdr:cNvCxnSpPr/>
      </xdr:nvCxnSpPr>
      <xdr:spPr>
        <a:xfrm flipV="1">
          <a:off x="13893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37</xdr:row>
      <xdr:rowOff>123190</xdr:rowOff>
    </xdr:to>
    <xdr:cxnSp macro="">
      <xdr:nvCxnSpPr>
        <xdr:cNvPr id="321" name="直線コネクタ 320"/>
        <xdr:cNvCxnSpPr/>
      </xdr:nvCxnSpPr>
      <xdr:spPr>
        <a:xfrm flipV="1">
          <a:off x="13004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31" name="円/楕円 330"/>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100347</xdr:rowOff>
    </xdr:from>
    <xdr:ext cx="762000" cy="259045"/>
    <xdr:sp macro="" textlink="">
      <xdr:nvSpPr>
        <xdr:cNvPr id="332"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3" name="円/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34" name="テキスト ボックス 333"/>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49530</xdr:rowOff>
    </xdr:from>
    <xdr:to>
      <xdr:col>21</xdr:col>
      <xdr:colOff>412750</xdr:colOff>
      <xdr:row>37</xdr:row>
      <xdr:rowOff>151130</xdr:rowOff>
    </xdr:to>
    <xdr:sp macro="" textlink="">
      <xdr:nvSpPr>
        <xdr:cNvPr id="335" name="円/楕円 334"/>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135907</xdr:rowOff>
    </xdr:from>
    <xdr:ext cx="762000" cy="259045"/>
    <xdr:sp macro="" textlink="">
      <xdr:nvSpPr>
        <xdr:cNvPr id="336" name="テキスト ボックス 335"/>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7" name="円/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8" name="テキスト ボックス 337"/>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39" name="円/楕円 338"/>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0" name="テキスト ボックス 339"/>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公債費については、類似団体平均と比較して下回っている状況にある。</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、合併特例債の活用を予定しており、公債費の上昇が考えられるため、計画的に減債基金への積立て及び繰上償還を行い、抑制に努める。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168148</xdr:rowOff>
    </xdr:to>
    <xdr:cxnSp macro="">
      <xdr:nvCxnSpPr>
        <xdr:cNvPr id="370" name="直線コネクタ 369"/>
        <xdr:cNvCxnSpPr/>
      </xdr:nvCxnSpPr>
      <xdr:spPr>
        <a:xfrm flipV="1">
          <a:off x="3987800" y="13184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5842</xdr:rowOff>
    </xdr:to>
    <xdr:cxnSp macro="">
      <xdr:nvCxnSpPr>
        <xdr:cNvPr id="373" name="直線コネクタ 372"/>
        <xdr:cNvCxnSpPr/>
      </xdr:nvCxnSpPr>
      <xdr:spPr>
        <a:xfrm flipV="1">
          <a:off x="3098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37846</xdr:rowOff>
    </xdr:to>
    <xdr:cxnSp macro="">
      <xdr:nvCxnSpPr>
        <xdr:cNvPr id="376" name="直線コネクタ 375"/>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69850</xdr:rowOff>
    </xdr:to>
    <xdr:cxnSp macro="">
      <xdr:nvCxnSpPr>
        <xdr:cNvPr id="379" name="直線コネクタ 378"/>
        <xdr:cNvCxnSpPr/>
      </xdr:nvCxnSpPr>
      <xdr:spPr>
        <a:xfrm flipV="1">
          <a:off x="1320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81" name="テキスト ボックス 380"/>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9" name="円/楕円 388"/>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90"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91" name="円/楕円 390"/>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2" name="テキスト ボックス 391"/>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3" name="円/楕円 392"/>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4" name="テキスト ボックス 393"/>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5" name="円/楕円 394"/>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6" name="テキスト ボックス 395"/>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7" name="円/楕円 39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8" name="テキスト ボックス 397"/>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ついては、類似団体平均を上回っている。人件費は年々減少しているものの、その他については全体的に増加傾向にある。その要因として、生活保護費の増加、特別会計への多額の繰出金があげられる。経常収支比率は</a:t>
          </a:r>
          <a:r>
            <a:rPr lang="ja-JP" altLang="en-US" sz="1100" b="0" i="0" baseline="0">
              <a:solidFill>
                <a:schemeClr val="dk1"/>
              </a:solidFill>
              <a:effectLst/>
              <a:latin typeface="+mn-lt"/>
              <a:ea typeface="+mn-ea"/>
              <a:cs typeface="+mn-cs"/>
            </a:rPr>
            <a:t>減少傾向にあるが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さらなる良化に向け、</a:t>
          </a:r>
          <a:r>
            <a:rPr lang="ja-JP" altLang="ja-JP" sz="1100" b="0" i="0" baseline="0">
              <a:solidFill>
                <a:schemeClr val="dk1"/>
              </a:solidFill>
              <a:effectLst/>
              <a:latin typeface="+mn-lt"/>
              <a:ea typeface="+mn-ea"/>
              <a:cs typeface="+mn-cs"/>
            </a:rPr>
            <a:t>扶助費や物件費の抑制、保険料の適正化等改善に努めていく。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106426</xdr:rowOff>
    </xdr:to>
    <xdr:cxnSp macro="">
      <xdr:nvCxnSpPr>
        <xdr:cNvPr id="429" name="直線コネクタ 428"/>
        <xdr:cNvCxnSpPr/>
      </xdr:nvCxnSpPr>
      <xdr:spPr>
        <a:xfrm flipV="1">
          <a:off x="15671800" y="132303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88137</xdr:rowOff>
    </xdr:from>
    <xdr:to>
      <xdr:col>22</xdr:col>
      <xdr:colOff>565150</xdr:colOff>
      <xdr:row>77</xdr:row>
      <xdr:rowOff>106426</xdr:rowOff>
    </xdr:to>
    <xdr:cxnSp macro="">
      <xdr:nvCxnSpPr>
        <xdr:cNvPr id="432" name="直線コネクタ 431"/>
        <xdr:cNvCxnSpPr/>
      </xdr:nvCxnSpPr>
      <xdr:spPr>
        <a:xfrm>
          <a:off x="14782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92711</xdr:rowOff>
    </xdr:to>
    <xdr:cxnSp macro="">
      <xdr:nvCxnSpPr>
        <xdr:cNvPr id="435" name="直線コネクタ 434"/>
        <xdr:cNvCxnSpPr/>
      </xdr:nvCxnSpPr>
      <xdr:spPr>
        <a:xfrm flipV="1">
          <a:off x="13893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76708</xdr:rowOff>
    </xdr:to>
    <xdr:cxnSp macro="">
      <xdr:nvCxnSpPr>
        <xdr:cNvPr id="438" name="直線コネクタ 437"/>
        <xdr:cNvCxnSpPr/>
      </xdr:nvCxnSpPr>
      <xdr:spPr>
        <a:xfrm flipV="1">
          <a:off x="13004800" y="132943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2" name="テキスト ボックス 441"/>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8" name="円/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4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50" name="円/楕円 449"/>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51" name="テキスト ボックス 450"/>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52" name="円/楕円 45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53" name="テキスト ボックス 452"/>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4" name="円/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5" name="テキスト ボックス 45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6" name="円/楕円 45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7" name="テキスト ボックス 45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埼玉県ふじみ野市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45923</xdr:rowOff>
    </xdr:from>
    <xdr:to>
      <xdr:col>4</xdr:col>
      <xdr:colOff>1117600</xdr:colOff>
      <xdr:row>17</xdr:row>
      <xdr:rowOff>87626</xdr:rowOff>
    </xdr:to>
    <xdr:cxnSp macro="">
      <xdr:nvCxnSpPr>
        <xdr:cNvPr id="52" name="直線コネクタ 51"/>
        <xdr:cNvCxnSpPr/>
      </xdr:nvCxnSpPr>
      <xdr:spPr bwMode="auto">
        <a:xfrm>
          <a:off x="5003800" y="2836748"/>
          <a:ext cx="647700" cy="21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141021</xdr:rowOff>
    </xdr:from>
    <xdr:to>
      <xdr:col>4</xdr:col>
      <xdr:colOff>469900</xdr:colOff>
      <xdr:row>16</xdr:row>
      <xdr:rowOff>45923</xdr:rowOff>
    </xdr:to>
    <xdr:cxnSp macro="">
      <xdr:nvCxnSpPr>
        <xdr:cNvPr id="55" name="直線コネクタ 54"/>
        <xdr:cNvCxnSpPr/>
      </xdr:nvCxnSpPr>
      <xdr:spPr bwMode="auto">
        <a:xfrm>
          <a:off x="4305300" y="2760396"/>
          <a:ext cx="6985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88116</xdr:rowOff>
    </xdr:from>
    <xdr:to>
      <xdr:col>3</xdr:col>
      <xdr:colOff>904875</xdr:colOff>
      <xdr:row>15</xdr:row>
      <xdr:rowOff>141021</xdr:rowOff>
    </xdr:to>
    <xdr:cxnSp macro="">
      <xdr:nvCxnSpPr>
        <xdr:cNvPr id="58" name="直線コネクタ 57"/>
        <xdr:cNvCxnSpPr/>
      </xdr:nvCxnSpPr>
      <xdr:spPr bwMode="auto">
        <a:xfrm>
          <a:off x="3606800" y="2707491"/>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45629</xdr:rowOff>
    </xdr:from>
    <xdr:to>
      <xdr:col>3</xdr:col>
      <xdr:colOff>206375</xdr:colOff>
      <xdr:row>15</xdr:row>
      <xdr:rowOff>88116</xdr:rowOff>
    </xdr:to>
    <xdr:cxnSp macro="">
      <xdr:nvCxnSpPr>
        <xdr:cNvPr id="61" name="直線コネクタ 60"/>
        <xdr:cNvCxnSpPr/>
      </xdr:nvCxnSpPr>
      <xdr:spPr bwMode="auto">
        <a:xfrm>
          <a:off x="2908300" y="2665004"/>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36826</xdr:rowOff>
    </xdr:from>
    <xdr:to>
      <xdr:col>5</xdr:col>
      <xdr:colOff>34925</xdr:colOff>
      <xdr:row>17</xdr:row>
      <xdr:rowOff>138426</xdr:rowOff>
    </xdr:to>
    <xdr:sp macro="" textlink="">
      <xdr:nvSpPr>
        <xdr:cNvPr id="71" name="円/楕円 70"/>
        <xdr:cNvSpPr/>
      </xdr:nvSpPr>
      <xdr:spPr bwMode="auto">
        <a:xfrm>
          <a:off x="5600700" y="299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8903</xdr:rowOff>
    </xdr:from>
    <xdr:ext cx="762000" cy="259045"/>
    <xdr:sp macro="" textlink="">
      <xdr:nvSpPr>
        <xdr:cNvPr id="72" name="人口1人当たり決算額の推移該当値テキスト130"/>
        <xdr:cNvSpPr txBox="1"/>
      </xdr:nvSpPr>
      <xdr:spPr>
        <a:xfrm>
          <a:off x="5740400" y="297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166573</xdr:rowOff>
    </xdr:from>
    <xdr:to>
      <xdr:col>4</xdr:col>
      <xdr:colOff>520700</xdr:colOff>
      <xdr:row>16</xdr:row>
      <xdr:rowOff>96723</xdr:rowOff>
    </xdr:to>
    <xdr:sp macro="" textlink="">
      <xdr:nvSpPr>
        <xdr:cNvPr id="73" name="円/楕円 72"/>
        <xdr:cNvSpPr/>
      </xdr:nvSpPr>
      <xdr:spPr bwMode="auto">
        <a:xfrm>
          <a:off x="4953000" y="27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81500</xdr:rowOff>
    </xdr:from>
    <xdr:ext cx="736600" cy="259045"/>
    <xdr:sp macro="" textlink="">
      <xdr:nvSpPr>
        <xdr:cNvPr id="74" name="テキスト ボックス 73"/>
        <xdr:cNvSpPr txBox="1"/>
      </xdr:nvSpPr>
      <xdr:spPr>
        <a:xfrm>
          <a:off x="4622800" y="287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90221</xdr:rowOff>
    </xdr:from>
    <xdr:to>
      <xdr:col>3</xdr:col>
      <xdr:colOff>955675</xdr:colOff>
      <xdr:row>16</xdr:row>
      <xdr:rowOff>20371</xdr:rowOff>
    </xdr:to>
    <xdr:sp macro="" textlink="">
      <xdr:nvSpPr>
        <xdr:cNvPr id="75" name="円/楕円 74"/>
        <xdr:cNvSpPr/>
      </xdr:nvSpPr>
      <xdr:spPr bwMode="auto">
        <a:xfrm>
          <a:off x="4254500" y="270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5148</xdr:rowOff>
    </xdr:from>
    <xdr:ext cx="762000" cy="259045"/>
    <xdr:sp macro="" textlink="">
      <xdr:nvSpPr>
        <xdr:cNvPr id="76" name="テキスト ボックス 75"/>
        <xdr:cNvSpPr txBox="1"/>
      </xdr:nvSpPr>
      <xdr:spPr>
        <a:xfrm>
          <a:off x="3924300" y="27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37316</xdr:rowOff>
    </xdr:from>
    <xdr:to>
      <xdr:col>3</xdr:col>
      <xdr:colOff>257175</xdr:colOff>
      <xdr:row>15</xdr:row>
      <xdr:rowOff>138916</xdr:rowOff>
    </xdr:to>
    <xdr:sp macro="" textlink="">
      <xdr:nvSpPr>
        <xdr:cNvPr id="77" name="円/楕円 76"/>
        <xdr:cNvSpPr/>
      </xdr:nvSpPr>
      <xdr:spPr bwMode="auto">
        <a:xfrm>
          <a:off x="3556000" y="265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149093</xdr:rowOff>
    </xdr:from>
    <xdr:ext cx="762000" cy="259045"/>
    <xdr:sp macro="" textlink="">
      <xdr:nvSpPr>
        <xdr:cNvPr id="78" name="テキスト ボックス 77"/>
        <xdr:cNvSpPr txBox="1"/>
      </xdr:nvSpPr>
      <xdr:spPr>
        <a:xfrm>
          <a:off x="3225800" y="24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67,649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166279</xdr:rowOff>
    </xdr:from>
    <xdr:to>
      <xdr:col>2</xdr:col>
      <xdr:colOff>692150</xdr:colOff>
      <xdr:row>15</xdr:row>
      <xdr:rowOff>96429</xdr:rowOff>
    </xdr:to>
    <xdr:sp macro="" textlink="">
      <xdr:nvSpPr>
        <xdr:cNvPr id="79" name="円/楕円 78"/>
        <xdr:cNvSpPr/>
      </xdr:nvSpPr>
      <xdr:spPr bwMode="auto">
        <a:xfrm>
          <a:off x="28575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106606</xdr:rowOff>
    </xdr:from>
    <xdr:ext cx="762000" cy="259045"/>
    <xdr:sp macro="" textlink="">
      <xdr:nvSpPr>
        <xdr:cNvPr id="80" name="テキスト ボックス 79"/>
        <xdr:cNvSpPr txBox="1"/>
      </xdr:nvSpPr>
      <xdr:spPr>
        <a:xfrm>
          <a:off x="25273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8781</xdr:rowOff>
    </xdr:from>
    <xdr:to>
      <xdr:col>4</xdr:col>
      <xdr:colOff>1117600</xdr:colOff>
      <xdr:row>38</xdr:row>
      <xdr:rowOff>53260</xdr:rowOff>
    </xdr:to>
    <xdr:cxnSp macro="">
      <xdr:nvCxnSpPr>
        <xdr:cNvPr id="116" name="直線コネクタ 115"/>
        <xdr:cNvCxnSpPr/>
      </xdr:nvCxnSpPr>
      <xdr:spPr bwMode="auto">
        <a:xfrm>
          <a:off x="5003800" y="7476381"/>
          <a:ext cx="6477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8781</xdr:rowOff>
    </xdr:from>
    <xdr:to>
      <xdr:col>4</xdr:col>
      <xdr:colOff>469900</xdr:colOff>
      <xdr:row>38</xdr:row>
      <xdr:rowOff>13092</xdr:rowOff>
    </xdr:to>
    <xdr:cxnSp macro="">
      <xdr:nvCxnSpPr>
        <xdr:cNvPr id="119" name="直線コネクタ 118"/>
        <xdr:cNvCxnSpPr/>
      </xdr:nvCxnSpPr>
      <xdr:spPr bwMode="auto">
        <a:xfrm flipV="1">
          <a:off x="4305300" y="7476381"/>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265793</xdr:rowOff>
    </xdr:from>
    <xdr:to>
      <xdr:col>3</xdr:col>
      <xdr:colOff>904875</xdr:colOff>
      <xdr:row>38</xdr:row>
      <xdr:rowOff>13092</xdr:rowOff>
    </xdr:to>
    <xdr:cxnSp macro="">
      <xdr:nvCxnSpPr>
        <xdr:cNvPr id="122" name="直線コネクタ 121"/>
        <xdr:cNvCxnSpPr/>
      </xdr:nvCxnSpPr>
      <xdr:spPr bwMode="auto">
        <a:xfrm>
          <a:off x="3606800" y="7390493"/>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265793</xdr:rowOff>
    </xdr:from>
    <xdr:to>
      <xdr:col>3</xdr:col>
      <xdr:colOff>206375</xdr:colOff>
      <xdr:row>37</xdr:row>
      <xdr:rowOff>285093</xdr:rowOff>
    </xdr:to>
    <xdr:cxnSp macro="">
      <xdr:nvCxnSpPr>
        <xdr:cNvPr id="125" name="直線コネクタ 124"/>
        <xdr:cNvCxnSpPr/>
      </xdr:nvCxnSpPr>
      <xdr:spPr bwMode="auto">
        <a:xfrm flipV="1">
          <a:off x="2908300" y="7390493"/>
          <a:ext cx="6985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12902</xdr:rowOff>
    </xdr:from>
    <xdr:ext cx="762000" cy="259045"/>
    <xdr:sp macro="" textlink="">
      <xdr:nvSpPr>
        <xdr:cNvPr id="129" name="テキスト ボックス 128"/>
        <xdr:cNvSpPr txBox="1"/>
      </xdr:nvSpPr>
      <xdr:spPr>
        <a:xfrm>
          <a:off x="2527300" y="69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2460</xdr:rowOff>
    </xdr:from>
    <xdr:to>
      <xdr:col>5</xdr:col>
      <xdr:colOff>34925</xdr:colOff>
      <xdr:row>38</xdr:row>
      <xdr:rowOff>104060</xdr:rowOff>
    </xdr:to>
    <xdr:sp macro="" textlink="">
      <xdr:nvSpPr>
        <xdr:cNvPr id="135" name="円/楕円 134"/>
        <xdr:cNvSpPr/>
      </xdr:nvSpPr>
      <xdr:spPr bwMode="auto">
        <a:xfrm>
          <a:off x="5600700" y="747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317437</xdr:rowOff>
    </xdr:from>
    <xdr:ext cx="762000" cy="259045"/>
    <xdr:sp macro="" textlink="">
      <xdr:nvSpPr>
        <xdr:cNvPr id="136" name="人口1人当たり決算額の推移該当値テキスト445"/>
        <xdr:cNvSpPr txBox="1"/>
      </xdr:nvSpPr>
      <xdr:spPr>
        <a:xfrm>
          <a:off x="5740400" y="744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300881</xdr:rowOff>
    </xdr:from>
    <xdr:to>
      <xdr:col>4</xdr:col>
      <xdr:colOff>520700</xdr:colOff>
      <xdr:row>38</xdr:row>
      <xdr:rowOff>59581</xdr:rowOff>
    </xdr:to>
    <xdr:sp macro="" textlink="">
      <xdr:nvSpPr>
        <xdr:cNvPr id="137" name="円/楕円 136"/>
        <xdr:cNvSpPr/>
      </xdr:nvSpPr>
      <xdr:spPr bwMode="auto">
        <a:xfrm>
          <a:off x="4953000" y="742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44358</xdr:rowOff>
    </xdr:from>
    <xdr:ext cx="736600" cy="259045"/>
    <xdr:sp macro="" textlink="">
      <xdr:nvSpPr>
        <xdr:cNvPr id="138" name="テキスト ボックス 137"/>
        <xdr:cNvSpPr txBox="1"/>
      </xdr:nvSpPr>
      <xdr:spPr>
        <a:xfrm>
          <a:off x="4622800" y="751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305192</xdr:rowOff>
    </xdr:from>
    <xdr:to>
      <xdr:col>3</xdr:col>
      <xdr:colOff>955675</xdr:colOff>
      <xdr:row>38</xdr:row>
      <xdr:rowOff>63892</xdr:rowOff>
    </xdr:to>
    <xdr:sp macro="" textlink="">
      <xdr:nvSpPr>
        <xdr:cNvPr id="139" name="円/楕円 138"/>
        <xdr:cNvSpPr/>
      </xdr:nvSpPr>
      <xdr:spPr bwMode="auto">
        <a:xfrm>
          <a:off x="4254500" y="742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48669</xdr:rowOff>
    </xdr:from>
    <xdr:ext cx="762000" cy="259045"/>
    <xdr:sp macro="" textlink="">
      <xdr:nvSpPr>
        <xdr:cNvPr id="140" name="テキスト ボックス 139"/>
        <xdr:cNvSpPr txBox="1"/>
      </xdr:nvSpPr>
      <xdr:spPr>
        <a:xfrm>
          <a:off x="3924300" y="751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214993</xdr:rowOff>
    </xdr:from>
    <xdr:to>
      <xdr:col>3</xdr:col>
      <xdr:colOff>257175</xdr:colOff>
      <xdr:row>37</xdr:row>
      <xdr:rowOff>316593</xdr:rowOff>
    </xdr:to>
    <xdr:sp macro="" textlink="">
      <xdr:nvSpPr>
        <xdr:cNvPr id="141" name="円/楕円 140"/>
        <xdr:cNvSpPr/>
      </xdr:nvSpPr>
      <xdr:spPr bwMode="auto">
        <a:xfrm>
          <a:off x="3556000" y="733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301370</xdr:rowOff>
    </xdr:from>
    <xdr:ext cx="762000" cy="259045"/>
    <xdr:sp macro="" textlink="">
      <xdr:nvSpPr>
        <xdr:cNvPr id="142" name="テキスト ボックス 141"/>
        <xdr:cNvSpPr txBox="1"/>
      </xdr:nvSpPr>
      <xdr:spPr>
        <a:xfrm>
          <a:off x="3225800" y="74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234293</xdr:rowOff>
    </xdr:from>
    <xdr:to>
      <xdr:col>2</xdr:col>
      <xdr:colOff>692150</xdr:colOff>
      <xdr:row>37</xdr:row>
      <xdr:rowOff>335893</xdr:rowOff>
    </xdr:to>
    <xdr:sp macro="" textlink="">
      <xdr:nvSpPr>
        <xdr:cNvPr id="143" name="円/楕円 142"/>
        <xdr:cNvSpPr/>
      </xdr:nvSpPr>
      <xdr:spPr bwMode="auto">
        <a:xfrm>
          <a:off x="2857500" y="735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320670</xdr:rowOff>
    </xdr:from>
    <xdr:ext cx="762000" cy="259045"/>
    <xdr:sp macro="" textlink="">
      <xdr:nvSpPr>
        <xdr:cNvPr id="144" name="テキスト ボックス 143"/>
        <xdr:cNvSpPr txBox="1"/>
      </xdr:nvSpPr>
      <xdr:spPr>
        <a:xfrm>
          <a:off x="2527300" y="74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においては、各特定目的基金を統合し、新たに基金を設定するために、一時的に財政調整基金に繰入れを行ったことにより、各項目について良化している。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その特別要因を除いた場合において、実質収支額比率については、人件費の削減や、事務事業の見直し等、歳出の削減を積極的に図ることで、</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億円程度の実質収支額を保ち、</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％程度の安定した比率を保っている。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財政調整基金残高比率についても、将来の事業展開を見据え、標準財政規模の</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％を当面の目標として計画的に積立てを実施しており、比率は年々良化し</a:t>
          </a:r>
          <a:r>
            <a:rPr lang="ja-JP" altLang="en-US" sz="1100">
              <a:solidFill>
                <a:schemeClr val="dk1"/>
              </a:solidFill>
              <a:effectLst/>
              <a:latin typeface="+mn-lt"/>
              <a:ea typeface="+mn-ea"/>
              <a:cs typeface="+mn-cs"/>
            </a:rPr>
            <a:t>、概ね目標の比率を達成している。</a:t>
          </a:r>
          <a:r>
            <a:rPr lang="ja-JP" altLang="ja-JP" sz="1100">
              <a:solidFill>
                <a:schemeClr val="dk1"/>
              </a:solidFill>
              <a:effectLst/>
              <a:latin typeface="+mn-lt"/>
              <a:ea typeface="+mn-ea"/>
              <a:cs typeface="+mn-cs"/>
            </a:rPr>
            <a:t>今後も歳計余剰金を着実に積立てることにより、基金の安定した充実を図り、基金本来の目的である年度間の財源の調整機能及び災害などへの緊急的な対応が図れるように努める。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水道事業・・・</a:t>
          </a:r>
          <a:r>
            <a:rPr lang="ja-JP" altLang="en-US" sz="1100">
              <a:solidFill>
                <a:schemeClr val="dk1"/>
              </a:solidFill>
              <a:effectLst/>
              <a:latin typeface="+mn-lt"/>
              <a:ea typeface="+mn-ea"/>
              <a:cs typeface="+mn-cs"/>
            </a:rPr>
            <a:t>昨年度から</a:t>
          </a:r>
          <a:r>
            <a:rPr lang="en-US" altLang="ja-JP" sz="1100">
              <a:solidFill>
                <a:schemeClr val="dk1"/>
              </a:solidFill>
              <a:effectLst/>
              <a:latin typeface="+mn-lt"/>
              <a:ea typeface="+mn-ea"/>
              <a:cs typeface="+mn-cs"/>
            </a:rPr>
            <a:t>0.29%</a:t>
          </a:r>
          <a:r>
            <a:rPr lang="ja-JP" altLang="en-US" sz="1100">
              <a:solidFill>
                <a:schemeClr val="dk1"/>
              </a:solidFill>
              <a:effectLst/>
              <a:latin typeface="+mn-lt"/>
              <a:ea typeface="+mn-ea"/>
              <a:cs typeface="+mn-cs"/>
            </a:rPr>
            <a:t>増加し、</a:t>
          </a:r>
          <a:r>
            <a:rPr lang="ja-JP" altLang="ja-JP" sz="1100">
              <a:solidFill>
                <a:schemeClr val="dk1"/>
              </a:solidFill>
              <a:effectLst/>
              <a:latin typeface="+mn-lt"/>
              <a:ea typeface="+mn-ea"/>
              <a:cs typeface="+mn-cs"/>
            </a:rPr>
            <a:t>依然として高い比率となっている。</a:t>
          </a:r>
          <a:endParaRPr lang="ja-JP" altLang="ja-JP" sz="1400">
            <a:effectLst/>
          </a:endParaRPr>
        </a:p>
        <a:p>
          <a:r>
            <a:rPr lang="ja-JP" altLang="ja-JP" sz="1100">
              <a:solidFill>
                <a:schemeClr val="dk1"/>
              </a:solidFill>
              <a:effectLst/>
              <a:latin typeface="+mn-lt"/>
              <a:ea typeface="+mn-ea"/>
              <a:cs typeface="+mn-cs"/>
            </a:rPr>
            <a:t>一般会計・・・年々増加傾向に</a:t>
          </a:r>
          <a:r>
            <a:rPr lang="ja-JP" altLang="en-US" sz="1100">
              <a:solidFill>
                <a:schemeClr val="dk1"/>
              </a:solidFill>
              <a:effectLst/>
              <a:latin typeface="+mn-lt"/>
              <a:ea typeface="+mn-ea"/>
              <a:cs typeface="+mn-cs"/>
            </a:rPr>
            <a:t>あったが</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1.18%</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比較的安定した比率となっている。</a:t>
          </a:r>
          <a:endParaRPr lang="ja-JP" altLang="ja-JP" sz="1400">
            <a:effectLst/>
          </a:endParaRPr>
        </a:p>
        <a:p>
          <a:r>
            <a:rPr lang="ja-JP" altLang="ja-JP" sz="1100">
              <a:solidFill>
                <a:schemeClr val="dk1"/>
              </a:solidFill>
              <a:effectLst/>
              <a:latin typeface="+mn-lt"/>
              <a:ea typeface="+mn-ea"/>
              <a:cs typeface="+mn-cs"/>
            </a:rPr>
            <a:t>国民健康保険特別会計・・・財源補てんを含めた一般会計からの繰入れにより財政運営が成り立っており、一般会計においては多額の負担が生じている。今後は保険料の適正化を図る必要がある。</a:t>
          </a:r>
          <a:endParaRPr lang="ja-JP" altLang="ja-JP" sz="1400">
            <a:effectLst/>
          </a:endParaRPr>
        </a:p>
        <a:p>
          <a:r>
            <a:rPr lang="ja-JP" altLang="ja-JP" sz="1100">
              <a:solidFill>
                <a:schemeClr val="dk1"/>
              </a:solidFill>
              <a:effectLst/>
              <a:latin typeface="+mn-lt"/>
              <a:ea typeface="+mn-ea"/>
              <a:cs typeface="+mn-cs"/>
            </a:rPr>
            <a:t>下水道事業・・・平成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アップの料金改定を実施しているが、一般会計からの繰入れで財政運営を行っており、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以内の範囲内に留まっている。</a:t>
          </a:r>
          <a:endParaRPr lang="ja-JP" altLang="ja-JP" sz="1400">
            <a:effectLst/>
          </a:endParaRPr>
        </a:p>
        <a:p>
          <a:r>
            <a:rPr lang="ja-JP" altLang="ja-JP" sz="1100">
              <a:solidFill>
                <a:schemeClr val="dk1"/>
              </a:solidFill>
              <a:effectLst/>
              <a:latin typeface="+mn-lt"/>
              <a:ea typeface="+mn-ea"/>
              <a:cs typeface="+mn-cs"/>
            </a:rPr>
            <a:t>介護保険特別会計・・・一般会計からの繰入れで財政運営を行っており、</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以内の範囲内に留まっている。</a:t>
          </a:r>
          <a:endParaRPr lang="ja-JP" altLang="ja-JP" sz="1400">
            <a:effectLst/>
          </a:endParaRPr>
        </a:p>
        <a:p>
          <a:r>
            <a:rPr lang="ja-JP" altLang="ja-JP" sz="1100">
              <a:solidFill>
                <a:schemeClr val="dk1"/>
              </a:solidFill>
              <a:effectLst/>
              <a:latin typeface="+mn-lt"/>
              <a:ea typeface="+mn-ea"/>
              <a:cs typeface="+mn-cs"/>
            </a:rPr>
            <a:t>後期高齢者医療事業特別会計・・・一般会計からの繰入れで財政運営を行っており、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％以内の範囲で留まっている。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元利償還金等</a:t>
          </a:r>
          <a:endParaRPr lang="ja-JP" altLang="ja-JP" sz="1400">
            <a:effectLst/>
          </a:endParaRPr>
        </a:p>
        <a:p>
          <a:r>
            <a:rPr lang="ja-JP" altLang="ja-JP" sz="1100">
              <a:solidFill>
                <a:schemeClr val="dk1"/>
              </a:solidFill>
              <a:effectLst/>
              <a:latin typeface="+mn-lt"/>
              <a:ea typeface="+mn-ea"/>
              <a:cs typeface="+mn-cs"/>
            </a:rPr>
            <a:t>　元利償還金については、高利率等の償還終了に伴い減少傾向にある。</a:t>
          </a:r>
          <a:endParaRPr lang="ja-JP" altLang="ja-JP" sz="1400">
            <a:effectLst/>
          </a:endParaRPr>
        </a:p>
        <a:p>
          <a:r>
            <a:rPr lang="ja-JP" altLang="ja-JP" sz="1100">
              <a:solidFill>
                <a:schemeClr val="dk1"/>
              </a:solidFill>
              <a:effectLst/>
              <a:latin typeface="+mn-lt"/>
              <a:ea typeface="+mn-ea"/>
              <a:cs typeface="+mn-cs"/>
            </a:rPr>
            <a:t>　組合等については、衛生組合については横ばいであるが、消防組合の負担金が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それ以外の公営企業債（下水道事業特別会計）の元利償還金に対する繰入金については、減少傾向にある。</a:t>
          </a:r>
          <a:endParaRPr lang="ja-JP" altLang="ja-JP" sz="1400">
            <a:effectLst/>
          </a:endParaRPr>
        </a:p>
        <a:p>
          <a:r>
            <a:rPr lang="ja-JP" altLang="ja-JP" sz="1100">
              <a:solidFill>
                <a:schemeClr val="dk1"/>
              </a:solidFill>
              <a:effectLst/>
              <a:latin typeface="+mn-lt"/>
              <a:ea typeface="+mn-ea"/>
              <a:cs typeface="+mn-cs"/>
            </a:rPr>
            <a:t>　債務負担行為に基づく支出額についても近年新たに公債費に準ずる債務負担行為を設定していないこともあり、減少傾向にある。</a:t>
          </a:r>
          <a:endParaRPr lang="ja-JP" altLang="ja-JP" sz="1400">
            <a:effectLst/>
          </a:endParaRPr>
        </a:p>
        <a:p>
          <a:r>
            <a:rPr lang="ja-JP" altLang="ja-JP" sz="1100">
              <a:solidFill>
                <a:schemeClr val="dk1"/>
              </a:solidFill>
              <a:effectLst/>
              <a:latin typeface="+mn-lt"/>
              <a:ea typeface="+mn-ea"/>
              <a:cs typeface="+mn-cs"/>
            </a:rPr>
            <a:t>算入公債費等</a:t>
          </a:r>
          <a:endParaRPr lang="ja-JP" altLang="ja-JP" sz="1400">
            <a:effectLst/>
          </a:endParaRPr>
        </a:p>
        <a:p>
          <a:r>
            <a:rPr lang="ja-JP" altLang="ja-JP" sz="1100">
              <a:solidFill>
                <a:schemeClr val="dk1"/>
              </a:solidFill>
              <a:effectLst/>
              <a:latin typeface="+mn-lt"/>
              <a:ea typeface="+mn-ea"/>
              <a:cs typeface="+mn-cs"/>
            </a:rPr>
            <a:t>　合併特例債等の基準財政需要額に算入される割合が高い起債の借入れにより、</a:t>
          </a:r>
          <a:r>
            <a:rPr lang="ja-JP" altLang="en-US" sz="1100">
              <a:solidFill>
                <a:schemeClr val="dk1"/>
              </a:solidFill>
              <a:effectLst/>
              <a:latin typeface="+mn-lt"/>
              <a:ea typeface="+mn-ea"/>
              <a:cs typeface="+mn-cs"/>
            </a:rPr>
            <a:t>増加となった。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将来負担額・・・一般会計等に係る地方債の現在高については、投資的経費の</a:t>
          </a:r>
          <a:r>
            <a:rPr lang="ja-JP" altLang="en-US" sz="1100">
              <a:solidFill>
                <a:schemeClr val="dk1"/>
              </a:solidFill>
              <a:effectLst/>
              <a:latin typeface="+mn-lt"/>
              <a:ea typeface="+mn-ea"/>
              <a:cs typeface="+mn-cs"/>
            </a:rPr>
            <a:t>増に伴い、</a:t>
          </a:r>
          <a:r>
            <a:rPr lang="ja-JP" altLang="ja-JP" sz="1100">
              <a:solidFill>
                <a:schemeClr val="dk1"/>
              </a:solidFill>
              <a:effectLst/>
              <a:latin typeface="+mn-lt"/>
              <a:ea typeface="+mn-ea"/>
              <a:cs typeface="+mn-cs"/>
            </a:rPr>
            <a:t>増加傾向となっており、さらに、本庁舎の整備や広域ごみ処理施設の建設など大規模な事業に伴い、今後将来負担比率の上昇が予想される。その他の債務負担行為に基づく支出予定額や、公営企業債等繰入見込額などについては年々減少傾向にある。退職手当負担見込額についても新規採用職員の採用を抑制していることもあり、年々減少している。</a:t>
          </a:r>
          <a:endParaRPr lang="ja-JP" altLang="ja-JP" sz="1400">
            <a:effectLst/>
          </a:endParaRPr>
        </a:p>
        <a:p>
          <a:r>
            <a:rPr lang="ja-JP" altLang="ja-JP" sz="1100">
              <a:solidFill>
                <a:schemeClr val="dk1"/>
              </a:solidFill>
              <a:effectLst/>
              <a:latin typeface="+mn-lt"/>
              <a:ea typeface="+mn-ea"/>
              <a:cs typeface="+mn-cs"/>
            </a:rPr>
            <a:t>充当可能財源等・・・広域ごみ処理施設の建設など</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大規模な事業実施に備え、決算余剰金は公共施設整備基金や財政調整基金に積立てている。また、これら事業における起債の後年度の返済に対応するため、減債基金へ積立てを行い、充当可能基金の大幅な増加を図った。基準財政需要額算入見込額については、現在交付税上有利な合併特例債の借入れを行っていることもあり、増加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35632012</v>
      </c>
      <c r="BO4" s="349"/>
      <c r="BP4" s="349"/>
      <c r="BQ4" s="349"/>
      <c r="BR4" s="349"/>
      <c r="BS4" s="349"/>
      <c r="BT4" s="349"/>
      <c r="BU4" s="350"/>
      <c r="BV4" s="348">
        <v>34568361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34144097</v>
      </c>
      <c r="BO5" s="386"/>
      <c r="BP5" s="386"/>
      <c r="BQ5" s="386"/>
      <c r="BR5" s="386"/>
      <c r="BS5" s="386"/>
      <c r="BT5" s="386"/>
      <c r="BU5" s="387"/>
      <c r="BV5" s="385">
        <v>32874273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1487915</v>
      </c>
      <c r="BO6" s="386"/>
      <c r="BP6" s="386"/>
      <c r="BQ6" s="386"/>
      <c r="BR6" s="386"/>
      <c r="BS6" s="386"/>
      <c r="BT6" s="386"/>
      <c r="BU6" s="387"/>
      <c r="BV6" s="385">
        <v>1694088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246906</v>
      </c>
      <c r="BO7" s="386"/>
      <c r="BP7" s="386"/>
      <c r="BQ7" s="386"/>
      <c r="BR7" s="386"/>
      <c r="BS7" s="386"/>
      <c r="BT7" s="386"/>
      <c r="BU7" s="387"/>
      <c r="BV7" s="385">
        <v>232191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20606158</v>
      </c>
      <c r="CU7" s="386"/>
      <c r="CV7" s="386"/>
      <c r="CW7" s="386"/>
      <c r="CX7" s="386"/>
      <c r="CY7" s="386"/>
      <c r="CZ7" s="386"/>
      <c r="DA7" s="387"/>
      <c r="DB7" s="385">
        <v>20300159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1241009</v>
      </c>
      <c r="BO8" s="386"/>
      <c r="BP8" s="386"/>
      <c r="BQ8" s="386"/>
      <c r="BR8" s="386"/>
      <c r="BS8" s="386"/>
      <c r="BT8" s="386"/>
      <c r="BU8" s="387"/>
      <c r="BV8" s="385">
        <v>1461897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105695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-220888</v>
      </c>
      <c r="BO9" s="386"/>
      <c r="BP9" s="386"/>
      <c r="BQ9" s="386"/>
      <c r="BR9" s="386"/>
      <c r="BS9" s="386"/>
      <c r="BT9" s="386"/>
      <c r="BU9" s="387"/>
      <c r="BV9" s="385">
        <v>93239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12.7</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101960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804480</v>
      </c>
      <c r="BO10" s="386"/>
      <c r="BP10" s="386"/>
      <c r="BQ10" s="386"/>
      <c r="BR10" s="386"/>
      <c r="BS10" s="386"/>
      <c r="BT10" s="386"/>
      <c r="BU10" s="387"/>
      <c r="BV10" s="385">
        <v>541268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430772</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110121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108319</v>
      </c>
      <c r="S13" s="467"/>
      <c r="T13" s="467"/>
      <c r="U13" s="467"/>
      <c r="V13" s="468"/>
      <c r="W13" s="401" t="s">
        <v>125</v>
      </c>
      <c r="X13" s="402"/>
      <c r="Y13" s="402"/>
      <c r="Z13" s="402"/>
      <c r="AA13" s="402"/>
      <c r="AB13" s="392"/>
      <c r="AC13" s="436">
        <v>490</v>
      </c>
      <c r="AD13" s="437"/>
      <c r="AE13" s="437"/>
      <c r="AF13" s="437"/>
      <c r="AG13" s="476"/>
      <c r="AH13" s="436">
        <v>592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1014364</v>
      </c>
      <c r="BO13" s="386"/>
      <c r="BP13" s="386"/>
      <c r="BQ13" s="386"/>
      <c r="BR13" s="386"/>
      <c r="BS13" s="386"/>
      <c r="BT13" s="386"/>
      <c r="BU13" s="387"/>
      <c r="BV13" s="385">
        <v>634507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2.1</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109112</v>
      </c>
      <c r="S14" s="467"/>
      <c r="T14" s="467"/>
      <c r="U14" s="467"/>
      <c r="V14" s="468"/>
      <c r="W14" s="375"/>
      <c r="X14" s="376"/>
      <c r="Y14" s="376"/>
      <c r="Z14" s="376"/>
      <c r="AA14" s="376"/>
      <c r="AB14" s="365"/>
      <c r="AC14" s="469">
        <v>1.1000000000000001</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107479</v>
      </c>
      <c r="S15" s="467"/>
      <c r="T15" s="467"/>
      <c r="U15" s="467"/>
      <c r="V15" s="468"/>
      <c r="W15" s="401" t="s">
        <v>132</v>
      </c>
      <c r="X15" s="402"/>
      <c r="Y15" s="402"/>
      <c r="Z15" s="402"/>
      <c r="AA15" s="402"/>
      <c r="AB15" s="392"/>
      <c r="AC15" s="436">
        <v>11591</v>
      </c>
      <c r="AD15" s="437"/>
      <c r="AE15" s="437"/>
      <c r="AF15" s="437"/>
      <c r="AG15" s="476"/>
      <c r="AH15" s="436">
        <v>13562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11769714</v>
      </c>
      <c r="BO15" s="349"/>
      <c r="BP15" s="349"/>
      <c r="BQ15" s="349"/>
      <c r="BR15" s="349"/>
      <c r="BS15" s="349"/>
      <c r="BT15" s="349"/>
      <c r="BU15" s="350"/>
      <c r="BV15" s="348">
        <v>11597510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25.1</v>
      </c>
      <c r="AD16" s="470"/>
      <c r="AE16" s="470"/>
      <c r="AF16" s="470"/>
      <c r="AG16" s="471"/>
      <c r="AH16" s="469">
        <v>27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14105364</v>
      </c>
      <c r="BO16" s="386"/>
      <c r="BP16" s="386"/>
      <c r="BQ16" s="386"/>
      <c r="BR16" s="386"/>
      <c r="BS16" s="386"/>
      <c r="BT16" s="386"/>
      <c r="BU16" s="387"/>
      <c r="BV16" s="385">
        <v>13969508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34175</v>
      </c>
      <c r="AD17" s="437"/>
      <c r="AE17" s="437"/>
      <c r="AF17" s="437"/>
      <c r="AG17" s="476"/>
      <c r="AH17" s="436">
        <v>35060</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15291180</v>
      </c>
      <c r="BO17" s="386"/>
      <c r="BP17" s="386"/>
      <c r="BQ17" s="386"/>
      <c r="BR17" s="386"/>
      <c r="BS17" s="386"/>
      <c r="BT17" s="386"/>
      <c r="BU17" s="387"/>
      <c r="BV17" s="385">
        <v>15040612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14.67</v>
      </c>
      <c r="M18" s="498"/>
      <c r="N18" s="498"/>
      <c r="O18" s="498"/>
      <c r="P18" s="498"/>
      <c r="Q18" s="498"/>
      <c r="R18" s="499"/>
      <c r="S18" s="499"/>
      <c r="T18" s="499"/>
      <c r="U18" s="499"/>
      <c r="V18" s="500"/>
      <c r="W18" s="403"/>
      <c r="X18" s="404"/>
      <c r="Y18" s="404"/>
      <c r="Z18" s="404"/>
      <c r="AA18" s="404"/>
      <c r="AB18" s="395"/>
      <c r="AC18" s="501">
        <v>73.900000000000006</v>
      </c>
      <c r="AD18" s="502"/>
      <c r="AE18" s="502"/>
      <c r="AF18" s="502"/>
      <c r="AG18" s="503"/>
      <c r="AH18" s="501">
        <v>69.8</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18279548</v>
      </c>
      <c r="BO18" s="386"/>
      <c r="BP18" s="386"/>
      <c r="BQ18" s="386"/>
      <c r="BR18" s="386"/>
      <c r="BS18" s="386"/>
      <c r="BT18" s="386"/>
      <c r="BU18" s="387"/>
      <c r="BV18" s="385">
        <v>18468872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7205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25035763</v>
      </c>
      <c r="BO19" s="386"/>
      <c r="BP19" s="386"/>
      <c r="BQ19" s="386"/>
      <c r="BR19" s="386"/>
      <c r="BS19" s="386"/>
      <c r="BT19" s="386"/>
      <c r="BU19" s="387"/>
      <c r="BV19" s="385">
        <v>24265532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42763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26575728</v>
      </c>
      <c r="BO23" s="386"/>
      <c r="BP23" s="386"/>
      <c r="BQ23" s="386"/>
      <c r="BR23" s="386"/>
      <c r="BS23" s="386"/>
      <c r="BT23" s="386"/>
      <c r="BU23" s="387"/>
      <c r="BV23" s="385">
        <v>25173771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8354</v>
      </c>
      <c r="R24" s="437"/>
      <c r="S24" s="437"/>
      <c r="T24" s="437"/>
      <c r="U24" s="437"/>
      <c r="V24" s="476"/>
      <c r="W24" s="531"/>
      <c r="X24" s="519"/>
      <c r="Y24" s="520"/>
      <c r="Z24" s="435" t="s">
        <v>156</v>
      </c>
      <c r="AA24" s="415"/>
      <c r="AB24" s="415"/>
      <c r="AC24" s="415"/>
      <c r="AD24" s="415"/>
      <c r="AE24" s="415"/>
      <c r="AF24" s="415"/>
      <c r="AG24" s="416"/>
      <c r="AH24" s="436">
        <v>570</v>
      </c>
      <c r="AI24" s="437"/>
      <c r="AJ24" s="437"/>
      <c r="AK24" s="437"/>
      <c r="AL24" s="476"/>
      <c r="AM24" s="436">
        <v>1868460</v>
      </c>
      <c r="AN24" s="437"/>
      <c r="AO24" s="437"/>
      <c r="AP24" s="437"/>
      <c r="AQ24" s="437"/>
      <c r="AR24" s="476"/>
      <c r="AS24" s="436">
        <v>3278</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21922050</v>
      </c>
      <c r="BO24" s="386"/>
      <c r="BP24" s="386"/>
      <c r="BQ24" s="386"/>
      <c r="BR24" s="386"/>
      <c r="BS24" s="386"/>
      <c r="BT24" s="386"/>
      <c r="BU24" s="387"/>
      <c r="BV24" s="385">
        <v>19529611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7082</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30619922</v>
      </c>
      <c r="BO25" s="349"/>
      <c r="BP25" s="349"/>
      <c r="BQ25" s="349"/>
      <c r="BR25" s="349"/>
      <c r="BS25" s="349"/>
      <c r="BT25" s="349"/>
      <c r="BU25" s="350"/>
      <c r="BV25" s="348">
        <v>26289862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6708</v>
      </c>
      <c r="R26" s="437"/>
      <c r="S26" s="437"/>
      <c r="T26" s="437"/>
      <c r="U26" s="437"/>
      <c r="V26" s="476"/>
      <c r="W26" s="531"/>
      <c r="X26" s="519"/>
      <c r="Y26" s="520"/>
      <c r="Z26" s="435" t="s">
        <v>162</v>
      </c>
      <c r="AA26" s="539"/>
      <c r="AB26" s="539"/>
      <c r="AC26" s="539"/>
      <c r="AD26" s="539"/>
      <c r="AE26" s="539"/>
      <c r="AF26" s="539"/>
      <c r="AG26" s="540"/>
      <c r="AH26" s="436">
        <v>61</v>
      </c>
      <c r="AI26" s="437"/>
      <c r="AJ26" s="437"/>
      <c r="AK26" s="437"/>
      <c r="AL26" s="476"/>
      <c r="AM26" s="436">
        <v>193980</v>
      </c>
      <c r="AN26" s="437"/>
      <c r="AO26" s="437"/>
      <c r="AP26" s="437"/>
      <c r="AQ26" s="437"/>
      <c r="AR26" s="476"/>
      <c r="AS26" s="436">
        <v>3180</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4201</v>
      </c>
      <c r="R27" s="437"/>
      <c r="S27" s="437"/>
      <c r="T27" s="437"/>
      <c r="U27" s="437"/>
      <c r="V27" s="476"/>
      <c r="W27" s="531"/>
      <c r="X27" s="519"/>
      <c r="Y27" s="520"/>
      <c r="Z27" s="435" t="s">
        <v>165</v>
      </c>
      <c r="AA27" s="415"/>
      <c r="AB27" s="415"/>
      <c r="AC27" s="415"/>
      <c r="AD27" s="415"/>
      <c r="AE27" s="415"/>
      <c r="AF27" s="415"/>
      <c r="AG27" s="416"/>
      <c r="AH27" s="436">
        <v>7</v>
      </c>
      <c r="AI27" s="437"/>
      <c r="AJ27" s="437"/>
      <c r="AK27" s="437"/>
      <c r="AL27" s="476"/>
      <c r="AM27" s="436">
        <v>27727</v>
      </c>
      <c r="AN27" s="437"/>
      <c r="AO27" s="437"/>
      <c r="AP27" s="437"/>
      <c r="AQ27" s="437"/>
      <c r="AR27" s="476"/>
      <c r="AS27" s="436">
        <v>3961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3666</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3203308</v>
      </c>
      <c r="BO28" s="349"/>
      <c r="BP28" s="349"/>
      <c r="BQ28" s="349"/>
      <c r="BR28" s="349"/>
      <c r="BS28" s="349"/>
      <c r="BT28" s="349"/>
      <c r="BU28" s="350"/>
      <c r="BV28" s="348">
        <v>2398828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19</v>
      </c>
      <c r="M29" s="437"/>
      <c r="N29" s="437"/>
      <c r="O29" s="437"/>
      <c r="P29" s="476"/>
      <c r="Q29" s="436">
        <v>3388</v>
      </c>
      <c r="R29" s="437"/>
      <c r="S29" s="437"/>
      <c r="T29" s="437"/>
      <c r="U29" s="437"/>
      <c r="V29" s="476"/>
      <c r="W29" s="531"/>
      <c r="X29" s="519"/>
      <c r="Y29" s="520"/>
      <c r="Z29" s="435" t="s">
        <v>172</v>
      </c>
      <c r="AA29" s="415"/>
      <c r="AB29" s="415"/>
      <c r="AC29" s="415"/>
      <c r="AD29" s="415"/>
      <c r="AE29" s="415"/>
      <c r="AF29" s="415"/>
      <c r="AG29" s="416"/>
      <c r="AH29" s="436">
        <v>577</v>
      </c>
      <c r="AI29" s="437"/>
      <c r="AJ29" s="437"/>
      <c r="AK29" s="437"/>
      <c r="AL29" s="476"/>
      <c r="AM29" s="436">
        <v>1896187</v>
      </c>
      <c r="AN29" s="437"/>
      <c r="AO29" s="437"/>
      <c r="AP29" s="437"/>
      <c r="AQ29" s="437"/>
      <c r="AR29" s="476"/>
      <c r="AS29" s="436">
        <v>3286</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1128326</v>
      </c>
      <c r="BO29" s="386"/>
      <c r="BP29" s="386"/>
      <c r="BQ29" s="386"/>
      <c r="BR29" s="386"/>
      <c r="BS29" s="386"/>
      <c r="BT29" s="386"/>
      <c r="BU29" s="387"/>
      <c r="BV29" s="385">
        <v>628033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4080212</v>
      </c>
      <c r="BO30" s="553"/>
      <c r="BP30" s="553"/>
      <c r="BQ30" s="553"/>
      <c r="BR30" s="553"/>
      <c r="BS30" s="553"/>
      <c r="BT30" s="553"/>
      <c r="BU30" s="554"/>
      <c r="BV30" s="552">
        <v>3567160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入間東部地区衛生組合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ふじみ野市土地開発公社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入間東部地区消防組合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埼玉県後期高齢者医療広域連合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埼玉県市町村総合事務組合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埼玉県市町村総合事務組合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彩の国さいたま人づくり広域連合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15354268</v>
      </c>
      <c r="S5" s="581"/>
      <c r="T5" s="581"/>
      <c r="U5" s="581"/>
      <c r="V5" s="581"/>
      <c r="W5" s="581"/>
      <c r="X5" s="581"/>
      <c r="Y5" s="582"/>
      <c r="Z5" s="583">
        <v>43.1</v>
      </c>
      <c r="AA5" s="583"/>
      <c r="AB5" s="583"/>
      <c r="AC5" s="583"/>
      <c r="AD5" s="584">
        <v>14228478</v>
      </c>
      <c r="AE5" s="584"/>
      <c r="AF5" s="584"/>
      <c r="AG5" s="584"/>
      <c r="AH5" s="584"/>
      <c r="AI5" s="584"/>
      <c r="AJ5" s="584"/>
      <c r="AK5" s="584"/>
      <c r="AL5" s="585">
        <v>75.099999999999994</v>
      </c>
      <c r="AM5" s="586"/>
      <c r="AN5" s="586"/>
      <c r="AO5" s="587"/>
      <c r="AP5" s="577" t="s">
        <v>210</v>
      </c>
      <c r="AQ5" s="578"/>
      <c r="AR5" s="578"/>
      <c r="AS5" s="578"/>
      <c r="AT5" s="578"/>
      <c r="AU5" s="578"/>
      <c r="AV5" s="578"/>
      <c r="AW5" s="578"/>
      <c r="AX5" s="578"/>
      <c r="AY5" s="578"/>
      <c r="AZ5" s="578"/>
      <c r="BA5" s="578"/>
      <c r="BB5" s="578"/>
      <c r="BC5" s="578"/>
      <c r="BD5" s="578"/>
      <c r="BE5" s="578"/>
      <c r="BF5" s="579"/>
      <c r="BG5" s="591">
        <v>14228478</v>
      </c>
      <c r="BH5" s="592"/>
      <c r="BI5" s="592"/>
      <c r="BJ5" s="592"/>
      <c r="BK5" s="592"/>
      <c r="BL5" s="592"/>
      <c r="BM5" s="592"/>
      <c r="BN5" s="593"/>
      <c r="BO5" s="594">
        <v>92.7</v>
      </c>
      <c r="BP5" s="594"/>
      <c r="BQ5" s="594"/>
      <c r="BR5" s="594"/>
      <c r="BS5" s="595">
        <v>79338</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181118</v>
      </c>
      <c r="S6" s="592"/>
      <c r="T6" s="592"/>
      <c r="U6" s="592"/>
      <c r="V6" s="592"/>
      <c r="W6" s="592"/>
      <c r="X6" s="592"/>
      <c r="Y6" s="593"/>
      <c r="Z6" s="594">
        <v>0.5</v>
      </c>
      <c r="AA6" s="594"/>
      <c r="AB6" s="594"/>
      <c r="AC6" s="594"/>
      <c r="AD6" s="595">
        <v>181118</v>
      </c>
      <c r="AE6" s="595"/>
      <c r="AF6" s="595"/>
      <c r="AG6" s="595"/>
      <c r="AH6" s="595"/>
      <c r="AI6" s="595"/>
      <c r="AJ6" s="595"/>
      <c r="AK6" s="595"/>
      <c r="AL6" s="596">
        <v>1</v>
      </c>
      <c r="AM6" s="597"/>
      <c r="AN6" s="597"/>
      <c r="AO6" s="598"/>
      <c r="AP6" s="588" t="s">
        <v>215</v>
      </c>
      <c r="AQ6" s="589"/>
      <c r="AR6" s="589"/>
      <c r="AS6" s="589"/>
      <c r="AT6" s="589"/>
      <c r="AU6" s="589"/>
      <c r="AV6" s="589"/>
      <c r="AW6" s="589"/>
      <c r="AX6" s="589"/>
      <c r="AY6" s="589"/>
      <c r="AZ6" s="589"/>
      <c r="BA6" s="589"/>
      <c r="BB6" s="589"/>
      <c r="BC6" s="589"/>
      <c r="BD6" s="589"/>
      <c r="BE6" s="589"/>
      <c r="BF6" s="590"/>
      <c r="BG6" s="591">
        <v>14228478</v>
      </c>
      <c r="BH6" s="592"/>
      <c r="BI6" s="592"/>
      <c r="BJ6" s="592"/>
      <c r="BK6" s="592"/>
      <c r="BL6" s="592"/>
      <c r="BM6" s="592"/>
      <c r="BN6" s="593"/>
      <c r="BO6" s="594">
        <v>92.7</v>
      </c>
      <c r="BP6" s="594"/>
      <c r="BQ6" s="594"/>
      <c r="BR6" s="594"/>
      <c r="BS6" s="595">
        <v>79338</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229293</v>
      </c>
      <c r="CS6" s="592"/>
      <c r="CT6" s="592"/>
      <c r="CU6" s="592"/>
      <c r="CV6" s="592"/>
      <c r="CW6" s="592"/>
      <c r="CX6" s="592"/>
      <c r="CY6" s="593"/>
      <c r="CZ6" s="594">
        <v>0.7</v>
      </c>
      <c r="DA6" s="594"/>
      <c r="DB6" s="594"/>
      <c r="DC6" s="594"/>
      <c r="DD6" s="600" t="s">
        <v>217</v>
      </c>
      <c r="DE6" s="592"/>
      <c r="DF6" s="592"/>
      <c r="DG6" s="592"/>
      <c r="DH6" s="592"/>
      <c r="DI6" s="592"/>
      <c r="DJ6" s="592"/>
      <c r="DK6" s="592"/>
      <c r="DL6" s="592"/>
      <c r="DM6" s="592"/>
      <c r="DN6" s="592"/>
      <c r="DO6" s="592"/>
      <c r="DP6" s="593"/>
      <c r="DQ6" s="600">
        <v>229293</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29004</v>
      </c>
      <c r="S7" s="592"/>
      <c r="T7" s="592"/>
      <c r="U7" s="592"/>
      <c r="V7" s="592"/>
      <c r="W7" s="592"/>
      <c r="X7" s="592"/>
      <c r="Y7" s="593"/>
      <c r="Z7" s="594">
        <v>0.1</v>
      </c>
      <c r="AA7" s="594"/>
      <c r="AB7" s="594"/>
      <c r="AC7" s="594"/>
      <c r="AD7" s="595">
        <v>29004</v>
      </c>
      <c r="AE7" s="595"/>
      <c r="AF7" s="595"/>
      <c r="AG7" s="595"/>
      <c r="AH7" s="595"/>
      <c r="AI7" s="595"/>
      <c r="AJ7" s="595"/>
      <c r="AK7" s="595"/>
      <c r="AL7" s="596">
        <v>0.2</v>
      </c>
      <c r="AM7" s="597"/>
      <c r="AN7" s="597"/>
      <c r="AO7" s="598"/>
      <c r="AP7" s="588" t="s">
        <v>219</v>
      </c>
      <c r="AQ7" s="589"/>
      <c r="AR7" s="589"/>
      <c r="AS7" s="589"/>
      <c r="AT7" s="589"/>
      <c r="AU7" s="589"/>
      <c r="AV7" s="589"/>
      <c r="AW7" s="589"/>
      <c r="AX7" s="589"/>
      <c r="AY7" s="589"/>
      <c r="AZ7" s="589"/>
      <c r="BA7" s="589"/>
      <c r="BB7" s="589"/>
      <c r="BC7" s="589"/>
      <c r="BD7" s="589"/>
      <c r="BE7" s="589"/>
      <c r="BF7" s="590"/>
      <c r="BG7" s="591">
        <v>7131269</v>
      </c>
      <c r="BH7" s="592"/>
      <c r="BI7" s="592"/>
      <c r="BJ7" s="592"/>
      <c r="BK7" s="592"/>
      <c r="BL7" s="592"/>
      <c r="BM7" s="592"/>
      <c r="BN7" s="593"/>
      <c r="BO7" s="594">
        <v>46.4</v>
      </c>
      <c r="BP7" s="594"/>
      <c r="BQ7" s="594"/>
      <c r="BR7" s="594"/>
      <c r="BS7" s="595">
        <v>79338</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5182732</v>
      </c>
      <c r="CS7" s="592"/>
      <c r="CT7" s="592"/>
      <c r="CU7" s="592"/>
      <c r="CV7" s="592"/>
      <c r="CW7" s="592"/>
      <c r="CX7" s="592"/>
      <c r="CY7" s="593"/>
      <c r="CZ7" s="594">
        <v>15.2</v>
      </c>
      <c r="DA7" s="594"/>
      <c r="DB7" s="594"/>
      <c r="DC7" s="594"/>
      <c r="DD7" s="600">
        <v>897738</v>
      </c>
      <c r="DE7" s="592"/>
      <c r="DF7" s="592"/>
      <c r="DG7" s="592"/>
      <c r="DH7" s="592"/>
      <c r="DI7" s="592"/>
      <c r="DJ7" s="592"/>
      <c r="DK7" s="592"/>
      <c r="DL7" s="592"/>
      <c r="DM7" s="592"/>
      <c r="DN7" s="592"/>
      <c r="DO7" s="592"/>
      <c r="DP7" s="593"/>
      <c r="DQ7" s="600">
        <v>4254214</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61628</v>
      </c>
      <c r="S8" s="592"/>
      <c r="T8" s="592"/>
      <c r="U8" s="592"/>
      <c r="V8" s="592"/>
      <c r="W8" s="592"/>
      <c r="X8" s="592"/>
      <c r="Y8" s="593"/>
      <c r="Z8" s="594">
        <v>0.2</v>
      </c>
      <c r="AA8" s="594"/>
      <c r="AB8" s="594"/>
      <c r="AC8" s="594"/>
      <c r="AD8" s="595">
        <v>61628</v>
      </c>
      <c r="AE8" s="595"/>
      <c r="AF8" s="595"/>
      <c r="AG8" s="595"/>
      <c r="AH8" s="595"/>
      <c r="AI8" s="595"/>
      <c r="AJ8" s="595"/>
      <c r="AK8" s="595"/>
      <c r="AL8" s="596">
        <v>0.3</v>
      </c>
      <c r="AM8" s="597"/>
      <c r="AN8" s="597"/>
      <c r="AO8" s="598"/>
      <c r="AP8" s="588" t="s">
        <v>222</v>
      </c>
      <c r="AQ8" s="589"/>
      <c r="AR8" s="589"/>
      <c r="AS8" s="589"/>
      <c r="AT8" s="589"/>
      <c r="AU8" s="589"/>
      <c r="AV8" s="589"/>
      <c r="AW8" s="589"/>
      <c r="AX8" s="589"/>
      <c r="AY8" s="589"/>
      <c r="AZ8" s="589"/>
      <c r="BA8" s="589"/>
      <c r="BB8" s="589"/>
      <c r="BC8" s="589"/>
      <c r="BD8" s="589"/>
      <c r="BE8" s="589"/>
      <c r="BF8" s="590"/>
      <c r="BG8" s="591">
        <v>156577</v>
      </c>
      <c r="BH8" s="592"/>
      <c r="BI8" s="592"/>
      <c r="BJ8" s="592"/>
      <c r="BK8" s="592"/>
      <c r="BL8" s="592"/>
      <c r="BM8" s="592"/>
      <c r="BN8" s="593"/>
      <c r="BO8" s="594">
        <v>1</v>
      </c>
      <c r="BP8" s="594"/>
      <c r="BQ8" s="594"/>
      <c r="BR8" s="594"/>
      <c r="BS8" s="600" t="s">
        <v>223</v>
      </c>
      <c r="BT8" s="592"/>
      <c r="BU8" s="592"/>
      <c r="BV8" s="592"/>
      <c r="BW8" s="592"/>
      <c r="BX8" s="592"/>
      <c r="BY8" s="592"/>
      <c r="BZ8" s="592"/>
      <c r="CA8" s="592"/>
      <c r="CB8" s="601"/>
      <c r="CD8" s="605" t="s">
        <v>224</v>
      </c>
      <c r="CE8" s="606"/>
      <c r="CF8" s="606"/>
      <c r="CG8" s="606"/>
      <c r="CH8" s="606"/>
      <c r="CI8" s="606"/>
      <c r="CJ8" s="606"/>
      <c r="CK8" s="606"/>
      <c r="CL8" s="606"/>
      <c r="CM8" s="606"/>
      <c r="CN8" s="606"/>
      <c r="CO8" s="606"/>
      <c r="CP8" s="606"/>
      <c r="CQ8" s="607"/>
      <c r="CR8" s="591">
        <v>13737118</v>
      </c>
      <c r="CS8" s="592"/>
      <c r="CT8" s="592"/>
      <c r="CU8" s="592"/>
      <c r="CV8" s="592"/>
      <c r="CW8" s="592"/>
      <c r="CX8" s="592"/>
      <c r="CY8" s="593"/>
      <c r="CZ8" s="594">
        <v>40.200000000000003</v>
      </c>
      <c r="DA8" s="594"/>
      <c r="DB8" s="594"/>
      <c r="DC8" s="594"/>
      <c r="DD8" s="600">
        <v>176673</v>
      </c>
      <c r="DE8" s="592"/>
      <c r="DF8" s="592"/>
      <c r="DG8" s="592"/>
      <c r="DH8" s="592"/>
      <c r="DI8" s="592"/>
      <c r="DJ8" s="592"/>
      <c r="DK8" s="592"/>
      <c r="DL8" s="592"/>
      <c r="DM8" s="592"/>
      <c r="DN8" s="592"/>
      <c r="DO8" s="592"/>
      <c r="DP8" s="593"/>
      <c r="DQ8" s="600">
        <v>7639545</v>
      </c>
      <c r="DR8" s="592"/>
      <c r="DS8" s="592"/>
      <c r="DT8" s="592"/>
      <c r="DU8" s="592"/>
      <c r="DV8" s="592"/>
      <c r="DW8" s="592"/>
      <c r="DX8" s="592"/>
      <c r="DY8" s="592"/>
      <c r="DZ8" s="592"/>
      <c r="EA8" s="592"/>
      <c r="EB8" s="592"/>
      <c r="EC8" s="601"/>
    </row>
    <row r="9" spans="2:143" ht="11.25" customHeight="1">
      <c r="B9" s="588" t="s">
        <v>225</v>
      </c>
      <c r="C9" s="589"/>
      <c r="D9" s="589"/>
      <c r="E9" s="589"/>
      <c r="F9" s="589"/>
      <c r="G9" s="589"/>
      <c r="H9" s="589"/>
      <c r="I9" s="589"/>
      <c r="J9" s="589"/>
      <c r="K9" s="589"/>
      <c r="L9" s="589"/>
      <c r="M9" s="589"/>
      <c r="N9" s="589"/>
      <c r="O9" s="589"/>
      <c r="P9" s="589"/>
      <c r="Q9" s="590"/>
      <c r="R9" s="591">
        <v>101427</v>
      </c>
      <c r="S9" s="592"/>
      <c r="T9" s="592"/>
      <c r="U9" s="592"/>
      <c r="V9" s="592"/>
      <c r="W9" s="592"/>
      <c r="X9" s="592"/>
      <c r="Y9" s="593"/>
      <c r="Z9" s="594">
        <v>0.3</v>
      </c>
      <c r="AA9" s="594"/>
      <c r="AB9" s="594"/>
      <c r="AC9" s="594"/>
      <c r="AD9" s="595">
        <v>101427</v>
      </c>
      <c r="AE9" s="595"/>
      <c r="AF9" s="595"/>
      <c r="AG9" s="595"/>
      <c r="AH9" s="595"/>
      <c r="AI9" s="595"/>
      <c r="AJ9" s="595"/>
      <c r="AK9" s="595"/>
      <c r="AL9" s="596">
        <v>0.5</v>
      </c>
      <c r="AM9" s="597"/>
      <c r="AN9" s="597"/>
      <c r="AO9" s="598"/>
      <c r="AP9" s="588" t="s">
        <v>226</v>
      </c>
      <c r="AQ9" s="589"/>
      <c r="AR9" s="589"/>
      <c r="AS9" s="589"/>
      <c r="AT9" s="589"/>
      <c r="AU9" s="589"/>
      <c r="AV9" s="589"/>
      <c r="AW9" s="589"/>
      <c r="AX9" s="589"/>
      <c r="AY9" s="589"/>
      <c r="AZ9" s="589"/>
      <c r="BA9" s="589"/>
      <c r="BB9" s="589"/>
      <c r="BC9" s="589"/>
      <c r="BD9" s="589"/>
      <c r="BE9" s="589"/>
      <c r="BF9" s="590"/>
      <c r="BG9" s="591">
        <v>6241754</v>
      </c>
      <c r="BH9" s="592"/>
      <c r="BI9" s="592"/>
      <c r="BJ9" s="592"/>
      <c r="BK9" s="592"/>
      <c r="BL9" s="592"/>
      <c r="BM9" s="592"/>
      <c r="BN9" s="593"/>
      <c r="BO9" s="594">
        <v>40.700000000000003</v>
      </c>
      <c r="BP9" s="594"/>
      <c r="BQ9" s="594"/>
      <c r="BR9" s="594"/>
      <c r="BS9" s="600" t="s">
        <v>223</v>
      </c>
      <c r="BT9" s="592"/>
      <c r="BU9" s="592"/>
      <c r="BV9" s="592"/>
      <c r="BW9" s="592"/>
      <c r="BX9" s="592"/>
      <c r="BY9" s="592"/>
      <c r="BZ9" s="592"/>
      <c r="CA9" s="592"/>
      <c r="CB9" s="601"/>
      <c r="CD9" s="605" t="s">
        <v>227</v>
      </c>
      <c r="CE9" s="606"/>
      <c r="CF9" s="606"/>
      <c r="CG9" s="606"/>
      <c r="CH9" s="606"/>
      <c r="CI9" s="606"/>
      <c r="CJ9" s="606"/>
      <c r="CK9" s="606"/>
      <c r="CL9" s="606"/>
      <c r="CM9" s="606"/>
      <c r="CN9" s="606"/>
      <c r="CO9" s="606"/>
      <c r="CP9" s="606"/>
      <c r="CQ9" s="607"/>
      <c r="CR9" s="591">
        <v>3471459</v>
      </c>
      <c r="CS9" s="592"/>
      <c r="CT9" s="592"/>
      <c r="CU9" s="592"/>
      <c r="CV9" s="592"/>
      <c r="CW9" s="592"/>
      <c r="CX9" s="592"/>
      <c r="CY9" s="593"/>
      <c r="CZ9" s="594">
        <v>10.199999999999999</v>
      </c>
      <c r="DA9" s="594"/>
      <c r="DB9" s="594"/>
      <c r="DC9" s="594"/>
      <c r="DD9" s="600">
        <v>1142324</v>
      </c>
      <c r="DE9" s="592"/>
      <c r="DF9" s="592"/>
      <c r="DG9" s="592"/>
      <c r="DH9" s="592"/>
      <c r="DI9" s="592"/>
      <c r="DJ9" s="592"/>
      <c r="DK9" s="592"/>
      <c r="DL9" s="592"/>
      <c r="DM9" s="592"/>
      <c r="DN9" s="592"/>
      <c r="DO9" s="592"/>
      <c r="DP9" s="593"/>
      <c r="DQ9" s="600">
        <v>2142299</v>
      </c>
      <c r="DR9" s="592"/>
      <c r="DS9" s="592"/>
      <c r="DT9" s="592"/>
      <c r="DU9" s="592"/>
      <c r="DV9" s="592"/>
      <c r="DW9" s="592"/>
      <c r="DX9" s="592"/>
      <c r="DY9" s="592"/>
      <c r="DZ9" s="592"/>
      <c r="EA9" s="592"/>
      <c r="EB9" s="592"/>
      <c r="EC9" s="601"/>
    </row>
    <row r="10" spans="2:143" ht="11.25" customHeight="1">
      <c r="B10" s="588" t="s">
        <v>228</v>
      </c>
      <c r="C10" s="589"/>
      <c r="D10" s="589"/>
      <c r="E10" s="589"/>
      <c r="F10" s="589"/>
      <c r="G10" s="589"/>
      <c r="H10" s="589"/>
      <c r="I10" s="589"/>
      <c r="J10" s="589"/>
      <c r="K10" s="589"/>
      <c r="L10" s="589"/>
      <c r="M10" s="589"/>
      <c r="N10" s="589"/>
      <c r="O10" s="589"/>
      <c r="P10" s="589"/>
      <c r="Q10" s="590"/>
      <c r="R10" s="591">
        <v>789344</v>
      </c>
      <c r="S10" s="592"/>
      <c r="T10" s="592"/>
      <c r="U10" s="592"/>
      <c r="V10" s="592"/>
      <c r="W10" s="592"/>
      <c r="X10" s="592"/>
      <c r="Y10" s="593"/>
      <c r="Z10" s="594">
        <v>2.2000000000000002</v>
      </c>
      <c r="AA10" s="594"/>
      <c r="AB10" s="594"/>
      <c r="AC10" s="594"/>
      <c r="AD10" s="595">
        <v>789344</v>
      </c>
      <c r="AE10" s="595"/>
      <c r="AF10" s="595"/>
      <c r="AG10" s="595"/>
      <c r="AH10" s="595"/>
      <c r="AI10" s="595"/>
      <c r="AJ10" s="595"/>
      <c r="AK10" s="595"/>
      <c r="AL10" s="596">
        <v>4.2</v>
      </c>
      <c r="AM10" s="597"/>
      <c r="AN10" s="597"/>
      <c r="AO10" s="598"/>
      <c r="AP10" s="588" t="s">
        <v>229</v>
      </c>
      <c r="AQ10" s="589"/>
      <c r="AR10" s="589"/>
      <c r="AS10" s="589"/>
      <c r="AT10" s="589"/>
      <c r="AU10" s="589"/>
      <c r="AV10" s="589"/>
      <c r="AW10" s="589"/>
      <c r="AX10" s="589"/>
      <c r="AY10" s="589"/>
      <c r="AZ10" s="589"/>
      <c r="BA10" s="589"/>
      <c r="BB10" s="589"/>
      <c r="BC10" s="589"/>
      <c r="BD10" s="589"/>
      <c r="BE10" s="589"/>
      <c r="BF10" s="590"/>
      <c r="BG10" s="591">
        <v>246531</v>
      </c>
      <c r="BH10" s="592"/>
      <c r="BI10" s="592"/>
      <c r="BJ10" s="592"/>
      <c r="BK10" s="592"/>
      <c r="BL10" s="592"/>
      <c r="BM10" s="592"/>
      <c r="BN10" s="593"/>
      <c r="BO10" s="594">
        <v>1.6</v>
      </c>
      <c r="BP10" s="594"/>
      <c r="BQ10" s="594"/>
      <c r="BR10" s="594"/>
      <c r="BS10" s="600" t="s">
        <v>223</v>
      </c>
      <c r="BT10" s="592"/>
      <c r="BU10" s="592"/>
      <c r="BV10" s="592"/>
      <c r="BW10" s="592"/>
      <c r="BX10" s="592"/>
      <c r="BY10" s="592"/>
      <c r="BZ10" s="592"/>
      <c r="CA10" s="592"/>
      <c r="CB10" s="601"/>
      <c r="CD10" s="605" t="s">
        <v>230</v>
      </c>
      <c r="CE10" s="606"/>
      <c r="CF10" s="606"/>
      <c r="CG10" s="606"/>
      <c r="CH10" s="606"/>
      <c r="CI10" s="606"/>
      <c r="CJ10" s="606"/>
      <c r="CK10" s="606"/>
      <c r="CL10" s="606"/>
      <c r="CM10" s="606"/>
      <c r="CN10" s="606"/>
      <c r="CO10" s="606"/>
      <c r="CP10" s="606"/>
      <c r="CQ10" s="607"/>
      <c r="CR10" s="591">
        <v>31266</v>
      </c>
      <c r="CS10" s="592"/>
      <c r="CT10" s="592"/>
      <c r="CU10" s="592"/>
      <c r="CV10" s="592"/>
      <c r="CW10" s="592"/>
      <c r="CX10" s="592"/>
      <c r="CY10" s="593"/>
      <c r="CZ10" s="594">
        <v>0.1</v>
      </c>
      <c r="DA10" s="594"/>
      <c r="DB10" s="594"/>
      <c r="DC10" s="594"/>
      <c r="DD10" s="600" t="s">
        <v>223</v>
      </c>
      <c r="DE10" s="592"/>
      <c r="DF10" s="592"/>
      <c r="DG10" s="592"/>
      <c r="DH10" s="592"/>
      <c r="DI10" s="592"/>
      <c r="DJ10" s="592"/>
      <c r="DK10" s="592"/>
      <c r="DL10" s="592"/>
      <c r="DM10" s="592"/>
      <c r="DN10" s="592"/>
      <c r="DO10" s="592"/>
      <c r="DP10" s="593"/>
      <c r="DQ10" s="600">
        <v>17434</v>
      </c>
      <c r="DR10" s="592"/>
      <c r="DS10" s="592"/>
      <c r="DT10" s="592"/>
      <c r="DU10" s="592"/>
      <c r="DV10" s="592"/>
      <c r="DW10" s="592"/>
      <c r="DX10" s="592"/>
      <c r="DY10" s="592"/>
      <c r="DZ10" s="592"/>
      <c r="EA10" s="592"/>
      <c r="EB10" s="592"/>
      <c r="EC10" s="601"/>
    </row>
    <row r="11" spans="2:143" ht="11.25" customHeight="1">
      <c r="B11" s="588" t="s">
        <v>231</v>
      </c>
      <c r="C11" s="589"/>
      <c r="D11" s="589"/>
      <c r="E11" s="589"/>
      <c r="F11" s="589"/>
      <c r="G11" s="589"/>
      <c r="H11" s="589"/>
      <c r="I11" s="589"/>
      <c r="J11" s="589"/>
      <c r="K11" s="589"/>
      <c r="L11" s="589"/>
      <c r="M11" s="589"/>
      <c r="N11" s="589"/>
      <c r="O11" s="589"/>
      <c r="P11" s="589"/>
      <c r="Q11" s="590"/>
      <c r="R11" s="591" t="s">
        <v>223</v>
      </c>
      <c r="S11" s="592"/>
      <c r="T11" s="592"/>
      <c r="U11" s="592"/>
      <c r="V11" s="592"/>
      <c r="W11" s="592"/>
      <c r="X11" s="592"/>
      <c r="Y11" s="593"/>
      <c r="Z11" s="594" t="s">
        <v>223</v>
      </c>
      <c r="AA11" s="594"/>
      <c r="AB11" s="594"/>
      <c r="AC11" s="594"/>
      <c r="AD11" s="595" t="s">
        <v>223</v>
      </c>
      <c r="AE11" s="595"/>
      <c r="AF11" s="595"/>
      <c r="AG11" s="595"/>
      <c r="AH11" s="595"/>
      <c r="AI11" s="595"/>
      <c r="AJ11" s="595"/>
      <c r="AK11" s="595"/>
      <c r="AL11" s="596" t="s">
        <v>223</v>
      </c>
      <c r="AM11" s="597"/>
      <c r="AN11" s="597"/>
      <c r="AO11" s="598"/>
      <c r="AP11" s="588" t="s">
        <v>232</v>
      </c>
      <c r="AQ11" s="589"/>
      <c r="AR11" s="589"/>
      <c r="AS11" s="589"/>
      <c r="AT11" s="589"/>
      <c r="AU11" s="589"/>
      <c r="AV11" s="589"/>
      <c r="AW11" s="589"/>
      <c r="AX11" s="589"/>
      <c r="AY11" s="589"/>
      <c r="AZ11" s="589"/>
      <c r="BA11" s="589"/>
      <c r="BB11" s="589"/>
      <c r="BC11" s="589"/>
      <c r="BD11" s="589"/>
      <c r="BE11" s="589"/>
      <c r="BF11" s="590"/>
      <c r="BG11" s="591">
        <v>486407</v>
      </c>
      <c r="BH11" s="592"/>
      <c r="BI11" s="592"/>
      <c r="BJ11" s="592"/>
      <c r="BK11" s="592"/>
      <c r="BL11" s="592"/>
      <c r="BM11" s="592"/>
      <c r="BN11" s="593"/>
      <c r="BO11" s="594">
        <v>3.2</v>
      </c>
      <c r="BP11" s="594"/>
      <c r="BQ11" s="594"/>
      <c r="BR11" s="594"/>
      <c r="BS11" s="600">
        <v>79338</v>
      </c>
      <c r="BT11" s="592"/>
      <c r="BU11" s="592"/>
      <c r="BV11" s="592"/>
      <c r="BW11" s="592"/>
      <c r="BX11" s="592"/>
      <c r="BY11" s="592"/>
      <c r="BZ11" s="592"/>
      <c r="CA11" s="592"/>
      <c r="CB11" s="601"/>
      <c r="CD11" s="605" t="s">
        <v>233</v>
      </c>
      <c r="CE11" s="606"/>
      <c r="CF11" s="606"/>
      <c r="CG11" s="606"/>
      <c r="CH11" s="606"/>
      <c r="CI11" s="606"/>
      <c r="CJ11" s="606"/>
      <c r="CK11" s="606"/>
      <c r="CL11" s="606"/>
      <c r="CM11" s="606"/>
      <c r="CN11" s="606"/>
      <c r="CO11" s="606"/>
      <c r="CP11" s="606"/>
      <c r="CQ11" s="607"/>
      <c r="CR11" s="591">
        <v>47098</v>
      </c>
      <c r="CS11" s="592"/>
      <c r="CT11" s="592"/>
      <c r="CU11" s="592"/>
      <c r="CV11" s="592"/>
      <c r="CW11" s="592"/>
      <c r="CX11" s="592"/>
      <c r="CY11" s="593"/>
      <c r="CZ11" s="594">
        <v>0.1</v>
      </c>
      <c r="DA11" s="594"/>
      <c r="DB11" s="594"/>
      <c r="DC11" s="594"/>
      <c r="DD11" s="600" t="s">
        <v>223</v>
      </c>
      <c r="DE11" s="592"/>
      <c r="DF11" s="592"/>
      <c r="DG11" s="592"/>
      <c r="DH11" s="592"/>
      <c r="DI11" s="592"/>
      <c r="DJ11" s="592"/>
      <c r="DK11" s="592"/>
      <c r="DL11" s="592"/>
      <c r="DM11" s="592"/>
      <c r="DN11" s="592"/>
      <c r="DO11" s="592"/>
      <c r="DP11" s="593"/>
      <c r="DQ11" s="600">
        <v>45406</v>
      </c>
      <c r="DR11" s="592"/>
      <c r="DS11" s="592"/>
      <c r="DT11" s="592"/>
      <c r="DU11" s="592"/>
      <c r="DV11" s="592"/>
      <c r="DW11" s="592"/>
      <c r="DX11" s="592"/>
      <c r="DY11" s="592"/>
      <c r="DZ11" s="592"/>
      <c r="EA11" s="592"/>
      <c r="EB11" s="592"/>
      <c r="EC11" s="601"/>
    </row>
    <row r="12" spans="2:143" ht="11.25" customHeight="1">
      <c r="B12" s="588" t="s">
        <v>234</v>
      </c>
      <c r="C12" s="589"/>
      <c r="D12" s="589"/>
      <c r="E12" s="589"/>
      <c r="F12" s="589"/>
      <c r="G12" s="589"/>
      <c r="H12" s="589"/>
      <c r="I12" s="589"/>
      <c r="J12" s="589"/>
      <c r="K12" s="589"/>
      <c r="L12" s="589"/>
      <c r="M12" s="589"/>
      <c r="N12" s="589"/>
      <c r="O12" s="589"/>
      <c r="P12" s="589"/>
      <c r="Q12" s="590"/>
      <c r="R12" s="591" t="s">
        <v>223</v>
      </c>
      <c r="S12" s="592"/>
      <c r="T12" s="592"/>
      <c r="U12" s="592"/>
      <c r="V12" s="592"/>
      <c r="W12" s="592"/>
      <c r="X12" s="592"/>
      <c r="Y12" s="593"/>
      <c r="Z12" s="594" t="s">
        <v>223</v>
      </c>
      <c r="AA12" s="594"/>
      <c r="AB12" s="594"/>
      <c r="AC12" s="594"/>
      <c r="AD12" s="595" t="s">
        <v>223</v>
      </c>
      <c r="AE12" s="595"/>
      <c r="AF12" s="595"/>
      <c r="AG12" s="595"/>
      <c r="AH12" s="595"/>
      <c r="AI12" s="595"/>
      <c r="AJ12" s="595"/>
      <c r="AK12" s="595"/>
      <c r="AL12" s="596" t="s">
        <v>223</v>
      </c>
      <c r="AM12" s="597"/>
      <c r="AN12" s="597"/>
      <c r="AO12" s="598"/>
      <c r="AP12" s="588" t="s">
        <v>235</v>
      </c>
      <c r="AQ12" s="589"/>
      <c r="AR12" s="589"/>
      <c r="AS12" s="589"/>
      <c r="AT12" s="589"/>
      <c r="AU12" s="589"/>
      <c r="AV12" s="589"/>
      <c r="AW12" s="589"/>
      <c r="AX12" s="589"/>
      <c r="AY12" s="589"/>
      <c r="AZ12" s="589"/>
      <c r="BA12" s="589"/>
      <c r="BB12" s="589"/>
      <c r="BC12" s="589"/>
      <c r="BD12" s="589"/>
      <c r="BE12" s="589"/>
      <c r="BF12" s="590"/>
      <c r="BG12" s="591">
        <v>6347190</v>
      </c>
      <c r="BH12" s="592"/>
      <c r="BI12" s="592"/>
      <c r="BJ12" s="592"/>
      <c r="BK12" s="592"/>
      <c r="BL12" s="592"/>
      <c r="BM12" s="592"/>
      <c r="BN12" s="593"/>
      <c r="BO12" s="594">
        <v>41.3</v>
      </c>
      <c r="BP12" s="594"/>
      <c r="BQ12" s="594"/>
      <c r="BR12" s="594"/>
      <c r="BS12" s="600" t="s">
        <v>223</v>
      </c>
      <c r="BT12" s="592"/>
      <c r="BU12" s="592"/>
      <c r="BV12" s="592"/>
      <c r="BW12" s="592"/>
      <c r="BX12" s="592"/>
      <c r="BY12" s="592"/>
      <c r="BZ12" s="592"/>
      <c r="CA12" s="592"/>
      <c r="CB12" s="601"/>
      <c r="CD12" s="605" t="s">
        <v>236</v>
      </c>
      <c r="CE12" s="606"/>
      <c r="CF12" s="606"/>
      <c r="CG12" s="606"/>
      <c r="CH12" s="606"/>
      <c r="CI12" s="606"/>
      <c r="CJ12" s="606"/>
      <c r="CK12" s="606"/>
      <c r="CL12" s="606"/>
      <c r="CM12" s="606"/>
      <c r="CN12" s="606"/>
      <c r="CO12" s="606"/>
      <c r="CP12" s="606"/>
      <c r="CQ12" s="607"/>
      <c r="CR12" s="591">
        <v>114748</v>
      </c>
      <c r="CS12" s="592"/>
      <c r="CT12" s="592"/>
      <c r="CU12" s="592"/>
      <c r="CV12" s="592"/>
      <c r="CW12" s="592"/>
      <c r="CX12" s="592"/>
      <c r="CY12" s="593"/>
      <c r="CZ12" s="594">
        <v>0.3</v>
      </c>
      <c r="DA12" s="594"/>
      <c r="DB12" s="594"/>
      <c r="DC12" s="594"/>
      <c r="DD12" s="600" t="s">
        <v>223</v>
      </c>
      <c r="DE12" s="592"/>
      <c r="DF12" s="592"/>
      <c r="DG12" s="592"/>
      <c r="DH12" s="592"/>
      <c r="DI12" s="592"/>
      <c r="DJ12" s="592"/>
      <c r="DK12" s="592"/>
      <c r="DL12" s="592"/>
      <c r="DM12" s="592"/>
      <c r="DN12" s="592"/>
      <c r="DO12" s="592"/>
      <c r="DP12" s="593"/>
      <c r="DQ12" s="600">
        <v>110086</v>
      </c>
      <c r="DR12" s="592"/>
      <c r="DS12" s="592"/>
      <c r="DT12" s="592"/>
      <c r="DU12" s="592"/>
      <c r="DV12" s="592"/>
      <c r="DW12" s="592"/>
      <c r="DX12" s="592"/>
      <c r="DY12" s="592"/>
      <c r="DZ12" s="592"/>
      <c r="EA12" s="592"/>
      <c r="EB12" s="592"/>
      <c r="EC12" s="601"/>
    </row>
    <row r="13" spans="2:143" ht="11.25" customHeight="1">
      <c r="B13" s="588" t="s">
        <v>237</v>
      </c>
      <c r="C13" s="589"/>
      <c r="D13" s="589"/>
      <c r="E13" s="589"/>
      <c r="F13" s="589"/>
      <c r="G13" s="589"/>
      <c r="H13" s="589"/>
      <c r="I13" s="589"/>
      <c r="J13" s="589"/>
      <c r="K13" s="589"/>
      <c r="L13" s="589"/>
      <c r="M13" s="589"/>
      <c r="N13" s="589"/>
      <c r="O13" s="589"/>
      <c r="P13" s="589"/>
      <c r="Q13" s="590"/>
      <c r="R13" s="591">
        <v>71421</v>
      </c>
      <c r="S13" s="592"/>
      <c r="T13" s="592"/>
      <c r="U13" s="592"/>
      <c r="V13" s="592"/>
      <c r="W13" s="592"/>
      <c r="X13" s="592"/>
      <c r="Y13" s="593"/>
      <c r="Z13" s="594">
        <v>0.2</v>
      </c>
      <c r="AA13" s="594"/>
      <c r="AB13" s="594"/>
      <c r="AC13" s="594"/>
      <c r="AD13" s="595">
        <v>71421</v>
      </c>
      <c r="AE13" s="595"/>
      <c r="AF13" s="595"/>
      <c r="AG13" s="595"/>
      <c r="AH13" s="595"/>
      <c r="AI13" s="595"/>
      <c r="AJ13" s="595"/>
      <c r="AK13" s="595"/>
      <c r="AL13" s="596">
        <v>0.4</v>
      </c>
      <c r="AM13" s="597"/>
      <c r="AN13" s="597"/>
      <c r="AO13" s="598"/>
      <c r="AP13" s="588" t="s">
        <v>238</v>
      </c>
      <c r="AQ13" s="589"/>
      <c r="AR13" s="589"/>
      <c r="AS13" s="589"/>
      <c r="AT13" s="589"/>
      <c r="AU13" s="589"/>
      <c r="AV13" s="589"/>
      <c r="AW13" s="589"/>
      <c r="AX13" s="589"/>
      <c r="AY13" s="589"/>
      <c r="AZ13" s="589"/>
      <c r="BA13" s="589"/>
      <c r="BB13" s="589"/>
      <c r="BC13" s="589"/>
      <c r="BD13" s="589"/>
      <c r="BE13" s="589"/>
      <c r="BF13" s="590"/>
      <c r="BG13" s="591">
        <v>6324371</v>
      </c>
      <c r="BH13" s="592"/>
      <c r="BI13" s="592"/>
      <c r="BJ13" s="592"/>
      <c r="BK13" s="592"/>
      <c r="BL13" s="592"/>
      <c r="BM13" s="592"/>
      <c r="BN13" s="593"/>
      <c r="BO13" s="594">
        <v>41.2</v>
      </c>
      <c r="BP13" s="594"/>
      <c r="BQ13" s="594"/>
      <c r="BR13" s="594"/>
      <c r="BS13" s="600" t="s">
        <v>223</v>
      </c>
      <c r="BT13" s="592"/>
      <c r="BU13" s="592"/>
      <c r="BV13" s="592"/>
      <c r="BW13" s="592"/>
      <c r="BX13" s="592"/>
      <c r="BY13" s="592"/>
      <c r="BZ13" s="592"/>
      <c r="CA13" s="592"/>
      <c r="CB13" s="601"/>
      <c r="CD13" s="605" t="s">
        <v>239</v>
      </c>
      <c r="CE13" s="606"/>
      <c r="CF13" s="606"/>
      <c r="CG13" s="606"/>
      <c r="CH13" s="606"/>
      <c r="CI13" s="606"/>
      <c r="CJ13" s="606"/>
      <c r="CK13" s="606"/>
      <c r="CL13" s="606"/>
      <c r="CM13" s="606"/>
      <c r="CN13" s="606"/>
      <c r="CO13" s="606"/>
      <c r="CP13" s="606"/>
      <c r="CQ13" s="607"/>
      <c r="CR13" s="591">
        <v>2547766</v>
      </c>
      <c r="CS13" s="592"/>
      <c r="CT13" s="592"/>
      <c r="CU13" s="592"/>
      <c r="CV13" s="592"/>
      <c r="CW13" s="592"/>
      <c r="CX13" s="592"/>
      <c r="CY13" s="593"/>
      <c r="CZ13" s="594">
        <v>7.5</v>
      </c>
      <c r="DA13" s="594"/>
      <c r="DB13" s="594"/>
      <c r="DC13" s="594"/>
      <c r="DD13" s="600">
        <v>725144</v>
      </c>
      <c r="DE13" s="592"/>
      <c r="DF13" s="592"/>
      <c r="DG13" s="592"/>
      <c r="DH13" s="592"/>
      <c r="DI13" s="592"/>
      <c r="DJ13" s="592"/>
      <c r="DK13" s="592"/>
      <c r="DL13" s="592"/>
      <c r="DM13" s="592"/>
      <c r="DN13" s="592"/>
      <c r="DO13" s="592"/>
      <c r="DP13" s="593"/>
      <c r="DQ13" s="600">
        <v>2146851</v>
      </c>
      <c r="DR13" s="592"/>
      <c r="DS13" s="592"/>
      <c r="DT13" s="592"/>
      <c r="DU13" s="592"/>
      <c r="DV13" s="592"/>
      <c r="DW13" s="592"/>
      <c r="DX13" s="592"/>
      <c r="DY13" s="592"/>
      <c r="DZ13" s="592"/>
      <c r="EA13" s="592"/>
      <c r="EB13" s="592"/>
      <c r="EC13" s="601"/>
    </row>
    <row r="14" spans="2:143" ht="11.25" customHeight="1">
      <c r="B14" s="588" t="s">
        <v>240</v>
      </c>
      <c r="C14" s="589"/>
      <c r="D14" s="589"/>
      <c r="E14" s="589"/>
      <c r="F14" s="589"/>
      <c r="G14" s="589"/>
      <c r="H14" s="589"/>
      <c r="I14" s="589"/>
      <c r="J14" s="589"/>
      <c r="K14" s="589"/>
      <c r="L14" s="589"/>
      <c r="M14" s="589"/>
      <c r="N14" s="589"/>
      <c r="O14" s="589"/>
      <c r="P14" s="589"/>
      <c r="Q14" s="590"/>
      <c r="R14" s="591" t="s">
        <v>223</v>
      </c>
      <c r="S14" s="592"/>
      <c r="T14" s="592"/>
      <c r="U14" s="592"/>
      <c r="V14" s="592"/>
      <c r="W14" s="592"/>
      <c r="X14" s="592"/>
      <c r="Y14" s="593"/>
      <c r="Z14" s="594" t="s">
        <v>223</v>
      </c>
      <c r="AA14" s="594"/>
      <c r="AB14" s="594"/>
      <c r="AC14" s="594"/>
      <c r="AD14" s="595" t="s">
        <v>223</v>
      </c>
      <c r="AE14" s="595"/>
      <c r="AF14" s="595"/>
      <c r="AG14" s="595"/>
      <c r="AH14" s="595"/>
      <c r="AI14" s="595"/>
      <c r="AJ14" s="595"/>
      <c r="AK14" s="595"/>
      <c r="AL14" s="596" t="s">
        <v>223</v>
      </c>
      <c r="AM14" s="597"/>
      <c r="AN14" s="597"/>
      <c r="AO14" s="598"/>
      <c r="AP14" s="588" t="s">
        <v>241</v>
      </c>
      <c r="AQ14" s="589"/>
      <c r="AR14" s="589"/>
      <c r="AS14" s="589"/>
      <c r="AT14" s="589"/>
      <c r="AU14" s="589"/>
      <c r="AV14" s="589"/>
      <c r="AW14" s="589"/>
      <c r="AX14" s="589"/>
      <c r="AY14" s="589"/>
      <c r="AZ14" s="589"/>
      <c r="BA14" s="589"/>
      <c r="BB14" s="589"/>
      <c r="BC14" s="589"/>
      <c r="BD14" s="589"/>
      <c r="BE14" s="589"/>
      <c r="BF14" s="590"/>
      <c r="BG14" s="591">
        <v>90134</v>
      </c>
      <c r="BH14" s="592"/>
      <c r="BI14" s="592"/>
      <c r="BJ14" s="592"/>
      <c r="BK14" s="592"/>
      <c r="BL14" s="592"/>
      <c r="BM14" s="592"/>
      <c r="BN14" s="593"/>
      <c r="BO14" s="594">
        <v>0.6</v>
      </c>
      <c r="BP14" s="594"/>
      <c r="BQ14" s="594"/>
      <c r="BR14" s="594"/>
      <c r="BS14" s="600" t="s">
        <v>223</v>
      </c>
      <c r="BT14" s="592"/>
      <c r="BU14" s="592"/>
      <c r="BV14" s="592"/>
      <c r="BW14" s="592"/>
      <c r="BX14" s="592"/>
      <c r="BY14" s="592"/>
      <c r="BZ14" s="592"/>
      <c r="CA14" s="592"/>
      <c r="CB14" s="601"/>
      <c r="CD14" s="605" t="s">
        <v>242</v>
      </c>
      <c r="CE14" s="606"/>
      <c r="CF14" s="606"/>
      <c r="CG14" s="606"/>
      <c r="CH14" s="606"/>
      <c r="CI14" s="606"/>
      <c r="CJ14" s="606"/>
      <c r="CK14" s="606"/>
      <c r="CL14" s="606"/>
      <c r="CM14" s="606"/>
      <c r="CN14" s="606"/>
      <c r="CO14" s="606"/>
      <c r="CP14" s="606"/>
      <c r="CQ14" s="607"/>
      <c r="CR14" s="591">
        <v>1050054</v>
      </c>
      <c r="CS14" s="592"/>
      <c r="CT14" s="592"/>
      <c r="CU14" s="592"/>
      <c r="CV14" s="592"/>
      <c r="CW14" s="592"/>
      <c r="CX14" s="592"/>
      <c r="CY14" s="593"/>
      <c r="CZ14" s="594">
        <v>3.1</v>
      </c>
      <c r="DA14" s="594"/>
      <c r="DB14" s="594"/>
      <c r="DC14" s="594"/>
      <c r="DD14" s="600">
        <v>100822</v>
      </c>
      <c r="DE14" s="592"/>
      <c r="DF14" s="592"/>
      <c r="DG14" s="592"/>
      <c r="DH14" s="592"/>
      <c r="DI14" s="592"/>
      <c r="DJ14" s="592"/>
      <c r="DK14" s="592"/>
      <c r="DL14" s="592"/>
      <c r="DM14" s="592"/>
      <c r="DN14" s="592"/>
      <c r="DO14" s="592"/>
      <c r="DP14" s="593"/>
      <c r="DQ14" s="600">
        <v>953129</v>
      </c>
      <c r="DR14" s="592"/>
      <c r="DS14" s="592"/>
      <c r="DT14" s="592"/>
      <c r="DU14" s="592"/>
      <c r="DV14" s="592"/>
      <c r="DW14" s="592"/>
      <c r="DX14" s="592"/>
      <c r="DY14" s="592"/>
      <c r="DZ14" s="592"/>
      <c r="EA14" s="592"/>
      <c r="EB14" s="592"/>
      <c r="EC14" s="601"/>
    </row>
    <row r="15" spans="2:143" ht="11.25" customHeight="1">
      <c r="B15" s="588" t="s">
        <v>243</v>
      </c>
      <c r="C15" s="589"/>
      <c r="D15" s="589"/>
      <c r="E15" s="589"/>
      <c r="F15" s="589"/>
      <c r="G15" s="589"/>
      <c r="H15" s="589"/>
      <c r="I15" s="589"/>
      <c r="J15" s="589"/>
      <c r="K15" s="589"/>
      <c r="L15" s="589"/>
      <c r="M15" s="589"/>
      <c r="N15" s="589"/>
      <c r="O15" s="589"/>
      <c r="P15" s="589"/>
      <c r="Q15" s="590"/>
      <c r="R15" s="591">
        <v>108406</v>
      </c>
      <c r="S15" s="592"/>
      <c r="T15" s="592"/>
      <c r="U15" s="592"/>
      <c r="V15" s="592"/>
      <c r="W15" s="592"/>
      <c r="X15" s="592"/>
      <c r="Y15" s="593"/>
      <c r="Z15" s="594">
        <v>0.3</v>
      </c>
      <c r="AA15" s="594"/>
      <c r="AB15" s="594"/>
      <c r="AC15" s="594"/>
      <c r="AD15" s="595">
        <v>108406</v>
      </c>
      <c r="AE15" s="595"/>
      <c r="AF15" s="595"/>
      <c r="AG15" s="595"/>
      <c r="AH15" s="595"/>
      <c r="AI15" s="595"/>
      <c r="AJ15" s="595"/>
      <c r="AK15" s="595"/>
      <c r="AL15" s="596">
        <v>0.6</v>
      </c>
      <c r="AM15" s="597"/>
      <c r="AN15" s="597"/>
      <c r="AO15" s="598"/>
      <c r="AP15" s="588" t="s">
        <v>244</v>
      </c>
      <c r="AQ15" s="589"/>
      <c r="AR15" s="589"/>
      <c r="AS15" s="589"/>
      <c r="AT15" s="589"/>
      <c r="AU15" s="589"/>
      <c r="AV15" s="589"/>
      <c r="AW15" s="589"/>
      <c r="AX15" s="589"/>
      <c r="AY15" s="589"/>
      <c r="AZ15" s="589"/>
      <c r="BA15" s="589"/>
      <c r="BB15" s="589"/>
      <c r="BC15" s="589"/>
      <c r="BD15" s="589"/>
      <c r="BE15" s="589"/>
      <c r="BF15" s="590"/>
      <c r="BG15" s="591">
        <v>659885</v>
      </c>
      <c r="BH15" s="592"/>
      <c r="BI15" s="592"/>
      <c r="BJ15" s="592"/>
      <c r="BK15" s="592"/>
      <c r="BL15" s="592"/>
      <c r="BM15" s="592"/>
      <c r="BN15" s="593"/>
      <c r="BO15" s="594">
        <v>4.3</v>
      </c>
      <c r="BP15" s="594"/>
      <c r="BQ15" s="594"/>
      <c r="BR15" s="594"/>
      <c r="BS15" s="600" t="s">
        <v>223</v>
      </c>
      <c r="BT15" s="592"/>
      <c r="BU15" s="592"/>
      <c r="BV15" s="592"/>
      <c r="BW15" s="592"/>
      <c r="BX15" s="592"/>
      <c r="BY15" s="592"/>
      <c r="BZ15" s="592"/>
      <c r="CA15" s="592"/>
      <c r="CB15" s="601"/>
      <c r="CD15" s="605" t="s">
        <v>245</v>
      </c>
      <c r="CE15" s="606"/>
      <c r="CF15" s="606"/>
      <c r="CG15" s="606"/>
      <c r="CH15" s="606"/>
      <c r="CI15" s="606"/>
      <c r="CJ15" s="606"/>
      <c r="CK15" s="606"/>
      <c r="CL15" s="606"/>
      <c r="CM15" s="606"/>
      <c r="CN15" s="606"/>
      <c r="CO15" s="606"/>
      <c r="CP15" s="606"/>
      <c r="CQ15" s="607"/>
      <c r="CR15" s="591">
        <v>4560425</v>
      </c>
      <c r="CS15" s="592"/>
      <c r="CT15" s="592"/>
      <c r="CU15" s="592"/>
      <c r="CV15" s="592"/>
      <c r="CW15" s="592"/>
      <c r="CX15" s="592"/>
      <c r="CY15" s="593"/>
      <c r="CZ15" s="594">
        <v>13.4</v>
      </c>
      <c r="DA15" s="594"/>
      <c r="DB15" s="594"/>
      <c r="DC15" s="594"/>
      <c r="DD15" s="600">
        <v>1405297</v>
      </c>
      <c r="DE15" s="592"/>
      <c r="DF15" s="592"/>
      <c r="DG15" s="592"/>
      <c r="DH15" s="592"/>
      <c r="DI15" s="592"/>
      <c r="DJ15" s="592"/>
      <c r="DK15" s="592"/>
      <c r="DL15" s="592"/>
      <c r="DM15" s="592"/>
      <c r="DN15" s="592"/>
      <c r="DO15" s="592"/>
      <c r="DP15" s="593"/>
      <c r="DQ15" s="600">
        <v>2837453</v>
      </c>
      <c r="DR15" s="592"/>
      <c r="DS15" s="592"/>
      <c r="DT15" s="592"/>
      <c r="DU15" s="592"/>
      <c r="DV15" s="592"/>
      <c r="DW15" s="592"/>
      <c r="DX15" s="592"/>
      <c r="DY15" s="592"/>
      <c r="DZ15" s="592"/>
      <c r="EA15" s="592"/>
      <c r="EB15" s="592"/>
      <c r="EC15" s="601"/>
    </row>
    <row r="16" spans="2:143" ht="11.25" customHeight="1">
      <c r="B16" s="588" t="s">
        <v>246</v>
      </c>
      <c r="C16" s="589"/>
      <c r="D16" s="589"/>
      <c r="E16" s="589"/>
      <c r="F16" s="589"/>
      <c r="G16" s="589"/>
      <c r="H16" s="589"/>
      <c r="I16" s="589"/>
      <c r="J16" s="589"/>
      <c r="K16" s="589"/>
      <c r="L16" s="589"/>
      <c r="M16" s="589"/>
      <c r="N16" s="589"/>
      <c r="O16" s="589"/>
      <c r="P16" s="589"/>
      <c r="Q16" s="590"/>
      <c r="R16" s="591">
        <v>3693939</v>
      </c>
      <c r="S16" s="592"/>
      <c r="T16" s="592"/>
      <c r="U16" s="592"/>
      <c r="V16" s="592"/>
      <c r="W16" s="592"/>
      <c r="X16" s="592"/>
      <c r="Y16" s="593"/>
      <c r="Z16" s="594">
        <v>10.4</v>
      </c>
      <c r="AA16" s="594"/>
      <c r="AB16" s="594"/>
      <c r="AC16" s="594"/>
      <c r="AD16" s="595">
        <v>3285868</v>
      </c>
      <c r="AE16" s="595"/>
      <c r="AF16" s="595"/>
      <c r="AG16" s="595"/>
      <c r="AH16" s="595"/>
      <c r="AI16" s="595"/>
      <c r="AJ16" s="595"/>
      <c r="AK16" s="595"/>
      <c r="AL16" s="596">
        <v>17.3</v>
      </c>
      <c r="AM16" s="597"/>
      <c r="AN16" s="597"/>
      <c r="AO16" s="598"/>
      <c r="AP16" s="588" t="s">
        <v>247</v>
      </c>
      <c r="AQ16" s="589"/>
      <c r="AR16" s="589"/>
      <c r="AS16" s="589"/>
      <c r="AT16" s="589"/>
      <c r="AU16" s="589"/>
      <c r="AV16" s="589"/>
      <c r="AW16" s="589"/>
      <c r="AX16" s="589"/>
      <c r="AY16" s="589"/>
      <c r="AZ16" s="589"/>
      <c r="BA16" s="589"/>
      <c r="BB16" s="589"/>
      <c r="BC16" s="589"/>
      <c r="BD16" s="589"/>
      <c r="BE16" s="589"/>
      <c r="BF16" s="590"/>
      <c r="BG16" s="591" t="s">
        <v>223</v>
      </c>
      <c r="BH16" s="592"/>
      <c r="BI16" s="592"/>
      <c r="BJ16" s="592"/>
      <c r="BK16" s="592"/>
      <c r="BL16" s="592"/>
      <c r="BM16" s="592"/>
      <c r="BN16" s="593"/>
      <c r="BO16" s="594" t="s">
        <v>223</v>
      </c>
      <c r="BP16" s="594"/>
      <c r="BQ16" s="594"/>
      <c r="BR16" s="594"/>
      <c r="BS16" s="600" t="s">
        <v>223</v>
      </c>
      <c r="BT16" s="592"/>
      <c r="BU16" s="592"/>
      <c r="BV16" s="592"/>
      <c r="BW16" s="592"/>
      <c r="BX16" s="592"/>
      <c r="BY16" s="592"/>
      <c r="BZ16" s="592"/>
      <c r="CA16" s="592"/>
      <c r="CB16" s="601"/>
      <c r="CD16" s="605" t="s">
        <v>248</v>
      </c>
      <c r="CE16" s="606"/>
      <c r="CF16" s="606"/>
      <c r="CG16" s="606"/>
      <c r="CH16" s="606"/>
      <c r="CI16" s="606"/>
      <c r="CJ16" s="606"/>
      <c r="CK16" s="606"/>
      <c r="CL16" s="606"/>
      <c r="CM16" s="606"/>
      <c r="CN16" s="606"/>
      <c r="CO16" s="606"/>
      <c r="CP16" s="606"/>
      <c r="CQ16" s="607"/>
      <c r="CR16" s="591" t="s">
        <v>223</v>
      </c>
      <c r="CS16" s="592"/>
      <c r="CT16" s="592"/>
      <c r="CU16" s="592"/>
      <c r="CV16" s="592"/>
      <c r="CW16" s="592"/>
      <c r="CX16" s="592"/>
      <c r="CY16" s="593"/>
      <c r="CZ16" s="594" t="s">
        <v>223</v>
      </c>
      <c r="DA16" s="594"/>
      <c r="DB16" s="594"/>
      <c r="DC16" s="594"/>
      <c r="DD16" s="600" t="s">
        <v>223</v>
      </c>
      <c r="DE16" s="592"/>
      <c r="DF16" s="592"/>
      <c r="DG16" s="592"/>
      <c r="DH16" s="592"/>
      <c r="DI16" s="592"/>
      <c r="DJ16" s="592"/>
      <c r="DK16" s="592"/>
      <c r="DL16" s="592"/>
      <c r="DM16" s="592"/>
      <c r="DN16" s="592"/>
      <c r="DO16" s="592"/>
      <c r="DP16" s="593"/>
      <c r="DQ16" s="600" t="s">
        <v>223</v>
      </c>
      <c r="DR16" s="592"/>
      <c r="DS16" s="592"/>
      <c r="DT16" s="592"/>
      <c r="DU16" s="592"/>
      <c r="DV16" s="592"/>
      <c r="DW16" s="592"/>
      <c r="DX16" s="592"/>
      <c r="DY16" s="592"/>
      <c r="DZ16" s="592"/>
      <c r="EA16" s="592"/>
      <c r="EB16" s="592"/>
      <c r="EC16" s="601"/>
    </row>
    <row r="17" spans="2:133" ht="11.25" customHeight="1">
      <c r="B17" s="588" t="s">
        <v>249</v>
      </c>
      <c r="C17" s="589"/>
      <c r="D17" s="589"/>
      <c r="E17" s="589"/>
      <c r="F17" s="589"/>
      <c r="G17" s="589"/>
      <c r="H17" s="589"/>
      <c r="I17" s="589"/>
      <c r="J17" s="589"/>
      <c r="K17" s="589"/>
      <c r="L17" s="589"/>
      <c r="M17" s="589"/>
      <c r="N17" s="589"/>
      <c r="O17" s="589"/>
      <c r="P17" s="589"/>
      <c r="Q17" s="590"/>
      <c r="R17" s="591">
        <v>3285868</v>
      </c>
      <c r="S17" s="592"/>
      <c r="T17" s="592"/>
      <c r="U17" s="592"/>
      <c r="V17" s="592"/>
      <c r="W17" s="592"/>
      <c r="X17" s="592"/>
      <c r="Y17" s="593"/>
      <c r="Z17" s="594">
        <v>9.1999999999999993</v>
      </c>
      <c r="AA17" s="594"/>
      <c r="AB17" s="594"/>
      <c r="AC17" s="594"/>
      <c r="AD17" s="595">
        <v>3285868</v>
      </c>
      <c r="AE17" s="595"/>
      <c r="AF17" s="595"/>
      <c r="AG17" s="595"/>
      <c r="AH17" s="595"/>
      <c r="AI17" s="595"/>
      <c r="AJ17" s="595"/>
      <c r="AK17" s="595"/>
      <c r="AL17" s="596">
        <v>17.3</v>
      </c>
      <c r="AM17" s="597"/>
      <c r="AN17" s="597"/>
      <c r="AO17" s="598"/>
      <c r="AP17" s="588" t="s">
        <v>250</v>
      </c>
      <c r="AQ17" s="589"/>
      <c r="AR17" s="589"/>
      <c r="AS17" s="589"/>
      <c r="AT17" s="589"/>
      <c r="AU17" s="589"/>
      <c r="AV17" s="589"/>
      <c r="AW17" s="589"/>
      <c r="AX17" s="589"/>
      <c r="AY17" s="589"/>
      <c r="AZ17" s="589"/>
      <c r="BA17" s="589"/>
      <c r="BB17" s="589"/>
      <c r="BC17" s="589"/>
      <c r="BD17" s="589"/>
      <c r="BE17" s="589"/>
      <c r="BF17" s="590"/>
      <c r="BG17" s="591" t="s">
        <v>223</v>
      </c>
      <c r="BH17" s="592"/>
      <c r="BI17" s="592"/>
      <c r="BJ17" s="592"/>
      <c r="BK17" s="592"/>
      <c r="BL17" s="592"/>
      <c r="BM17" s="592"/>
      <c r="BN17" s="593"/>
      <c r="BO17" s="594" t="s">
        <v>223</v>
      </c>
      <c r="BP17" s="594"/>
      <c r="BQ17" s="594"/>
      <c r="BR17" s="594"/>
      <c r="BS17" s="600" t="s">
        <v>223</v>
      </c>
      <c r="BT17" s="592"/>
      <c r="BU17" s="592"/>
      <c r="BV17" s="592"/>
      <c r="BW17" s="592"/>
      <c r="BX17" s="592"/>
      <c r="BY17" s="592"/>
      <c r="BZ17" s="592"/>
      <c r="CA17" s="592"/>
      <c r="CB17" s="601"/>
      <c r="CD17" s="605" t="s">
        <v>251</v>
      </c>
      <c r="CE17" s="606"/>
      <c r="CF17" s="606"/>
      <c r="CG17" s="606"/>
      <c r="CH17" s="606"/>
      <c r="CI17" s="606"/>
      <c r="CJ17" s="606"/>
      <c r="CK17" s="606"/>
      <c r="CL17" s="606"/>
      <c r="CM17" s="606"/>
      <c r="CN17" s="606"/>
      <c r="CO17" s="606"/>
      <c r="CP17" s="606"/>
      <c r="CQ17" s="607"/>
      <c r="CR17" s="591">
        <v>3172138</v>
      </c>
      <c r="CS17" s="592"/>
      <c r="CT17" s="592"/>
      <c r="CU17" s="592"/>
      <c r="CV17" s="592"/>
      <c r="CW17" s="592"/>
      <c r="CX17" s="592"/>
      <c r="CY17" s="593"/>
      <c r="CZ17" s="594">
        <v>9.3000000000000007</v>
      </c>
      <c r="DA17" s="594"/>
      <c r="DB17" s="594"/>
      <c r="DC17" s="594"/>
      <c r="DD17" s="600" t="s">
        <v>223</v>
      </c>
      <c r="DE17" s="592"/>
      <c r="DF17" s="592"/>
      <c r="DG17" s="592"/>
      <c r="DH17" s="592"/>
      <c r="DI17" s="592"/>
      <c r="DJ17" s="592"/>
      <c r="DK17" s="592"/>
      <c r="DL17" s="592"/>
      <c r="DM17" s="592"/>
      <c r="DN17" s="592"/>
      <c r="DO17" s="592"/>
      <c r="DP17" s="593"/>
      <c r="DQ17" s="600">
        <v>3172138</v>
      </c>
      <c r="DR17" s="592"/>
      <c r="DS17" s="592"/>
      <c r="DT17" s="592"/>
      <c r="DU17" s="592"/>
      <c r="DV17" s="592"/>
      <c r="DW17" s="592"/>
      <c r="DX17" s="592"/>
      <c r="DY17" s="592"/>
      <c r="DZ17" s="592"/>
      <c r="EA17" s="592"/>
      <c r="EB17" s="592"/>
      <c r="EC17" s="601"/>
    </row>
    <row r="18" spans="2:133" ht="11.25" customHeight="1">
      <c r="B18" s="588" t="s">
        <v>252</v>
      </c>
      <c r="C18" s="589"/>
      <c r="D18" s="589"/>
      <c r="E18" s="589"/>
      <c r="F18" s="589"/>
      <c r="G18" s="589"/>
      <c r="H18" s="589"/>
      <c r="I18" s="589"/>
      <c r="J18" s="589"/>
      <c r="K18" s="589"/>
      <c r="L18" s="589"/>
      <c r="M18" s="589"/>
      <c r="N18" s="589"/>
      <c r="O18" s="589"/>
      <c r="P18" s="589"/>
      <c r="Q18" s="590"/>
      <c r="R18" s="591">
        <v>407959</v>
      </c>
      <c r="S18" s="592"/>
      <c r="T18" s="592"/>
      <c r="U18" s="592"/>
      <c r="V18" s="592"/>
      <c r="W18" s="592"/>
      <c r="X18" s="592"/>
      <c r="Y18" s="593"/>
      <c r="Z18" s="594">
        <v>1.1000000000000001</v>
      </c>
      <c r="AA18" s="594"/>
      <c r="AB18" s="594"/>
      <c r="AC18" s="594"/>
      <c r="AD18" s="595" t="s">
        <v>223</v>
      </c>
      <c r="AE18" s="595"/>
      <c r="AF18" s="595"/>
      <c r="AG18" s="595"/>
      <c r="AH18" s="595"/>
      <c r="AI18" s="595"/>
      <c r="AJ18" s="595"/>
      <c r="AK18" s="595"/>
      <c r="AL18" s="596" t="s">
        <v>223</v>
      </c>
      <c r="AM18" s="597"/>
      <c r="AN18" s="597"/>
      <c r="AO18" s="598"/>
      <c r="AP18" s="588" t="s">
        <v>253</v>
      </c>
      <c r="AQ18" s="589"/>
      <c r="AR18" s="589"/>
      <c r="AS18" s="589"/>
      <c r="AT18" s="589"/>
      <c r="AU18" s="589"/>
      <c r="AV18" s="589"/>
      <c r="AW18" s="589"/>
      <c r="AX18" s="589"/>
      <c r="AY18" s="589"/>
      <c r="AZ18" s="589"/>
      <c r="BA18" s="589"/>
      <c r="BB18" s="589"/>
      <c r="BC18" s="589"/>
      <c r="BD18" s="589"/>
      <c r="BE18" s="589"/>
      <c r="BF18" s="590"/>
      <c r="BG18" s="591" t="s">
        <v>223</v>
      </c>
      <c r="BH18" s="592"/>
      <c r="BI18" s="592"/>
      <c r="BJ18" s="592"/>
      <c r="BK18" s="592"/>
      <c r="BL18" s="592"/>
      <c r="BM18" s="592"/>
      <c r="BN18" s="593"/>
      <c r="BO18" s="594" t="s">
        <v>223</v>
      </c>
      <c r="BP18" s="594"/>
      <c r="BQ18" s="594"/>
      <c r="BR18" s="594"/>
      <c r="BS18" s="600" t="s">
        <v>223</v>
      </c>
      <c r="BT18" s="592"/>
      <c r="BU18" s="592"/>
      <c r="BV18" s="592"/>
      <c r="BW18" s="592"/>
      <c r="BX18" s="592"/>
      <c r="BY18" s="592"/>
      <c r="BZ18" s="592"/>
      <c r="CA18" s="592"/>
      <c r="CB18" s="601"/>
      <c r="CD18" s="605" t="s">
        <v>254</v>
      </c>
      <c r="CE18" s="606"/>
      <c r="CF18" s="606"/>
      <c r="CG18" s="606"/>
      <c r="CH18" s="606"/>
      <c r="CI18" s="606"/>
      <c r="CJ18" s="606"/>
      <c r="CK18" s="606"/>
      <c r="CL18" s="606"/>
      <c r="CM18" s="606"/>
      <c r="CN18" s="606"/>
      <c r="CO18" s="606"/>
      <c r="CP18" s="606"/>
      <c r="CQ18" s="607"/>
      <c r="CR18" s="591" t="s">
        <v>223</v>
      </c>
      <c r="CS18" s="592"/>
      <c r="CT18" s="592"/>
      <c r="CU18" s="592"/>
      <c r="CV18" s="592"/>
      <c r="CW18" s="592"/>
      <c r="CX18" s="592"/>
      <c r="CY18" s="593"/>
      <c r="CZ18" s="594" t="s">
        <v>223</v>
      </c>
      <c r="DA18" s="594"/>
      <c r="DB18" s="594"/>
      <c r="DC18" s="594"/>
      <c r="DD18" s="600" t="s">
        <v>223</v>
      </c>
      <c r="DE18" s="592"/>
      <c r="DF18" s="592"/>
      <c r="DG18" s="592"/>
      <c r="DH18" s="592"/>
      <c r="DI18" s="592"/>
      <c r="DJ18" s="592"/>
      <c r="DK18" s="592"/>
      <c r="DL18" s="592"/>
      <c r="DM18" s="592"/>
      <c r="DN18" s="592"/>
      <c r="DO18" s="592"/>
      <c r="DP18" s="593"/>
      <c r="DQ18" s="600" t="s">
        <v>223</v>
      </c>
      <c r="DR18" s="592"/>
      <c r="DS18" s="592"/>
      <c r="DT18" s="592"/>
      <c r="DU18" s="592"/>
      <c r="DV18" s="592"/>
      <c r="DW18" s="592"/>
      <c r="DX18" s="592"/>
      <c r="DY18" s="592"/>
      <c r="DZ18" s="592"/>
      <c r="EA18" s="592"/>
      <c r="EB18" s="592"/>
      <c r="EC18" s="601"/>
    </row>
    <row r="19" spans="2:133" ht="11.25" customHeight="1">
      <c r="B19" s="588" t="s">
        <v>255</v>
      </c>
      <c r="C19" s="589"/>
      <c r="D19" s="589"/>
      <c r="E19" s="589"/>
      <c r="F19" s="589"/>
      <c r="G19" s="589"/>
      <c r="H19" s="589"/>
      <c r="I19" s="589"/>
      <c r="J19" s="589"/>
      <c r="K19" s="589"/>
      <c r="L19" s="589"/>
      <c r="M19" s="589"/>
      <c r="N19" s="589"/>
      <c r="O19" s="589"/>
      <c r="P19" s="589"/>
      <c r="Q19" s="590"/>
      <c r="R19" s="591">
        <v>112</v>
      </c>
      <c r="S19" s="592"/>
      <c r="T19" s="592"/>
      <c r="U19" s="592"/>
      <c r="V19" s="592"/>
      <c r="W19" s="592"/>
      <c r="X19" s="592"/>
      <c r="Y19" s="593"/>
      <c r="Z19" s="594">
        <v>0</v>
      </c>
      <c r="AA19" s="594"/>
      <c r="AB19" s="594"/>
      <c r="AC19" s="594"/>
      <c r="AD19" s="595" t="s">
        <v>223</v>
      </c>
      <c r="AE19" s="595"/>
      <c r="AF19" s="595"/>
      <c r="AG19" s="595"/>
      <c r="AH19" s="595"/>
      <c r="AI19" s="595"/>
      <c r="AJ19" s="595"/>
      <c r="AK19" s="595"/>
      <c r="AL19" s="596" t="s">
        <v>223</v>
      </c>
      <c r="AM19" s="597"/>
      <c r="AN19" s="597"/>
      <c r="AO19" s="598"/>
      <c r="AP19" s="588" t="s">
        <v>256</v>
      </c>
      <c r="AQ19" s="589"/>
      <c r="AR19" s="589"/>
      <c r="AS19" s="589"/>
      <c r="AT19" s="589"/>
      <c r="AU19" s="589"/>
      <c r="AV19" s="589"/>
      <c r="AW19" s="589"/>
      <c r="AX19" s="589"/>
      <c r="AY19" s="589"/>
      <c r="AZ19" s="589"/>
      <c r="BA19" s="589"/>
      <c r="BB19" s="589"/>
      <c r="BC19" s="589"/>
      <c r="BD19" s="589"/>
      <c r="BE19" s="589"/>
      <c r="BF19" s="590"/>
      <c r="BG19" s="591">
        <v>1125790</v>
      </c>
      <c r="BH19" s="592"/>
      <c r="BI19" s="592"/>
      <c r="BJ19" s="592"/>
      <c r="BK19" s="592"/>
      <c r="BL19" s="592"/>
      <c r="BM19" s="592"/>
      <c r="BN19" s="593"/>
      <c r="BO19" s="594">
        <v>7.3</v>
      </c>
      <c r="BP19" s="594"/>
      <c r="BQ19" s="594"/>
      <c r="BR19" s="594"/>
      <c r="BS19" s="600" t="s">
        <v>223</v>
      </c>
      <c r="BT19" s="592"/>
      <c r="BU19" s="592"/>
      <c r="BV19" s="592"/>
      <c r="BW19" s="592"/>
      <c r="BX19" s="592"/>
      <c r="BY19" s="592"/>
      <c r="BZ19" s="592"/>
      <c r="CA19" s="592"/>
      <c r="CB19" s="601"/>
      <c r="CD19" s="605" t="s">
        <v>257</v>
      </c>
      <c r="CE19" s="606"/>
      <c r="CF19" s="606"/>
      <c r="CG19" s="606"/>
      <c r="CH19" s="606"/>
      <c r="CI19" s="606"/>
      <c r="CJ19" s="606"/>
      <c r="CK19" s="606"/>
      <c r="CL19" s="606"/>
      <c r="CM19" s="606"/>
      <c r="CN19" s="606"/>
      <c r="CO19" s="606"/>
      <c r="CP19" s="606"/>
      <c r="CQ19" s="607"/>
      <c r="CR19" s="591" t="s">
        <v>223</v>
      </c>
      <c r="CS19" s="592"/>
      <c r="CT19" s="592"/>
      <c r="CU19" s="592"/>
      <c r="CV19" s="592"/>
      <c r="CW19" s="592"/>
      <c r="CX19" s="592"/>
      <c r="CY19" s="593"/>
      <c r="CZ19" s="594" t="s">
        <v>223</v>
      </c>
      <c r="DA19" s="594"/>
      <c r="DB19" s="594"/>
      <c r="DC19" s="594"/>
      <c r="DD19" s="600" t="s">
        <v>223</v>
      </c>
      <c r="DE19" s="592"/>
      <c r="DF19" s="592"/>
      <c r="DG19" s="592"/>
      <c r="DH19" s="592"/>
      <c r="DI19" s="592"/>
      <c r="DJ19" s="592"/>
      <c r="DK19" s="592"/>
      <c r="DL19" s="592"/>
      <c r="DM19" s="592"/>
      <c r="DN19" s="592"/>
      <c r="DO19" s="592"/>
      <c r="DP19" s="593"/>
      <c r="DQ19" s="600" t="s">
        <v>223</v>
      </c>
      <c r="DR19" s="592"/>
      <c r="DS19" s="592"/>
      <c r="DT19" s="592"/>
      <c r="DU19" s="592"/>
      <c r="DV19" s="592"/>
      <c r="DW19" s="592"/>
      <c r="DX19" s="592"/>
      <c r="DY19" s="592"/>
      <c r="DZ19" s="592"/>
      <c r="EA19" s="592"/>
      <c r="EB19" s="592"/>
      <c r="EC19" s="601"/>
    </row>
    <row r="20" spans="2:133" ht="11.25" customHeight="1">
      <c r="B20" s="588" t="s">
        <v>258</v>
      </c>
      <c r="C20" s="589"/>
      <c r="D20" s="589"/>
      <c r="E20" s="589"/>
      <c r="F20" s="589"/>
      <c r="G20" s="589"/>
      <c r="H20" s="589"/>
      <c r="I20" s="589"/>
      <c r="J20" s="589"/>
      <c r="K20" s="589"/>
      <c r="L20" s="589"/>
      <c r="M20" s="589"/>
      <c r="N20" s="589"/>
      <c r="O20" s="589"/>
      <c r="P20" s="589"/>
      <c r="Q20" s="590"/>
      <c r="R20" s="591">
        <v>20390555</v>
      </c>
      <c r="S20" s="592"/>
      <c r="T20" s="592"/>
      <c r="U20" s="592"/>
      <c r="V20" s="592"/>
      <c r="W20" s="592"/>
      <c r="X20" s="592"/>
      <c r="Y20" s="593"/>
      <c r="Z20" s="594">
        <v>57.2</v>
      </c>
      <c r="AA20" s="594"/>
      <c r="AB20" s="594"/>
      <c r="AC20" s="594"/>
      <c r="AD20" s="595">
        <v>18856694</v>
      </c>
      <c r="AE20" s="595"/>
      <c r="AF20" s="595"/>
      <c r="AG20" s="595"/>
      <c r="AH20" s="595"/>
      <c r="AI20" s="595"/>
      <c r="AJ20" s="595"/>
      <c r="AK20" s="595"/>
      <c r="AL20" s="596">
        <v>99.6</v>
      </c>
      <c r="AM20" s="597"/>
      <c r="AN20" s="597"/>
      <c r="AO20" s="598"/>
      <c r="AP20" s="588" t="s">
        <v>259</v>
      </c>
      <c r="AQ20" s="589"/>
      <c r="AR20" s="589"/>
      <c r="AS20" s="589"/>
      <c r="AT20" s="589"/>
      <c r="AU20" s="589"/>
      <c r="AV20" s="589"/>
      <c r="AW20" s="589"/>
      <c r="AX20" s="589"/>
      <c r="AY20" s="589"/>
      <c r="AZ20" s="589"/>
      <c r="BA20" s="589"/>
      <c r="BB20" s="589"/>
      <c r="BC20" s="589"/>
      <c r="BD20" s="589"/>
      <c r="BE20" s="589"/>
      <c r="BF20" s="590"/>
      <c r="BG20" s="591">
        <v>1125790</v>
      </c>
      <c r="BH20" s="592"/>
      <c r="BI20" s="592"/>
      <c r="BJ20" s="592"/>
      <c r="BK20" s="592"/>
      <c r="BL20" s="592"/>
      <c r="BM20" s="592"/>
      <c r="BN20" s="593"/>
      <c r="BO20" s="594">
        <v>7.3</v>
      </c>
      <c r="BP20" s="594"/>
      <c r="BQ20" s="594"/>
      <c r="BR20" s="594"/>
      <c r="BS20" s="600" t="s">
        <v>223</v>
      </c>
      <c r="BT20" s="592"/>
      <c r="BU20" s="592"/>
      <c r="BV20" s="592"/>
      <c r="BW20" s="592"/>
      <c r="BX20" s="592"/>
      <c r="BY20" s="592"/>
      <c r="BZ20" s="592"/>
      <c r="CA20" s="592"/>
      <c r="CB20" s="601"/>
      <c r="CD20" s="605" t="s">
        <v>260</v>
      </c>
      <c r="CE20" s="606"/>
      <c r="CF20" s="606"/>
      <c r="CG20" s="606"/>
      <c r="CH20" s="606"/>
      <c r="CI20" s="606"/>
      <c r="CJ20" s="606"/>
      <c r="CK20" s="606"/>
      <c r="CL20" s="606"/>
      <c r="CM20" s="606"/>
      <c r="CN20" s="606"/>
      <c r="CO20" s="606"/>
      <c r="CP20" s="606"/>
      <c r="CQ20" s="607"/>
      <c r="CR20" s="591">
        <v>34144097</v>
      </c>
      <c r="CS20" s="592"/>
      <c r="CT20" s="592"/>
      <c r="CU20" s="592"/>
      <c r="CV20" s="592"/>
      <c r="CW20" s="592"/>
      <c r="CX20" s="592"/>
      <c r="CY20" s="593"/>
      <c r="CZ20" s="594">
        <v>100</v>
      </c>
      <c r="DA20" s="594"/>
      <c r="DB20" s="594"/>
      <c r="DC20" s="594"/>
      <c r="DD20" s="600">
        <v>4447998</v>
      </c>
      <c r="DE20" s="592"/>
      <c r="DF20" s="592"/>
      <c r="DG20" s="592"/>
      <c r="DH20" s="592"/>
      <c r="DI20" s="592"/>
      <c r="DJ20" s="592"/>
      <c r="DK20" s="592"/>
      <c r="DL20" s="592"/>
      <c r="DM20" s="592"/>
      <c r="DN20" s="592"/>
      <c r="DO20" s="592"/>
      <c r="DP20" s="593"/>
      <c r="DQ20" s="600">
        <v>23547848</v>
      </c>
      <c r="DR20" s="592"/>
      <c r="DS20" s="592"/>
      <c r="DT20" s="592"/>
      <c r="DU20" s="592"/>
      <c r="DV20" s="592"/>
      <c r="DW20" s="592"/>
      <c r="DX20" s="592"/>
      <c r="DY20" s="592"/>
      <c r="DZ20" s="592"/>
      <c r="EA20" s="592"/>
      <c r="EB20" s="592"/>
      <c r="EC20" s="601"/>
    </row>
    <row r="21" spans="2:133" ht="11.25" customHeight="1">
      <c r="B21" s="588" t="s">
        <v>261</v>
      </c>
      <c r="C21" s="589"/>
      <c r="D21" s="589"/>
      <c r="E21" s="589"/>
      <c r="F21" s="589"/>
      <c r="G21" s="589"/>
      <c r="H21" s="589"/>
      <c r="I21" s="589"/>
      <c r="J21" s="589"/>
      <c r="K21" s="589"/>
      <c r="L21" s="589"/>
      <c r="M21" s="589"/>
      <c r="N21" s="589"/>
      <c r="O21" s="589"/>
      <c r="P21" s="589"/>
      <c r="Q21" s="590"/>
      <c r="R21" s="591">
        <v>14038</v>
      </c>
      <c r="S21" s="592"/>
      <c r="T21" s="592"/>
      <c r="U21" s="592"/>
      <c r="V21" s="592"/>
      <c r="W21" s="592"/>
      <c r="X21" s="592"/>
      <c r="Y21" s="593"/>
      <c r="Z21" s="594">
        <v>0</v>
      </c>
      <c r="AA21" s="594"/>
      <c r="AB21" s="594"/>
      <c r="AC21" s="594"/>
      <c r="AD21" s="595">
        <v>14038</v>
      </c>
      <c r="AE21" s="595"/>
      <c r="AF21" s="595"/>
      <c r="AG21" s="595"/>
      <c r="AH21" s="595"/>
      <c r="AI21" s="595"/>
      <c r="AJ21" s="595"/>
      <c r="AK21" s="595"/>
      <c r="AL21" s="596">
        <v>0.1</v>
      </c>
      <c r="AM21" s="597"/>
      <c r="AN21" s="597"/>
      <c r="AO21" s="598"/>
      <c r="AP21" s="608" t="s">
        <v>262</v>
      </c>
      <c r="AQ21" s="609"/>
      <c r="AR21" s="609"/>
      <c r="AS21" s="609"/>
      <c r="AT21" s="609"/>
      <c r="AU21" s="609"/>
      <c r="AV21" s="609"/>
      <c r="AW21" s="609"/>
      <c r="AX21" s="609"/>
      <c r="AY21" s="609"/>
      <c r="AZ21" s="609"/>
      <c r="BA21" s="609"/>
      <c r="BB21" s="609"/>
      <c r="BC21" s="609"/>
      <c r="BD21" s="609"/>
      <c r="BE21" s="609"/>
      <c r="BF21" s="610"/>
      <c r="BG21" s="591" t="s">
        <v>223</v>
      </c>
      <c r="BH21" s="592"/>
      <c r="BI21" s="592"/>
      <c r="BJ21" s="592"/>
      <c r="BK21" s="592"/>
      <c r="BL21" s="592"/>
      <c r="BM21" s="592"/>
      <c r="BN21" s="593"/>
      <c r="BO21" s="594" t="s">
        <v>223</v>
      </c>
      <c r="BP21" s="594"/>
      <c r="BQ21" s="594"/>
      <c r="BR21" s="594"/>
      <c r="BS21" s="600" t="s">
        <v>223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263</v>
      </c>
      <c r="C22" s="589"/>
      <c r="D22" s="589"/>
      <c r="E22" s="589"/>
      <c r="F22" s="589"/>
      <c r="G22" s="589"/>
      <c r="H22" s="589"/>
      <c r="I22" s="589"/>
      <c r="J22" s="589"/>
      <c r="K22" s="589"/>
      <c r="L22" s="589"/>
      <c r="M22" s="589"/>
      <c r="N22" s="589"/>
      <c r="O22" s="589"/>
      <c r="P22" s="589"/>
      <c r="Q22" s="590"/>
      <c r="R22" s="591">
        <v>1160350</v>
      </c>
      <c r="S22" s="592"/>
      <c r="T22" s="592"/>
      <c r="U22" s="592"/>
      <c r="V22" s="592"/>
      <c r="W22" s="592"/>
      <c r="X22" s="592"/>
      <c r="Y22" s="593"/>
      <c r="Z22" s="594">
        <v>3.3</v>
      </c>
      <c r="AA22" s="594"/>
      <c r="AB22" s="594"/>
      <c r="AC22" s="594"/>
      <c r="AD22" s="595" t="s">
        <v>223</v>
      </c>
      <c r="AE22" s="595"/>
      <c r="AF22" s="595"/>
      <c r="AG22" s="595"/>
      <c r="AH22" s="595"/>
      <c r="AI22" s="595"/>
      <c r="AJ22" s="595"/>
      <c r="AK22" s="595"/>
      <c r="AL22" s="596" t="s">
        <v>223</v>
      </c>
      <c r="AM22" s="597"/>
      <c r="AN22" s="597"/>
      <c r="AO22" s="598"/>
      <c r="AP22" s="608" t="s">
        <v>264</v>
      </c>
      <c r="AQ22" s="609"/>
      <c r="AR22" s="609"/>
      <c r="AS22" s="609"/>
      <c r="AT22" s="609"/>
      <c r="AU22" s="609"/>
      <c r="AV22" s="609"/>
      <c r="AW22" s="609"/>
      <c r="AX22" s="609"/>
      <c r="AY22" s="609"/>
      <c r="AZ22" s="609"/>
      <c r="BA22" s="609"/>
      <c r="BB22" s="609"/>
      <c r="BC22" s="609"/>
      <c r="BD22" s="609"/>
      <c r="BE22" s="609"/>
      <c r="BF22" s="610"/>
      <c r="BG22" s="591" t="s">
        <v>223</v>
      </c>
      <c r="BH22" s="592"/>
      <c r="BI22" s="592"/>
      <c r="BJ22" s="592"/>
      <c r="BK22" s="592"/>
      <c r="BL22" s="592"/>
      <c r="BM22" s="592"/>
      <c r="BN22" s="593"/>
      <c r="BO22" s="594" t="s">
        <v>223</v>
      </c>
      <c r="BP22" s="594"/>
      <c r="BQ22" s="594"/>
      <c r="BR22" s="594"/>
      <c r="BS22" s="600" t="s">
        <v>223</v>
      </c>
      <c r="BT22" s="592"/>
      <c r="BU22" s="592"/>
      <c r="BV22" s="592"/>
      <c r="BW22" s="592"/>
      <c r="BX22" s="592"/>
      <c r="BY22" s="592"/>
      <c r="BZ22" s="592"/>
      <c r="CA22" s="592"/>
      <c r="CB22" s="601"/>
      <c r="CD22" s="573" t="s">
        <v>265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266</v>
      </c>
      <c r="C23" s="589"/>
      <c r="D23" s="589"/>
      <c r="E23" s="589"/>
      <c r="F23" s="589"/>
      <c r="G23" s="589"/>
      <c r="H23" s="589"/>
      <c r="I23" s="589"/>
      <c r="J23" s="589"/>
      <c r="K23" s="589"/>
      <c r="L23" s="589"/>
      <c r="M23" s="589"/>
      <c r="N23" s="589"/>
      <c r="O23" s="589"/>
      <c r="P23" s="589"/>
      <c r="Q23" s="590"/>
      <c r="R23" s="591">
        <v>306489</v>
      </c>
      <c r="S23" s="592"/>
      <c r="T23" s="592"/>
      <c r="U23" s="592"/>
      <c r="V23" s="592"/>
      <c r="W23" s="592"/>
      <c r="X23" s="592"/>
      <c r="Y23" s="593"/>
      <c r="Z23" s="594">
        <v>0.9</v>
      </c>
      <c r="AA23" s="594"/>
      <c r="AB23" s="594"/>
      <c r="AC23" s="594"/>
      <c r="AD23" s="595">
        <v>43386</v>
      </c>
      <c r="AE23" s="595"/>
      <c r="AF23" s="595"/>
      <c r="AG23" s="595"/>
      <c r="AH23" s="595"/>
      <c r="AI23" s="595"/>
      <c r="AJ23" s="595"/>
      <c r="AK23" s="595"/>
      <c r="AL23" s="596">
        <v>0.2</v>
      </c>
      <c r="AM23" s="597"/>
      <c r="AN23" s="597"/>
      <c r="AO23" s="598"/>
      <c r="AP23" s="608" t="s">
        <v>267</v>
      </c>
      <c r="AQ23" s="609"/>
      <c r="AR23" s="609"/>
      <c r="AS23" s="609"/>
      <c r="AT23" s="609"/>
      <c r="AU23" s="609"/>
      <c r="AV23" s="609"/>
      <c r="AW23" s="609"/>
      <c r="AX23" s="609"/>
      <c r="AY23" s="609"/>
      <c r="AZ23" s="609"/>
      <c r="BA23" s="609"/>
      <c r="BB23" s="609"/>
      <c r="BC23" s="609"/>
      <c r="BD23" s="609"/>
      <c r="BE23" s="609"/>
      <c r="BF23" s="610"/>
      <c r="BG23" s="591">
        <v>1125790</v>
      </c>
      <c r="BH23" s="592"/>
      <c r="BI23" s="592"/>
      <c r="BJ23" s="592"/>
      <c r="BK23" s="592"/>
      <c r="BL23" s="592"/>
      <c r="BM23" s="592"/>
      <c r="BN23" s="593"/>
      <c r="BO23" s="594">
        <v>7.3</v>
      </c>
      <c r="BP23" s="594"/>
      <c r="BQ23" s="594"/>
      <c r="BR23" s="594"/>
      <c r="BS23" s="600" t="s">
        <v>223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268</v>
      </c>
      <c r="CS23" s="574"/>
      <c r="CT23" s="574"/>
      <c r="CU23" s="574"/>
      <c r="CV23" s="574"/>
      <c r="CW23" s="574"/>
      <c r="CX23" s="574"/>
      <c r="CY23" s="575"/>
      <c r="CZ23" s="573" t="s">
        <v>269</v>
      </c>
      <c r="DA23" s="574"/>
      <c r="DB23" s="574"/>
      <c r="DC23" s="575"/>
      <c r="DD23" s="573" t="s">
        <v>270</v>
      </c>
      <c r="DE23" s="574"/>
      <c r="DF23" s="574"/>
      <c r="DG23" s="574"/>
      <c r="DH23" s="574"/>
      <c r="DI23" s="574"/>
      <c r="DJ23" s="574"/>
      <c r="DK23" s="575"/>
      <c r="DL23" s="614" t="s">
        <v>271</v>
      </c>
      <c r="DM23" s="615"/>
      <c r="DN23" s="615"/>
      <c r="DO23" s="615"/>
      <c r="DP23" s="615"/>
      <c r="DQ23" s="615"/>
      <c r="DR23" s="615"/>
      <c r="DS23" s="615"/>
      <c r="DT23" s="615"/>
      <c r="DU23" s="615"/>
      <c r="DV23" s="616"/>
      <c r="DW23" s="573" t="s">
        <v>272</v>
      </c>
      <c r="DX23" s="574"/>
      <c r="DY23" s="574"/>
      <c r="DZ23" s="574"/>
      <c r="EA23" s="574"/>
      <c r="EB23" s="574"/>
      <c r="EC23" s="575"/>
    </row>
    <row r="24" spans="2:133" ht="11.25" customHeight="1">
      <c r="B24" s="588" t="s">
        <v>273</v>
      </c>
      <c r="C24" s="589"/>
      <c r="D24" s="589"/>
      <c r="E24" s="589"/>
      <c r="F24" s="589"/>
      <c r="G24" s="589"/>
      <c r="H24" s="589"/>
      <c r="I24" s="589"/>
      <c r="J24" s="589"/>
      <c r="K24" s="589"/>
      <c r="L24" s="589"/>
      <c r="M24" s="589"/>
      <c r="N24" s="589"/>
      <c r="O24" s="589"/>
      <c r="P24" s="589"/>
      <c r="Q24" s="590"/>
      <c r="R24" s="591">
        <v>159383</v>
      </c>
      <c r="S24" s="592"/>
      <c r="T24" s="592"/>
      <c r="U24" s="592"/>
      <c r="V24" s="592"/>
      <c r="W24" s="592"/>
      <c r="X24" s="592"/>
      <c r="Y24" s="593"/>
      <c r="Z24" s="594">
        <v>0.4</v>
      </c>
      <c r="AA24" s="594"/>
      <c r="AB24" s="594"/>
      <c r="AC24" s="594"/>
      <c r="AD24" s="595" t="s">
        <v>223</v>
      </c>
      <c r="AE24" s="595"/>
      <c r="AF24" s="595"/>
      <c r="AG24" s="595"/>
      <c r="AH24" s="595"/>
      <c r="AI24" s="595"/>
      <c r="AJ24" s="595"/>
      <c r="AK24" s="595"/>
      <c r="AL24" s="596" t="s">
        <v>223</v>
      </c>
      <c r="AM24" s="597"/>
      <c r="AN24" s="597"/>
      <c r="AO24" s="598"/>
      <c r="AP24" s="608" t="s">
        <v>274</v>
      </c>
      <c r="AQ24" s="609"/>
      <c r="AR24" s="609"/>
      <c r="AS24" s="609"/>
      <c r="AT24" s="609"/>
      <c r="AU24" s="609"/>
      <c r="AV24" s="609"/>
      <c r="AW24" s="609"/>
      <c r="AX24" s="609"/>
      <c r="AY24" s="609"/>
      <c r="AZ24" s="609"/>
      <c r="BA24" s="609"/>
      <c r="BB24" s="609"/>
      <c r="BC24" s="609"/>
      <c r="BD24" s="609"/>
      <c r="BE24" s="609"/>
      <c r="BF24" s="610"/>
      <c r="BG24" s="591" t="s">
        <v>223</v>
      </c>
      <c r="BH24" s="592"/>
      <c r="BI24" s="592"/>
      <c r="BJ24" s="592"/>
      <c r="BK24" s="592"/>
      <c r="BL24" s="592"/>
      <c r="BM24" s="592"/>
      <c r="BN24" s="593"/>
      <c r="BO24" s="594" t="s">
        <v>223</v>
      </c>
      <c r="BP24" s="594"/>
      <c r="BQ24" s="594"/>
      <c r="BR24" s="594"/>
      <c r="BS24" s="600" t="s">
        <v>223</v>
      </c>
      <c r="BT24" s="592"/>
      <c r="BU24" s="592"/>
      <c r="BV24" s="592"/>
      <c r="BW24" s="592"/>
      <c r="BX24" s="592"/>
      <c r="BY24" s="592"/>
      <c r="BZ24" s="592"/>
      <c r="CA24" s="592"/>
      <c r="CB24" s="601"/>
      <c r="CD24" s="602" t="s">
        <v>275</v>
      </c>
      <c r="CE24" s="603"/>
      <c r="CF24" s="603"/>
      <c r="CG24" s="603"/>
      <c r="CH24" s="603"/>
      <c r="CI24" s="603"/>
      <c r="CJ24" s="603"/>
      <c r="CK24" s="603"/>
      <c r="CL24" s="603"/>
      <c r="CM24" s="603"/>
      <c r="CN24" s="603"/>
      <c r="CO24" s="603"/>
      <c r="CP24" s="603"/>
      <c r="CQ24" s="604"/>
      <c r="CR24" s="580">
        <v>16437479</v>
      </c>
      <c r="CS24" s="581"/>
      <c r="CT24" s="581"/>
      <c r="CU24" s="581"/>
      <c r="CV24" s="581"/>
      <c r="CW24" s="581"/>
      <c r="CX24" s="581"/>
      <c r="CY24" s="582"/>
      <c r="CZ24" s="620">
        <v>48.1</v>
      </c>
      <c r="DA24" s="621"/>
      <c r="DB24" s="621"/>
      <c r="DC24" s="622"/>
      <c r="DD24" s="619">
        <v>10896195</v>
      </c>
      <c r="DE24" s="581"/>
      <c r="DF24" s="581"/>
      <c r="DG24" s="581"/>
      <c r="DH24" s="581"/>
      <c r="DI24" s="581"/>
      <c r="DJ24" s="581"/>
      <c r="DK24" s="582"/>
      <c r="DL24" s="619">
        <v>10240127</v>
      </c>
      <c r="DM24" s="581"/>
      <c r="DN24" s="581"/>
      <c r="DO24" s="581"/>
      <c r="DP24" s="581"/>
      <c r="DQ24" s="581"/>
      <c r="DR24" s="581"/>
      <c r="DS24" s="581"/>
      <c r="DT24" s="581"/>
      <c r="DU24" s="581"/>
      <c r="DV24" s="582"/>
      <c r="DW24" s="585">
        <v>48.8</v>
      </c>
      <c r="DX24" s="586"/>
      <c r="DY24" s="586"/>
      <c r="DZ24" s="586"/>
      <c r="EA24" s="586"/>
      <c r="EB24" s="586"/>
      <c r="EC24" s="587"/>
    </row>
    <row r="25" spans="2:133" ht="11.25" customHeight="1">
      <c r="B25" s="588" t="s">
        <v>276</v>
      </c>
      <c r="C25" s="589"/>
      <c r="D25" s="589"/>
      <c r="E25" s="589"/>
      <c r="F25" s="589"/>
      <c r="G25" s="589"/>
      <c r="H25" s="589"/>
      <c r="I25" s="589"/>
      <c r="J25" s="589"/>
      <c r="K25" s="589"/>
      <c r="L25" s="589"/>
      <c r="M25" s="589"/>
      <c r="N25" s="589"/>
      <c r="O25" s="589"/>
      <c r="P25" s="589"/>
      <c r="Q25" s="590"/>
      <c r="R25" s="591">
        <v>5040467</v>
      </c>
      <c r="S25" s="592"/>
      <c r="T25" s="592"/>
      <c r="U25" s="592"/>
      <c r="V25" s="592"/>
      <c r="W25" s="592"/>
      <c r="X25" s="592"/>
      <c r="Y25" s="593"/>
      <c r="Z25" s="594">
        <v>14.1</v>
      </c>
      <c r="AA25" s="594"/>
      <c r="AB25" s="594"/>
      <c r="AC25" s="594"/>
      <c r="AD25" s="595" t="s">
        <v>223</v>
      </c>
      <c r="AE25" s="595"/>
      <c r="AF25" s="595"/>
      <c r="AG25" s="595"/>
      <c r="AH25" s="595"/>
      <c r="AI25" s="595"/>
      <c r="AJ25" s="595"/>
      <c r="AK25" s="595"/>
      <c r="AL25" s="596" t="s">
        <v>223</v>
      </c>
      <c r="AM25" s="597"/>
      <c r="AN25" s="597"/>
      <c r="AO25" s="598"/>
      <c r="AP25" s="608" t="s">
        <v>277</v>
      </c>
      <c r="AQ25" s="609"/>
      <c r="AR25" s="609"/>
      <c r="AS25" s="609"/>
      <c r="AT25" s="609"/>
      <c r="AU25" s="609"/>
      <c r="AV25" s="609"/>
      <c r="AW25" s="609"/>
      <c r="AX25" s="609"/>
      <c r="AY25" s="609"/>
      <c r="AZ25" s="609"/>
      <c r="BA25" s="609"/>
      <c r="BB25" s="609"/>
      <c r="BC25" s="609"/>
      <c r="BD25" s="609"/>
      <c r="BE25" s="609"/>
      <c r="BF25" s="610"/>
      <c r="BG25" s="591" t="s">
        <v>223</v>
      </c>
      <c r="BH25" s="592"/>
      <c r="BI25" s="592"/>
      <c r="BJ25" s="592"/>
      <c r="BK25" s="592"/>
      <c r="BL25" s="592"/>
      <c r="BM25" s="592"/>
      <c r="BN25" s="593"/>
      <c r="BO25" s="594" t="s">
        <v>223</v>
      </c>
      <c r="BP25" s="594"/>
      <c r="BQ25" s="594"/>
      <c r="BR25" s="594"/>
      <c r="BS25" s="600" t="s">
        <v>223</v>
      </c>
      <c r="BT25" s="592"/>
      <c r="BU25" s="592"/>
      <c r="BV25" s="592"/>
      <c r="BW25" s="592"/>
      <c r="BX25" s="592"/>
      <c r="BY25" s="592"/>
      <c r="BZ25" s="592"/>
      <c r="CA25" s="592"/>
      <c r="CB25" s="601"/>
      <c r="CD25" s="605" t="s">
        <v>278</v>
      </c>
      <c r="CE25" s="606"/>
      <c r="CF25" s="606"/>
      <c r="CG25" s="606"/>
      <c r="CH25" s="606"/>
      <c r="CI25" s="606"/>
      <c r="CJ25" s="606"/>
      <c r="CK25" s="606"/>
      <c r="CL25" s="606"/>
      <c r="CM25" s="606"/>
      <c r="CN25" s="606"/>
      <c r="CO25" s="606"/>
      <c r="CP25" s="606"/>
      <c r="CQ25" s="607"/>
      <c r="CR25" s="591">
        <v>5407596</v>
      </c>
      <c r="CS25" s="623"/>
      <c r="CT25" s="623"/>
      <c r="CU25" s="623"/>
      <c r="CV25" s="623"/>
      <c r="CW25" s="623"/>
      <c r="CX25" s="623"/>
      <c r="CY25" s="624"/>
      <c r="CZ25" s="625">
        <v>15.8</v>
      </c>
      <c r="DA25" s="626"/>
      <c r="DB25" s="626"/>
      <c r="DC25" s="627"/>
      <c r="DD25" s="600">
        <v>4995958</v>
      </c>
      <c r="DE25" s="623"/>
      <c r="DF25" s="623"/>
      <c r="DG25" s="623"/>
      <c r="DH25" s="623"/>
      <c r="DI25" s="623"/>
      <c r="DJ25" s="623"/>
      <c r="DK25" s="624"/>
      <c r="DL25" s="600">
        <v>4770662</v>
      </c>
      <c r="DM25" s="623"/>
      <c r="DN25" s="623"/>
      <c r="DO25" s="623"/>
      <c r="DP25" s="623"/>
      <c r="DQ25" s="623"/>
      <c r="DR25" s="623"/>
      <c r="DS25" s="623"/>
      <c r="DT25" s="623"/>
      <c r="DU25" s="623"/>
      <c r="DV25" s="624"/>
      <c r="DW25" s="596">
        <v>22.8</v>
      </c>
      <c r="DX25" s="617"/>
      <c r="DY25" s="617"/>
      <c r="DZ25" s="617"/>
      <c r="EA25" s="617"/>
      <c r="EB25" s="617"/>
      <c r="EC25" s="618"/>
    </row>
    <row r="26" spans="2:133" ht="11.25" customHeight="1">
      <c r="B26" s="628" t="s">
        <v>279</v>
      </c>
      <c r="C26" s="629"/>
      <c r="D26" s="629"/>
      <c r="E26" s="629"/>
      <c r="F26" s="629"/>
      <c r="G26" s="629"/>
      <c r="H26" s="629"/>
      <c r="I26" s="629"/>
      <c r="J26" s="629"/>
      <c r="K26" s="629"/>
      <c r="L26" s="629"/>
      <c r="M26" s="629"/>
      <c r="N26" s="629"/>
      <c r="O26" s="629"/>
      <c r="P26" s="629"/>
      <c r="Q26" s="630"/>
      <c r="R26" s="591">
        <v>9137</v>
      </c>
      <c r="S26" s="592"/>
      <c r="T26" s="592"/>
      <c r="U26" s="592"/>
      <c r="V26" s="592"/>
      <c r="W26" s="592"/>
      <c r="X26" s="592"/>
      <c r="Y26" s="593"/>
      <c r="Z26" s="594">
        <v>0</v>
      </c>
      <c r="AA26" s="594"/>
      <c r="AB26" s="594"/>
      <c r="AC26" s="594"/>
      <c r="AD26" s="595">
        <v>9137</v>
      </c>
      <c r="AE26" s="595"/>
      <c r="AF26" s="595"/>
      <c r="AG26" s="595"/>
      <c r="AH26" s="595"/>
      <c r="AI26" s="595"/>
      <c r="AJ26" s="595"/>
      <c r="AK26" s="595"/>
      <c r="AL26" s="596">
        <v>0</v>
      </c>
      <c r="AM26" s="597"/>
      <c r="AN26" s="597"/>
      <c r="AO26" s="598"/>
      <c r="AP26" s="608" t="s">
        <v>280</v>
      </c>
      <c r="AQ26" s="631"/>
      <c r="AR26" s="631"/>
      <c r="AS26" s="631"/>
      <c r="AT26" s="631"/>
      <c r="AU26" s="631"/>
      <c r="AV26" s="631"/>
      <c r="AW26" s="631"/>
      <c r="AX26" s="631"/>
      <c r="AY26" s="631"/>
      <c r="AZ26" s="631"/>
      <c r="BA26" s="631"/>
      <c r="BB26" s="631"/>
      <c r="BC26" s="631"/>
      <c r="BD26" s="631"/>
      <c r="BE26" s="631"/>
      <c r="BF26" s="610"/>
      <c r="BG26" s="591" t="s">
        <v>223</v>
      </c>
      <c r="BH26" s="592"/>
      <c r="BI26" s="592"/>
      <c r="BJ26" s="592"/>
      <c r="BK26" s="592"/>
      <c r="BL26" s="592"/>
      <c r="BM26" s="592"/>
      <c r="BN26" s="593"/>
      <c r="BO26" s="594" t="s">
        <v>223</v>
      </c>
      <c r="BP26" s="594"/>
      <c r="BQ26" s="594"/>
      <c r="BR26" s="594"/>
      <c r="BS26" s="600" t="s">
        <v>223</v>
      </c>
      <c r="BT26" s="592"/>
      <c r="BU26" s="592"/>
      <c r="BV26" s="592"/>
      <c r="BW26" s="592"/>
      <c r="BX26" s="592"/>
      <c r="BY26" s="592"/>
      <c r="BZ26" s="592"/>
      <c r="CA26" s="592"/>
      <c r="CB26" s="601"/>
      <c r="CD26" s="605" t="s">
        <v>281</v>
      </c>
      <c r="CE26" s="606"/>
      <c r="CF26" s="606"/>
      <c r="CG26" s="606"/>
      <c r="CH26" s="606"/>
      <c r="CI26" s="606"/>
      <c r="CJ26" s="606"/>
      <c r="CK26" s="606"/>
      <c r="CL26" s="606"/>
      <c r="CM26" s="606"/>
      <c r="CN26" s="606"/>
      <c r="CO26" s="606"/>
      <c r="CP26" s="606"/>
      <c r="CQ26" s="607"/>
      <c r="CR26" s="591">
        <v>3613624</v>
      </c>
      <c r="CS26" s="592"/>
      <c r="CT26" s="592"/>
      <c r="CU26" s="592"/>
      <c r="CV26" s="592"/>
      <c r="CW26" s="592"/>
      <c r="CX26" s="592"/>
      <c r="CY26" s="593"/>
      <c r="CZ26" s="625">
        <v>10.6</v>
      </c>
      <c r="DA26" s="626"/>
      <c r="DB26" s="626"/>
      <c r="DC26" s="627"/>
      <c r="DD26" s="600">
        <v>3244493</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17"/>
      <c r="DY26" s="617"/>
      <c r="DZ26" s="617"/>
      <c r="EA26" s="617"/>
      <c r="EB26" s="617"/>
      <c r="EC26" s="618"/>
    </row>
    <row r="27" spans="2:133" ht="11.25" customHeight="1">
      <c r="B27" s="588" t="s">
        <v>282</v>
      </c>
      <c r="C27" s="589"/>
      <c r="D27" s="589"/>
      <c r="E27" s="589"/>
      <c r="F27" s="589"/>
      <c r="G27" s="589"/>
      <c r="H27" s="589"/>
      <c r="I27" s="589"/>
      <c r="J27" s="589"/>
      <c r="K27" s="589"/>
      <c r="L27" s="589"/>
      <c r="M27" s="589"/>
      <c r="N27" s="589"/>
      <c r="O27" s="589"/>
      <c r="P27" s="589"/>
      <c r="Q27" s="590"/>
      <c r="R27" s="591">
        <v>1675209</v>
      </c>
      <c r="S27" s="592"/>
      <c r="T27" s="592"/>
      <c r="U27" s="592"/>
      <c r="V27" s="592"/>
      <c r="W27" s="592"/>
      <c r="X27" s="592"/>
      <c r="Y27" s="593"/>
      <c r="Z27" s="594">
        <v>4.7</v>
      </c>
      <c r="AA27" s="594"/>
      <c r="AB27" s="594"/>
      <c r="AC27" s="594"/>
      <c r="AD27" s="595" t="s">
        <v>223</v>
      </c>
      <c r="AE27" s="595"/>
      <c r="AF27" s="595"/>
      <c r="AG27" s="595"/>
      <c r="AH27" s="595"/>
      <c r="AI27" s="595"/>
      <c r="AJ27" s="595"/>
      <c r="AK27" s="595"/>
      <c r="AL27" s="596" t="s">
        <v>223</v>
      </c>
      <c r="AM27" s="597"/>
      <c r="AN27" s="597"/>
      <c r="AO27" s="598"/>
      <c r="AP27" s="588" t="s">
        <v>283</v>
      </c>
      <c r="AQ27" s="589"/>
      <c r="AR27" s="589"/>
      <c r="AS27" s="589"/>
      <c r="AT27" s="589"/>
      <c r="AU27" s="589"/>
      <c r="AV27" s="589"/>
      <c r="AW27" s="589"/>
      <c r="AX27" s="589"/>
      <c r="AY27" s="589"/>
      <c r="AZ27" s="589"/>
      <c r="BA27" s="589"/>
      <c r="BB27" s="589"/>
      <c r="BC27" s="589"/>
      <c r="BD27" s="589"/>
      <c r="BE27" s="589"/>
      <c r="BF27" s="590"/>
      <c r="BG27" s="591">
        <v>15354268</v>
      </c>
      <c r="BH27" s="592"/>
      <c r="BI27" s="592"/>
      <c r="BJ27" s="592"/>
      <c r="BK27" s="592"/>
      <c r="BL27" s="592"/>
      <c r="BM27" s="592"/>
      <c r="BN27" s="593"/>
      <c r="BO27" s="594">
        <v>100</v>
      </c>
      <c r="BP27" s="594"/>
      <c r="BQ27" s="594"/>
      <c r="BR27" s="594"/>
      <c r="BS27" s="600">
        <v>79338</v>
      </c>
      <c r="BT27" s="592"/>
      <c r="BU27" s="592"/>
      <c r="BV27" s="592"/>
      <c r="BW27" s="592"/>
      <c r="BX27" s="592"/>
      <c r="BY27" s="592"/>
      <c r="BZ27" s="592"/>
      <c r="CA27" s="592"/>
      <c r="CB27" s="601"/>
      <c r="CD27" s="605" t="s">
        <v>284</v>
      </c>
      <c r="CE27" s="606"/>
      <c r="CF27" s="606"/>
      <c r="CG27" s="606"/>
      <c r="CH27" s="606"/>
      <c r="CI27" s="606"/>
      <c r="CJ27" s="606"/>
      <c r="CK27" s="606"/>
      <c r="CL27" s="606"/>
      <c r="CM27" s="606"/>
      <c r="CN27" s="606"/>
      <c r="CO27" s="606"/>
      <c r="CP27" s="606"/>
      <c r="CQ27" s="607"/>
      <c r="CR27" s="591">
        <v>7857745</v>
      </c>
      <c r="CS27" s="623"/>
      <c r="CT27" s="623"/>
      <c r="CU27" s="623"/>
      <c r="CV27" s="623"/>
      <c r="CW27" s="623"/>
      <c r="CX27" s="623"/>
      <c r="CY27" s="624"/>
      <c r="CZ27" s="625">
        <v>23</v>
      </c>
      <c r="DA27" s="626"/>
      <c r="DB27" s="626"/>
      <c r="DC27" s="627"/>
      <c r="DD27" s="600">
        <v>2728099</v>
      </c>
      <c r="DE27" s="623"/>
      <c r="DF27" s="623"/>
      <c r="DG27" s="623"/>
      <c r="DH27" s="623"/>
      <c r="DI27" s="623"/>
      <c r="DJ27" s="623"/>
      <c r="DK27" s="624"/>
      <c r="DL27" s="600">
        <v>2728099</v>
      </c>
      <c r="DM27" s="623"/>
      <c r="DN27" s="623"/>
      <c r="DO27" s="623"/>
      <c r="DP27" s="623"/>
      <c r="DQ27" s="623"/>
      <c r="DR27" s="623"/>
      <c r="DS27" s="623"/>
      <c r="DT27" s="623"/>
      <c r="DU27" s="623"/>
      <c r="DV27" s="624"/>
      <c r="DW27" s="596">
        <v>13</v>
      </c>
      <c r="DX27" s="617"/>
      <c r="DY27" s="617"/>
      <c r="DZ27" s="617"/>
      <c r="EA27" s="617"/>
      <c r="EB27" s="617"/>
      <c r="EC27" s="618"/>
    </row>
    <row r="28" spans="2:133" ht="11.25" customHeight="1">
      <c r="B28" s="588" t="s">
        <v>285</v>
      </c>
      <c r="C28" s="589"/>
      <c r="D28" s="589"/>
      <c r="E28" s="589"/>
      <c r="F28" s="589"/>
      <c r="G28" s="589"/>
      <c r="H28" s="589"/>
      <c r="I28" s="589"/>
      <c r="J28" s="589"/>
      <c r="K28" s="589"/>
      <c r="L28" s="589"/>
      <c r="M28" s="589"/>
      <c r="N28" s="589"/>
      <c r="O28" s="589"/>
      <c r="P28" s="589"/>
      <c r="Q28" s="590"/>
      <c r="R28" s="591">
        <v>20519</v>
      </c>
      <c r="S28" s="592"/>
      <c r="T28" s="592"/>
      <c r="U28" s="592"/>
      <c r="V28" s="592"/>
      <c r="W28" s="592"/>
      <c r="X28" s="592"/>
      <c r="Y28" s="593"/>
      <c r="Z28" s="594">
        <v>0.1</v>
      </c>
      <c r="AA28" s="594"/>
      <c r="AB28" s="594"/>
      <c r="AC28" s="594"/>
      <c r="AD28" s="595">
        <v>17172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286</v>
      </c>
      <c r="CE28" s="606"/>
      <c r="CF28" s="606"/>
      <c r="CG28" s="606"/>
      <c r="CH28" s="606"/>
      <c r="CI28" s="606"/>
      <c r="CJ28" s="606"/>
      <c r="CK28" s="606"/>
      <c r="CL28" s="606"/>
      <c r="CM28" s="606"/>
      <c r="CN28" s="606"/>
      <c r="CO28" s="606"/>
      <c r="CP28" s="606"/>
      <c r="CQ28" s="607"/>
      <c r="CR28" s="591">
        <v>3172138</v>
      </c>
      <c r="CS28" s="592"/>
      <c r="CT28" s="592"/>
      <c r="CU28" s="592"/>
      <c r="CV28" s="592"/>
      <c r="CW28" s="592"/>
      <c r="CX28" s="592"/>
      <c r="CY28" s="593"/>
      <c r="CZ28" s="625">
        <v>9.3000000000000007</v>
      </c>
      <c r="DA28" s="626"/>
      <c r="DB28" s="626"/>
      <c r="DC28" s="627"/>
      <c r="DD28" s="600">
        <v>3172138</v>
      </c>
      <c r="DE28" s="592"/>
      <c r="DF28" s="592"/>
      <c r="DG28" s="592"/>
      <c r="DH28" s="592"/>
      <c r="DI28" s="592"/>
      <c r="DJ28" s="592"/>
      <c r="DK28" s="593"/>
      <c r="DL28" s="600">
        <v>2741366</v>
      </c>
      <c r="DM28" s="592"/>
      <c r="DN28" s="592"/>
      <c r="DO28" s="592"/>
      <c r="DP28" s="592"/>
      <c r="DQ28" s="592"/>
      <c r="DR28" s="592"/>
      <c r="DS28" s="592"/>
      <c r="DT28" s="592"/>
      <c r="DU28" s="592"/>
      <c r="DV28" s="593"/>
      <c r="DW28" s="596">
        <v>13.1</v>
      </c>
      <c r="DX28" s="617"/>
      <c r="DY28" s="617"/>
      <c r="DZ28" s="617"/>
      <c r="EA28" s="617"/>
      <c r="EB28" s="617"/>
      <c r="EC28" s="618"/>
    </row>
    <row r="29" spans="2:133" ht="11.25" customHeight="1">
      <c r="B29" s="588" t="s">
        <v>287</v>
      </c>
      <c r="C29" s="589"/>
      <c r="D29" s="589"/>
      <c r="E29" s="589"/>
      <c r="F29" s="589"/>
      <c r="G29" s="589"/>
      <c r="H29" s="589"/>
      <c r="I29" s="589"/>
      <c r="J29" s="589"/>
      <c r="K29" s="589"/>
      <c r="L29" s="589"/>
      <c r="M29" s="589"/>
      <c r="N29" s="589"/>
      <c r="O29" s="589"/>
      <c r="P29" s="589"/>
      <c r="Q29" s="590"/>
      <c r="R29" s="591">
        <v>810</v>
      </c>
      <c r="S29" s="592"/>
      <c r="T29" s="592"/>
      <c r="U29" s="592"/>
      <c r="V29" s="592"/>
      <c r="W29" s="592"/>
      <c r="X29" s="592"/>
      <c r="Y29" s="593"/>
      <c r="Z29" s="594">
        <v>0</v>
      </c>
      <c r="AA29" s="594"/>
      <c r="AB29" s="594"/>
      <c r="AC29" s="594"/>
      <c r="AD29" s="595" t="s">
        <v>223</v>
      </c>
      <c r="AE29" s="595"/>
      <c r="AF29" s="595"/>
      <c r="AG29" s="595"/>
      <c r="AH29" s="595"/>
      <c r="AI29" s="595"/>
      <c r="AJ29" s="595"/>
      <c r="AK29" s="595"/>
      <c r="AL29" s="596" t="s">
        <v>223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288</v>
      </c>
      <c r="BH29" s="632"/>
      <c r="BI29" s="632"/>
      <c r="BJ29" s="632"/>
      <c r="BK29" s="632"/>
      <c r="BL29" s="632"/>
      <c r="BM29" s="632"/>
      <c r="BN29" s="632"/>
      <c r="BO29" s="632"/>
      <c r="BP29" s="632"/>
      <c r="BQ29" s="633"/>
      <c r="BR29" s="570" t="s">
        <v>289</v>
      </c>
      <c r="BS29" s="632"/>
      <c r="BT29" s="632"/>
      <c r="BU29" s="632"/>
      <c r="BV29" s="632"/>
      <c r="BW29" s="632"/>
      <c r="BX29" s="632"/>
      <c r="BY29" s="632"/>
      <c r="BZ29" s="632"/>
      <c r="CA29" s="632"/>
      <c r="CB29" s="633"/>
      <c r="CD29" s="652" t="s">
        <v>290</v>
      </c>
      <c r="CE29" s="653"/>
      <c r="CF29" s="605" t="s">
        <v>58</v>
      </c>
      <c r="CG29" s="606"/>
      <c r="CH29" s="606"/>
      <c r="CI29" s="606"/>
      <c r="CJ29" s="606"/>
      <c r="CK29" s="606"/>
      <c r="CL29" s="606"/>
      <c r="CM29" s="606"/>
      <c r="CN29" s="606"/>
      <c r="CO29" s="606"/>
      <c r="CP29" s="606"/>
      <c r="CQ29" s="607"/>
      <c r="CR29" s="591">
        <v>3172138</v>
      </c>
      <c r="CS29" s="623"/>
      <c r="CT29" s="623"/>
      <c r="CU29" s="623"/>
      <c r="CV29" s="623"/>
      <c r="CW29" s="623"/>
      <c r="CX29" s="623"/>
      <c r="CY29" s="624"/>
      <c r="CZ29" s="625">
        <v>9.3000000000000007</v>
      </c>
      <c r="DA29" s="626"/>
      <c r="DB29" s="626"/>
      <c r="DC29" s="627"/>
      <c r="DD29" s="600">
        <v>3172138</v>
      </c>
      <c r="DE29" s="623"/>
      <c r="DF29" s="623"/>
      <c r="DG29" s="623"/>
      <c r="DH29" s="623"/>
      <c r="DI29" s="623"/>
      <c r="DJ29" s="623"/>
      <c r="DK29" s="624"/>
      <c r="DL29" s="600">
        <v>2741366</v>
      </c>
      <c r="DM29" s="623"/>
      <c r="DN29" s="623"/>
      <c r="DO29" s="623"/>
      <c r="DP29" s="623"/>
      <c r="DQ29" s="623"/>
      <c r="DR29" s="623"/>
      <c r="DS29" s="623"/>
      <c r="DT29" s="623"/>
      <c r="DU29" s="623"/>
      <c r="DV29" s="624"/>
      <c r="DW29" s="596">
        <v>13.1</v>
      </c>
      <c r="DX29" s="617"/>
      <c r="DY29" s="617"/>
      <c r="DZ29" s="617"/>
      <c r="EA29" s="617"/>
      <c r="EB29" s="617"/>
      <c r="EC29" s="618"/>
    </row>
    <row r="30" spans="2:133" ht="11.25" customHeight="1">
      <c r="B30" s="588" t="s">
        <v>291</v>
      </c>
      <c r="C30" s="589"/>
      <c r="D30" s="589"/>
      <c r="E30" s="589"/>
      <c r="F30" s="589"/>
      <c r="G30" s="589"/>
      <c r="H30" s="589"/>
      <c r="I30" s="589"/>
      <c r="J30" s="589"/>
      <c r="K30" s="589"/>
      <c r="L30" s="589"/>
      <c r="M30" s="589"/>
      <c r="N30" s="589"/>
      <c r="O30" s="589"/>
      <c r="P30" s="589"/>
      <c r="Q30" s="590"/>
      <c r="R30" s="591">
        <v>362484</v>
      </c>
      <c r="S30" s="592"/>
      <c r="T30" s="592"/>
      <c r="U30" s="592"/>
      <c r="V30" s="592"/>
      <c r="W30" s="592"/>
      <c r="X30" s="592"/>
      <c r="Y30" s="593"/>
      <c r="Z30" s="594">
        <v>1</v>
      </c>
      <c r="AA30" s="594"/>
      <c r="AB30" s="594"/>
      <c r="AC30" s="594"/>
      <c r="AD30" s="595" t="s">
        <v>223</v>
      </c>
      <c r="AE30" s="595"/>
      <c r="AF30" s="595"/>
      <c r="AG30" s="595"/>
      <c r="AH30" s="595"/>
      <c r="AI30" s="595"/>
      <c r="AJ30" s="595"/>
      <c r="AK30" s="595"/>
      <c r="AL30" s="596" t="s">
        <v>223</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98</v>
      </c>
      <c r="BH30" s="650"/>
      <c r="BI30" s="650"/>
      <c r="BJ30" s="650"/>
      <c r="BK30" s="650"/>
      <c r="BL30" s="650"/>
      <c r="BM30" s="586">
        <v>92.2</v>
      </c>
      <c r="BN30" s="650"/>
      <c r="BO30" s="650"/>
      <c r="BP30" s="650"/>
      <c r="BQ30" s="651"/>
      <c r="BR30" s="649">
        <v>97.9</v>
      </c>
      <c r="BS30" s="650"/>
      <c r="BT30" s="650"/>
      <c r="BU30" s="650"/>
      <c r="BV30" s="650"/>
      <c r="BW30" s="650"/>
      <c r="BX30" s="586">
        <v>91.3</v>
      </c>
      <c r="BY30" s="650"/>
      <c r="BZ30" s="650"/>
      <c r="CA30" s="650"/>
      <c r="CB30" s="651"/>
      <c r="CD30" s="654"/>
      <c r="CE30" s="655"/>
      <c r="CF30" s="605" t="s">
        <v>294</v>
      </c>
      <c r="CG30" s="606"/>
      <c r="CH30" s="606"/>
      <c r="CI30" s="606"/>
      <c r="CJ30" s="606"/>
      <c r="CK30" s="606"/>
      <c r="CL30" s="606"/>
      <c r="CM30" s="606"/>
      <c r="CN30" s="606"/>
      <c r="CO30" s="606"/>
      <c r="CP30" s="606"/>
      <c r="CQ30" s="607"/>
      <c r="CR30" s="591">
        <v>2858753</v>
      </c>
      <c r="CS30" s="592"/>
      <c r="CT30" s="592"/>
      <c r="CU30" s="592"/>
      <c r="CV30" s="592"/>
      <c r="CW30" s="592"/>
      <c r="CX30" s="592"/>
      <c r="CY30" s="593"/>
      <c r="CZ30" s="625">
        <v>8.4</v>
      </c>
      <c r="DA30" s="626"/>
      <c r="DB30" s="626"/>
      <c r="DC30" s="627"/>
      <c r="DD30" s="600">
        <v>2858753</v>
      </c>
      <c r="DE30" s="592"/>
      <c r="DF30" s="592"/>
      <c r="DG30" s="592"/>
      <c r="DH30" s="592"/>
      <c r="DI30" s="592"/>
      <c r="DJ30" s="592"/>
      <c r="DK30" s="593"/>
      <c r="DL30" s="600">
        <v>2429207</v>
      </c>
      <c r="DM30" s="592"/>
      <c r="DN30" s="592"/>
      <c r="DO30" s="592"/>
      <c r="DP30" s="592"/>
      <c r="DQ30" s="592"/>
      <c r="DR30" s="592"/>
      <c r="DS30" s="592"/>
      <c r="DT30" s="592"/>
      <c r="DU30" s="592"/>
      <c r="DV30" s="593"/>
      <c r="DW30" s="596">
        <v>11.6</v>
      </c>
      <c r="DX30" s="617"/>
      <c r="DY30" s="617"/>
      <c r="DZ30" s="617"/>
      <c r="EA30" s="617"/>
      <c r="EB30" s="617"/>
      <c r="EC30" s="618"/>
    </row>
    <row r="31" spans="2:133" ht="11.25" customHeight="1">
      <c r="B31" s="588" t="s">
        <v>295</v>
      </c>
      <c r="C31" s="589"/>
      <c r="D31" s="589"/>
      <c r="E31" s="589"/>
      <c r="F31" s="589"/>
      <c r="G31" s="589"/>
      <c r="H31" s="589"/>
      <c r="I31" s="589"/>
      <c r="J31" s="589"/>
      <c r="K31" s="589"/>
      <c r="L31" s="589"/>
      <c r="M31" s="589"/>
      <c r="N31" s="589"/>
      <c r="O31" s="589"/>
      <c r="P31" s="589"/>
      <c r="Q31" s="590"/>
      <c r="R31" s="591">
        <v>1694088</v>
      </c>
      <c r="S31" s="592"/>
      <c r="T31" s="592"/>
      <c r="U31" s="592"/>
      <c r="V31" s="592"/>
      <c r="W31" s="592"/>
      <c r="X31" s="592"/>
      <c r="Y31" s="593"/>
      <c r="Z31" s="594">
        <v>4.8</v>
      </c>
      <c r="AA31" s="594"/>
      <c r="AB31" s="594"/>
      <c r="AC31" s="594"/>
      <c r="AD31" s="595" t="s">
        <v>223</v>
      </c>
      <c r="AE31" s="595"/>
      <c r="AF31" s="595"/>
      <c r="AG31" s="595"/>
      <c r="AH31" s="595"/>
      <c r="AI31" s="595"/>
      <c r="AJ31" s="595"/>
      <c r="AK31" s="595"/>
      <c r="AL31" s="596" t="s">
        <v>223</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97.5</v>
      </c>
      <c r="BH31" s="623"/>
      <c r="BI31" s="623"/>
      <c r="BJ31" s="623"/>
      <c r="BK31" s="623"/>
      <c r="BL31" s="623"/>
      <c r="BM31" s="597">
        <v>89.9</v>
      </c>
      <c r="BN31" s="647"/>
      <c r="BO31" s="647"/>
      <c r="BP31" s="647"/>
      <c r="BQ31" s="648"/>
      <c r="BR31" s="646">
        <v>97.2</v>
      </c>
      <c r="BS31" s="623"/>
      <c r="BT31" s="623"/>
      <c r="BU31" s="623"/>
      <c r="BV31" s="623"/>
      <c r="BW31" s="623"/>
      <c r="BX31" s="597">
        <v>89.1</v>
      </c>
      <c r="BY31" s="647"/>
      <c r="BZ31" s="647"/>
      <c r="CA31" s="647"/>
      <c r="CB31" s="648"/>
      <c r="CD31" s="654"/>
      <c r="CE31" s="655"/>
      <c r="CF31" s="605" t="s">
        <v>298</v>
      </c>
      <c r="CG31" s="606"/>
      <c r="CH31" s="606"/>
      <c r="CI31" s="606"/>
      <c r="CJ31" s="606"/>
      <c r="CK31" s="606"/>
      <c r="CL31" s="606"/>
      <c r="CM31" s="606"/>
      <c r="CN31" s="606"/>
      <c r="CO31" s="606"/>
      <c r="CP31" s="606"/>
      <c r="CQ31" s="607"/>
      <c r="CR31" s="591">
        <v>313385</v>
      </c>
      <c r="CS31" s="623"/>
      <c r="CT31" s="623"/>
      <c r="CU31" s="623"/>
      <c r="CV31" s="623"/>
      <c r="CW31" s="623"/>
      <c r="CX31" s="623"/>
      <c r="CY31" s="624"/>
      <c r="CZ31" s="625">
        <v>0.9</v>
      </c>
      <c r="DA31" s="626"/>
      <c r="DB31" s="626"/>
      <c r="DC31" s="627"/>
      <c r="DD31" s="600">
        <v>313385</v>
      </c>
      <c r="DE31" s="623"/>
      <c r="DF31" s="623"/>
      <c r="DG31" s="623"/>
      <c r="DH31" s="623"/>
      <c r="DI31" s="623"/>
      <c r="DJ31" s="623"/>
      <c r="DK31" s="624"/>
      <c r="DL31" s="600">
        <v>312159</v>
      </c>
      <c r="DM31" s="623"/>
      <c r="DN31" s="623"/>
      <c r="DO31" s="623"/>
      <c r="DP31" s="623"/>
      <c r="DQ31" s="623"/>
      <c r="DR31" s="623"/>
      <c r="DS31" s="623"/>
      <c r="DT31" s="623"/>
      <c r="DU31" s="623"/>
      <c r="DV31" s="624"/>
      <c r="DW31" s="596">
        <v>1.5</v>
      </c>
      <c r="DX31" s="617"/>
      <c r="DY31" s="617"/>
      <c r="DZ31" s="617"/>
      <c r="EA31" s="617"/>
      <c r="EB31" s="617"/>
      <c r="EC31" s="618"/>
    </row>
    <row r="32" spans="2:133" ht="11.25" customHeight="1">
      <c r="B32" s="588" t="s">
        <v>299</v>
      </c>
      <c r="C32" s="589"/>
      <c r="D32" s="589"/>
      <c r="E32" s="589"/>
      <c r="F32" s="589"/>
      <c r="G32" s="589"/>
      <c r="H32" s="589"/>
      <c r="I32" s="589"/>
      <c r="J32" s="589"/>
      <c r="K32" s="589"/>
      <c r="L32" s="589"/>
      <c r="M32" s="589"/>
      <c r="N32" s="589"/>
      <c r="O32" s="589"/>
      <c r="P32" s="589"/>
      <c r="Q32" s="590"/>
      <c r="R32" s="591">
        <v>537773</v>
      </c>
      <c r="S32" s="592"/>
      <c r="T32" s="592"/>
      <c r="U32" s="592"/>
      <c r="V32" s="592"/>
      <c r="W32" s="592"/>
      <c r="X32" s="592"/>
      <c r="Y32" s="593"/>
      <c r="Z32" s="594">
        <v>1.5</v>
      </c>
      <c r="AA32" s="594"/>
      <c r="AB32" s="594"/>
      <c r="AC32" s="594"/>
      <c r="AD32" s="595">
        <v>92</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98.4</v>
      </c>
      <c r="BH32" s="659"/>
      <c r="BI32" s="659"/>
      <c r="BJ32" s="659"/>
      <c r="BK32" s="659"/>
      <c r="BL32" s="659"/>
      <c r="BM32" s="660">
        <v>93.8</v>
      </c>
      <c r="BN32" s="659"/>
      <c r="BO32" s="659"/>
      <c r="BP32" s="659"/>
      <c r="BQ32" s="661"/>
      <c r="BR32" s="658">
        <v>98.3</v>
      </c>
      <c r="BS32" s="659"/>
      <c r="BT32" s="659"/>
      <c r="BU32" s="659"/>
      <c r="BV32" s="659"/>
      <c r="BW32" s="659"/>
      <c r="BX32" s="660">
        <v>92.9</v>
      </c>
      <c r="BY32" s="659"/>
      <c r="BZ32" s="659"/>
      <c r="CA32" s="659"/>
      <c r="CB32" s="661"/>
      <c r="CD32" s="656"/>
      <c r="CE32" s="657"/>
      <c r="CF32" s="605" t="s">
        <v>301</v>
      </c>
      <c r="CG32" s="606"/>
      <c r="CH32" s="606"/>
      <c r="CI32" s="606"/>
      <c r="CJ32" s="606"/>
      <c r="CK32" s="606"/>
      <c r="CL32" s="606"/>
      <c r="CM32" s="606"/>
      <c r="CN32" s="606"/>
      <c r="CO32" s="606"/>
      <c r="CP32" s="606"/>
      <c r="CQ32" s="607"/>
      <c r="CR32" s="591" t="s">
        <v>223</v>
      </c>
      <c r="CS32" s="592"/>
      <c r="CT32" s="592"/>
      <c r="CU32" s="592"/>
      <c r="CV32" s="592"/>
      <c r="CW32" s="592"/>
      <c r="CX32" s="592"/>
      <c r="CY32" s="593"/>
      <c r="CZ32" s="625" t="s">
        <v>223</v>
      </c>
      <c r="DA32" s="626"/>
      <c r="DB32" s="626"/>
      <c r="DC32" s="627"/>
      <c r="DD32" s="600" t="s">
        <v>223</v>
      </c>
      <c r="DE32" s="592"/>
      <c r="DF32" s="592"/>
      <c r="DG32" s="592"/>
      <c r="DH32" s="592"/>
      <c r="DI32" s="592"/>
      <c r="DJ32" s="592"/>
      <c r="DK32" s="593"/>
      <c r="DL32" s="600" t="s">
        <v>223</v>
      </c>
      <c r="DM32" s="592"/>
      <c r="DN32" s="592"/>
      <c r="DO32" s="592"/>
      <c r="DP32" s="592"/>
      <c r="DQ32" s="592"/>
      <c r="DR32" s="592"/>
      <c r="DS32" s="592"/>
      <c r="DT32" s="592"/>
      <c r="DU32" s="592"/>
      <c r="DV32" s="593"/>
      <c r="DW32" s="596" t="s">
        <v>223</v>
      </c>
      <c r="DX32" s="617"/>
      <c r="DY32" s="617"/>
      <c r="DZ32" s="617"/>
      <c r="EA32" s="617"/>
      <c r="EB32" s="617"/>
      <c r="EC32" s="618"/>
    </row>
    <row r="33" spans="2:133" ht="11.25" customHeight="1">
      <c r="B33" s="588" t="s">
        <v>302</v>
      </c>
      <c r="C33" s="589"/>
      <c r="D33" s="589"/>
      <c r="E33" s="589"/>
      <c r="F33" s="589"/>
      <c r="G33" s="589"/>
      <c r="H33" s="589"/>
      <c r="I33" s="589"/>
      <c r="J33" s="589"/>
      <c r="K33" s="589"/>
      <c r="L33" s="589"/>
      <c r="M33" s="589"/>
      <c r="N33" s="589"/>
      <c r="O33" s="589"/>
      <c r="P33" s="589"/>
      <c r="Q33" s="590"/>
      <c r="R33" s="591">
        <v>4260710</v>
      </c>
      <c r="S33" s="592"/>
      <c r="T33" s="592"/>
      <c r="U33" s="592"/>
      <c r="V33" s="592"/>
      <c r="W33" s="592"/>
      <c r="X33" s="592"/>
      <c r="Y33" s="593"/>
      <c r="Z33" s="594">
        <v>12</v>
      </c>
      <c r="AA33" s="594"/>
      <c r="AB33" s="594"/>
      <c r="AC33" s="594"/>
      <c r="AD33" s="595" t="s">
        <v>223</v>
      </c>
      <c r="AE33" s="595"/>
      <c r="AF33" s="595"/>
      <c r="AG33" s="595"/>
      <c r="AH33" s="595"/>
      <c r="AI33" s="595"/>
      <c r="AJ33" s="595"/>
      <c r="AK33" s="595"/>
      <c r="AL33" s="596" t="s">
        <v>223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13258620</v>
      </c>
      <c r="CS33" s="623"/>
      <c r="CT33" s="623"/>
      <c r="CU33" s="623"/>
      <c r="CV33" s="623"/>
      <c r="CW33" s="623"/>
      <c r="CX33" s="623"/>
      <c r="CY33" s="624"/>
      <c r="CZ33" s="625">
        <v>38.799999999999997</v>
      </c>
      <c r="DA33" s="626"/>
      <c r="DB33" s="626"/>
      <c r="DC33" s="627"/>
      <c r="DD33" s="600">
        <v>11482196</v>
      </c>
      <c r="DE33" s="623"/>
      <c r="DF33" s="623"/>
      <c r="DG33" s="623"/>
      <c r="DH33" s="623"/>
      <c r="DI33" s="623"/>
      <c r="DJ33" s="623"/>
      <c r="DK33" s="624"/>
      <c r="DL33" s="600">
        <v>8039421</v>
      </c>
      <c r="DM33" s="623"/>
      <c r="DN33" s="623"/>
      <c r="DO33" s="623"/>
      <c r="DP33" s="623"/>
      <c r="DQ33" s="623"/>
      <c r="DR33" s="623"/>
      <c r="DS33" s="623"/>
      <c r="DT33" s="623"/>
      <c r="DU33" s="623"/>
      <c r="DV33" s="624"/>
      <c r="DW33" s="596">
        <v>38.299999999999997</v>
      </c>
      <c r="DX33" s="617"/>
      <c r="DY33" s="617"/>
      <c r="DZ33" s="617"/>
      <c r="EA33" s="617"/>
      <c r="EB33" s="617"/>
      <c r="EC33" s="618"/>
    </row>
    <row r="34" spans="2:133" ht="11.25" customHeight="1">
      <c r="B34" s="588" t="s">
        <v>304</v>
      </c>
      <c r="C34" s="589"/>
      <c r="D34" s="589"/>
      <c r="E34" s="589"/>
      <c r="F34" s="589"/>
      <c r="G34" s="589"/>
      <c r="H34" s="589"/>
      <c r="I34" s="589"/>
      <c r="J34" s="589"/>
      <c r="K34" s="589"/>
      <c r="L34" s="589"/>
      <c r="M34" s="589"/>
      <c r="N34" s="589"/>
      <c r="O34" s="589"/>
      <c r="P34" s="589"/>
      <c r="Q34" s="590"/>
      <c r="R34" s="591" t="s">
        <v>223</v>
      </c>
      <c r="S34" s="592"/>
      <c r="T34" s="592"/>
      <c r="U34" s="592"/>
      <c r="V34" s="592"/>
      <c r="W34" s="592"/>
      <c r="X34" s="592"/>
      <c r="Y34" s="593"/>
      <c r="Z34" s="594" t="s">
        <v>223</v>
      </c>
      <c r="AA34" s="594"/>
      <c r="AB34" s="594"/>
      <c r="AC34" s="594"/>
      <c r="AD34" s="595" t="s">
        <v>223</v>
      </c>
      <c r="AE34" s="595"/>
      <c r="AF34" s="595"/>
      <c r="AG34" s="595"/>
      <c r="AH34" s="595"/>
      <c r="AI34" s="595"/>
      <c r="AJ34" s="595"/>
      <c r="AK34" s="595"/>
      <c r="AL34" s="596" t="s">
        <v>223</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5687973</v>
      </c>
      <c r="CS34" s="592"/>
      <c r="CT34" s="592"/>
      <c r="CU34" s="592"/>
      <c r="CV34" s="592"/>
      <c r="CW34" s="592"/>
      <c r="CX34" s="592"/>
      <c r="CY34" s="593"/>
      <c r="CZ34" s="625">
        <v>16.7</v>
      </c>
      <c r="DA34" s="626"/>
      <c r="DB34" s="626"/>
      <c r="DC34" s="627"/>
      <c r="DD34" s="600">
        <v>4430643</v>
      </c>
      <c r="DE34" s="592"/>
      <c r="DF34" s="592"/>
      <c r="DG34" s="592"/>
      <c r="DH34" s="592"/>
      <c r="DI34" s="592"/>
      <c r="DJ34" s="592"/>
      <c r="DK34" s="593"/>
      <c r="DL34" s="600">
        <v>4048221</v>
      </c>
      <c r="DM34" s="592"/>
      <c r="DN34" s="592"/>
      <c r="DO34" s="592"/>
      <c r="DP34" s="592"/>
      <c r="DQ34" s="592"/>
      <c r="DR34" s="592"/>
      <c r="DS34" s="592"/>
      <c r="DT34" s="592"/>
      <c r="DU34" s="592"/>
      <c r="DV34" s="593"/>
      <c r="DW34" s="596">
        <v>19.3</v>
      </c>
      <c r="DX34" s="617"/>
      <c r="DY34" s="617"/>
      <c r="DZ34" s="617"/>
      <c r="EA34" s="617"/>
      <c r="EB34" s="617"/>
      <c r="EC34" s="618"/>
    </row>
    <row r="35" spans="2:133" ht="11.25" customHeight="1">
      <c r="B35" s="588" t="s">
        <v>308</v>
      </c>
      <c r="C35" s="589"/>
      <c r="D35" s="589"/>
      <c r="E35" s="589"/>
      <c r="F35" s="589"/>
      <c r="G35" s="589"/>
      <c r="H35" s="589"/>
      <c r="I35" s="589"/>
      <c r="J35" s="589"/>
      <c r="K35" s="589"/>
      <c r="L35" s="589"/>
      <c r="M35" s="589"/>
      <c r="N35" s="589"/>
      <c r="O35" s="589"/>
      <c r="P35" s="589"/>
      <c r="Q35" s="590"/>
      <c r="R35" s="591">
        <v>2029110</v>
      </c>
      <c r="S35" s="592"/>
      <c r="T35" s="592"/>
      <c r="U35" s="592"/>
      <c r="V35" s="592"/>
      <c r="W35" s="592"/>
      <c r="X35" s="592"/>
      <c r="Y35" s="593"/>
      <c r="Z35" s="594">
        <v>5.7</v>
      </c>
      <c r="AA35" s="594"/>
      <c r="AB35" s="594"/>
      <c r="AC35" s="594"/>
      <c r="AD35" s="595" t="s">
        <v>223</v>
      </c>
      <c r="AE35" s="595"/>
      <c r="AF35" s="595"/>
      <c r="AG35" s="595"/>
      <c r="AH35" s="595"/>
      <c r="AI35" s="595"/>
      <c r="AJ35" s="595"/>
      <c r="AK35" s="595"/>
      <c r="AL35" s="596" t="s">
        <v>223</v>
      </c>
      <c r="AM35" s="597"/>
      <c r="AN35" s="597"/>
      <c r="AO35" s="598"/>
      <c r="AP35" s="186"/>
      <c r="AQ35" s="602" t="s">
        <v>309</v>
      </c>
      <c r="AR35" s="603"/>
      <c r="AS35" s="603"/>
      <c r="AT35" s="603"/>
      <c r="AU35" s="603"/>
      <c r="AV35" s="603"/>
      <c r="AW35" s="603"/>
      <c r="AX35" s="603"/>
      <c r="AY35" s="604"/>
      <c r="AZ35" s="580">
        <v>3145040</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422806</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149118</v>
      </c>
      <c r="CS35" s="623"/>
      <c r="CT35" s="623"/>
      <c r="CU35" s="623"/>
      <c r="CV35" s="623"/>
      <c r="CW35" s="623"/>
      <c r="CX35" s="623"/>
      <c r="CY35" s="624"/>
      <c r="CZ35" s="625">
        <v>0.4</v>
      </c>
      <c r="DA35" s="626"/>
      <c r="DB35" s="626"/>
      <c r="DC35" s="627"/>
      <c r="DD35" s="600">
        <v>148222</v>
      </c>
      <c r="DE35" s="623"/>
      <c r="DF35" s="623"/>
      <c r="DG35" s="623"/>
      <c r="DH35" s="623"/>
      <c r="DI35" s="623"/>
      <c r="DJ35" s="623"/>
      <c r="DK35" s="624"/>
      <c r="DL35" s="600">
        <v>148222</v>
      </c>
      <c r="DM35" s="623"/>
      <c r="DN35" s="623"/>
      <c r="DO35" s="623"/>
      <c r="DP35" s="623"/>
      <c r="DQ35" s="623"/>
      <c r="DR35" s="623"/>
      <c r="DS35" s="623"/>
      <c r="DT35" s="623"/>
      <c r="DU35" s="623"/>
      <c r="DV35" s="624"/>
      <c r="DW35" s="596">
        <v>0.7</v>
      </c>
      <c r="DX35" s="617"/>
      <c r="DY35" s="617"/>
      <c r="DZ35" s="617"/>
      <c r="EA35" s="617"/>
      <c r="EB35" s="617"/>
      <c r="EC35" s="618"/>
    </row>
    <row r="36" spans="2:133" ht="11.25" customHeight="1">
      <c r="B36" s="634" t="s">
        <v>312</v>
      </c>
      <c r="C36" s="635"/>
      <c r="D36" s="635"/>
      <c r="E36" s="635"/>
      <c r="F36" s="635"/>
      <c r="G36" s="635"/>
      <c r="H36" s="635"/>
      <c r="I36" s="635"/>
      <c r="J36" s="635"/>
      <c r="K36" s="635"/>
      <c r="L36" s="635"/>
      <c r="M36" s="635"/>
      <c r="N36" s="635"/>
      <c r="O36" s="635"/>
      <c r="P36" s="635"/>
      <c r="Q36" s="636"/>
      <c r="R36" s="663">
        <v>35632012</v>
      </c>
      <c r="S36" s="664"/>
      <c r="T36" s="664"/>
      <c r="U36" s="664"/>
      <c r="V36" s="664"/>
      <c r="W36" s="664"/>
      <c r="X36" s="664"/>
      <c r="Y36" s="665"/>
      <c r="Z36" s="666">
        <v>100</v>
      </c>
      <c r="AA36" s="666"/>
      <c r="AB36" s="666"/>
      <c r="AC36" s="666"/>
      <c r="AD36" s="667">
        <v>18940519</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262071</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-326711</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2086265</v>
      </c>
      <c r="CS36" s="592"/>
      <c r="CT36" s="592"/>
      <c r="CU36" s="592"/>
      <c r="CV36" s="592"/>
      <c r="CW36" s="592"/>
      <c r="CX36" s="592"/>
      <c r="CY36" s="593"/>
      <c r="CZ36" s="625">
        <v>6.1</v>
      </c>
      <c r="DA36" s="626"/>
      <c r="DB36" s="626"/>
      <c r="DC36" s="627"/>
      <c r="DD36" s="600">
        <v>1899371</v>
      </c>
      <c r="DE36" s="592"/>
      <c r="DF36" s="592"/>
      <c r="DG36" s="592"/>
      <c r="DH36" s="592"/>
      <c r="DI36" s="592"/>
      <c r="DJ36" s="592"/>
      <c r="DK36" s="593"/>
      <c r="DL36" s="600">
        <v>1795208</v>
      </c>
      <c r="DM36" s="592"/>
      <c r="DN36" s="592"/>
      <c r="DO36" s="592"/>
      <c r="DP36" s="592"/>
      <c r="DQ36" s="592"/>
      <c r="DR36" s="592"/>
      <c r="DS36" s="592"/>
      <c r="DT36" s="592"/>
      <c r="DU36" s="592"/>
      <c r="DV36" s="593"/>
      <c r="DW36" s="596">
        <v>8.6</v>
      </c>
      <c r="DX36" s="617"/>
      <c r="DY36" s="617"/>
      <c r="DZ36" s="617"/>
      <c r="EA36" s="617"/>
      <c r="EB36" s="617"/>
      <c r="EC36" s="618"/>
    </row>
    <row r="37" spans="2:133" ht="11.25" customHeight="1">
      <c r="AQ37" s="670" t="s">
        <v>316</v>
      </c>
      <c r="AR37" s="671"/>
      <c r="AS37" s="671"/>
      <c r="AT37" s="671"/>
      <c r="AU37" s="671"/>
      <c r="AV37" s="671"/>
      <c r="AW37" s="671"/>
      <c r="AX37" s="671"/>
      <c r="AY37" s="672"/>
      <c r="AZ37" s="591">
        <v>4670</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17261</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1045492</v>
      </c>
      <c r="CS37" s="623"/>
      <c r="CT37" s="623"/>
      <c r="CU37" s="623"/>
      <c r="CV37" s="623"/>
      <c r="CW37" s="623"/>
      <c r="CX37" s="623"/>
      <c r="CY37" s="624"/>
      <c r="CZ37" s="625">
        <v>3.1</v>
      </c>
      <c r="DA37" s="626"/>
      <c r="DB37" s="626"/>
      <c r="DC37" s="627"/>
      <c r="DD37" s="600">
        <v>1045175</v>
      </c>
      <c r="DE37" s="623"/>
      <c r="DF37" s="623"/>
      <c r="DG37" s="623"/>
      <c r="DH37" s="623"/>
      <c r="DI37" s="623"/>
      <c r="DJ37" s="623"/>
      <c r="DK37" s="624"/>
      <c r="DL37" s="600">
        <v>1031142</v>
      </c>
      <c r="DM37" s="623"/>
      <c r="DN37" s="623"/>
      <c r="DO37" s="623"/>
      <c r="DP37" s="623"/>
      <c r="DQ37" s="623"/>
      <c r="DR37" s="623"/>
      <c r="DS37" s="623"/>
      <c r="DT37" s="623"/>
      <c r="DU37" s="623"/>
      <c r="DV37" s="624"/>
      <c r="DW37" s="596">
        <v>4.9000000000000004</v>
      </c>
      <c r="DX37" s="617"/>
      <c r="DY37" s="617"/>
      <c r="DZ37" s="617"/>
      <c r="EA37" s="617"/>
      <c r="EB37" s="617"/>
      <c r="EC37" s="618"/>
    </row>
    <row r="38" spans="2:133" ht="11.25" customHeight="1">
      <c r="AQ38" s="670" t="s">
        <v>319</v>
      </c>
      <c r="AR38" s="671"/>
      <c r="AS38" s="671"/>
      <c r="AT38" s="671"/>
      <c r="AU38" s="671"/>
      <c r="AV38" s="671"/>
      <c r="AW38" s="671"/>
      <c r="AX38" s="671"/>
      <c r="AY38" s="672"/>
      <c r="AZ38" s="591" t="s">
        <v>113</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29255</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3140370</v>
      </c>
      <c r="CS38" s="592"/>
      <c r="CT38" s="592"/>
      <c r="CU38" s="592"/>
      <c r="CV38" s="592"/>
      <c r="CW38" s="592"/>
      <c r="CX38" s="592"/>
      <c r="CY38" s="593"/>
      <c r="CZ38" s="625">
        <v>9.1999999999999993</v>
      </c>
      <c r="DA38" s="626"/>
      <c r="DB38" s="626"/>
      <c r="DC38" s="627"/>
      <c r="DD38" s="600">
        <v>2894449</v>
      </c>
      <c r="DE38" s="592"/>
      <c r="DF38" s="592"/>
      <c r="DG38" s="592"/>
      <c r="DH38" s="592"/>
      <c r="DI38" s="592"/>
      <c r="DJ38" s="592"/>
      <c r="DK38" s="593"/>
      <c r="DL38" s="600">
        <v>2047770</v>
      </c>
      <c r="DM38" s="592"/>
      <c r="DN38" s="592"/>
      <c r="DO38" s="592"/>
      <c r="DP38" s="592"/>
      <c r="DQ38" s="592"/>
      <c r="DR38" s="592"/>
      <c r="DS38" s="592"/>
      <c r="DT38" s="592"/>
      <c r="DU38" s="592"/>
      <c r="DV38" s="593"/>
      <c r="DW38" s="596">
        <v>9.8000000000000007</v>
      </c>
      <c r="DX38" s="617"/>
      <c r="DY38" s="617"/>
      <c r="DZ38" s="617"/>
      <c r="EA38" s="617"/>
      <c r="EB38" s="617"/>
      <c r="EC38" s="618"/>
    </row>
    <row r="39" spans="2:133" ht="11.25" customHeight="1">
      <c r="AQ39" s="670" t="s">
        <v>322</v>
      </c>
      <c r="AR39" s="671"/>
      <c r="AS39" s="671"/>
      <c r="AT39" s="671"/>
      <c r="AU39" s="671"/>
      <c r="AV39" s="671"/>
      <c r="AW39" s="671"/>
      <c r="AX39" s="671"/>
      <c r="AY39" s="672"/>
      <c r="AZ39" s="591" t="s">
        <v>113</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2131576</v>
      </c>
      <c r="CS39" s="623"/>
      <c r="CT39" s="623"/>
      <c r="CU39" s="623"/>
      <c r="CV39" s="623"/>
      <c r="CW39" s="623"/>
      <c r="CX39" s="623"/>
      <c r="CY39" s="624"/>
      <c r="CZ39" s="625">
        <v>6.2</v>
      </c>
      <c r="DA39" s="626"/>
      <c r="DB39" s="626"/>
      <c r="DC39" s="627"/>
      <c r="DD39" s="600">
        <v>2060881</v>
      </c>
      <c r="DE39" s="623"/>
      <c r="DF39" s="623"/>
      <c r="DG39" s="623"/>
      <c r="DH39" s="623"/>
      <c r="DI39" s="623"/>
      <c r="DJ39" s="623"/>
      <c r="DK39" s="624"/>
      <c r="DL39" s="600" t="s">
        <v>113</v>
      </c>
      <c r="DM39" s="623"/>
      <c r="DN39" s="623"/>
      <c r="DO39" s="623"/>
      <c r="DP39" s="623"/>
      <c r="DQ39" s="623"/>
      <c r="DR39" s="623"/>
      <c r="DS39" s="623"/>
      <c r="DT39" s="623"/>
      <c r="DU39" s="623"/>
      <c r="DV39" s="624"/>
      <c r="DW39" s="596" t="s">
        <v>113</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1184513</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71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63318</v>
      </c>
      <c r="CS40" s="592"/>
      <c r="CT40" s="592"/>
      <c r="CU40" s="592"/>
      <c r="CV40" s="592"/>
      <c r="CW40" s="592"/>
      <c r="CX40" s="592"/>
      <c r="CY40" s="593"/>
      <c r="CZ40" s="625">
        <v>0.2</v>
      </c>
      <c r="DA40" s="626"/>
      <c r="DB40" s="626"/>
      <c r="DC40" s="627"/>
      <c r="DD40" s="600">
        <v>48630</v>
      </c>
      <c r="DE40" s="592"/>
      <c r="DF40" s="592"/>
      <c r="DG40" s="592"/>
      <c r="DH40" s="592"/>
      <c r="DI40" s="592"/>
      <c r="DJ40" s="592"/>
      <c r="DK40" s="593"/>
      <c r="DL40" s="600" t="s">
        <v>113</v>
      </c>
      <c r="DM40" s="592"/>
      <c r="DN40" s="592"/>
      <c r="DO40" s="592"/>
      <c r="DP40" s="592"/>
      <c r="DQ40" s="592"/>
      <c r="DR40" s="592"/>
      <c r="DS40" s="592"/>
      <c r="DT40" s="592"/>
      <c r="DU40" s="592"/>
      <c r="DV40" s="593"/>
      <c r="DW40" s="596" t="s">
        <v>113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1693786</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258</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4447998</v>
      </c>
      <c r="CS42" s="592"/>
      <c r="CT42" s="592"/>
      <c r="CU42" s="592"/>
      <c r="CV42" s="592"/>
      <c r="CW42" s="592"/>
      <c r="CX42" s="592"/>
      <c r="CY42" s="593"/>
      <c r="CZ42" s="625">
        <v>13</v>
      </c>
      <c r="DA42" s="674"/>
      <c r="DB42" s="674"/>
      <c r="DC42" s="675"/>
      <c r="DD42" s="600">
        <v>1169457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124921</v>
      </c>
      <c r="CS43" s="623"/>
      <c r="CT43" s="623"/>
      <c r="CU43" s="623"/>
      <c r="CV43" s="623"/>
      <c r="CW43" s="623"/>
      <c r="CX43" s="623"/>
      <c r="CY43" s="624"/>
      <c r="CZ43" s="625">
        <v>0.4</v>
      </c>
      <c r="DA43" s="626"/>
      <c r="DB43" s="626"/>
      <c r="DC43" s="627"/>
      <c r="DD43" s="600">
        <v>124921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290</v>
      </c>
      <c r="CE44" s="698"/>
      <c r="CF44" s="588" t="s">
        <v>338</v>
      </c>
      <c r="CG44" s="589"/>
      <c r="CH44" s="589"/>
      <c r="CI44" s="589"/>
      <c r="CJ44" s="589"/>
      <c r="CK44" s="589"/>
      <c r="CL44" s="589"/>
      <c r="CM44" s="589"/>
      <c r="CN44" s="589"/>
      <c r="CO44" s="589"/>
      <c r="CP44" s="589"/>
      <c r="CQ44" s="590"/>
      <c r="CR44" s="591">
        <v>4447998</v>
      </c>
      <c r="CS44" s="592"/>
      <c r="CT44" s="592"/>
      <c r="CU44" s="592"/>
      <c r="CV44" s="592"/>
      <c r="CW44" s="592"/>
      <c r="CX44" s="592"/>
      <c r="CY44" s="593"/>
      <c r="CZ44" s="625">
        <v>13</v>
      </c>
      <c r="DA44" s="674"/>
      <c r="DB44" s="674"/>
      <c r="DC44" s="675"/>
      <c r="DD44" s="600">
        <v>1169457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919455</v>
      </c>
      <c r="CS45" s="623"/>
      <c r="CT45" s="623"/>
      <c r="CU45" s="623"/>
      <c r="CV45" s="623"/>
      <c r="CW45" s="623"/>
      <c r="CX45" s="623"/>
      <c r="CY45" s="624"/>
      <c r="CZ45" s="625">
        <v>2.7</v>
      </c>
      <c r="DA45" s="626"/>
      <c r="DB45" s="626"/>
      <c r="DC45" s="627"/>
      <c r="DD45" s="600">
        <v>5809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3524481</v>
      </c>
      <c r="CS46" s="592"/>
      <c r="CT46" s="592"/>
      <c r="CU46" s="592"/>
      <c r="CV46" s="592"/>
      <c r="CW46" s="592"/>
      <c r="CX46" s="592"/>
      <c r="CY46" s="593"/>
      <c r="CZ46" s="625">
        <v>10.3</v>
      </c>
      <c r="DA46" s="674"/>
      <c r="DB46" s="674"/>
      <c r="DC46" s="675"/>
      <c r="DD46" s="600">
        <v>1159586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113</v>
      </c>
      <c r="CS47" s="623"/>
      <c r="CT47" s="623"/>
      <c r="CU47" s="623"/>
      <c r="CV47" s="623"/>
      <c r="CW47" s="623"/>
      <c r="CX47" s="623"/>
      <c r="CY47" s="624"/>
      <c r="CZ47" s="625" t="s">
        <v>113</v>
      </c>
      <c r="DA47" s="626"/>
      <c r="DB47" s="626"/>
      <c r="DC47" s="627"/>
      <c r="DD47" s="600" t="s">
        <v>113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113</v>
      </c>
      <c r="CS48" s="592"/>
      <c r="CT48" s="592"/>
      <c r="CU48" s="592"/>
      <c r="CV48" s="592"/>
      <c r="CW48" s="592"/>
      <c r="CX48" s="592"/>
      <c r="CY48" s="593"/>
      <c r="CZ48" s="625" t="s">
        <v>113</v>
      </c>
      <c r="DA48" s="674"/>
      <c r="DB48" s="674"/>
      <c r="DC48" s="675"/>
      <c r="DD48" s="600" t="s">
        <v>113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34144097</v>
      </c>
      <c r="CS49" s="659"/>
      <c r="CT49" s="659"/>
      <c r="CU49" s="659"/>
      <c r="CV49" s="659"/>
      <c r="CW49" s="659"/>
      <c r="CX49" s="659"/>
      <c r="CY49" s="686"/>
      <c r="CZ49" s="687">
        <v>100</v>
      </c>
      <c r="DA49" s="688"/>
      <c r="DB49" s="688"/>
      <c r="DC49" s="689"/>
      <c r="DD49" s="690">
        <v>23547848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35632</v>
      </c>
      <c r="R7" s="721"/>
      <c r="S7" s="721"/>
      <c r="T7" s="721"/>
      <c r="U7" s="721"/>
      <c r="V7" s="721">
        <v>34144</v>
      </c>
      <c r="W7" s="721"/>
      <c r="X7" s="721"/>
      <c r="Y7" s="721"/>
      <c r="Z7" s="721"/>
      <c r="AA7" s="721">
        <v>1488</v>
      </c>
      <c r="AB7" s="721"/>
      <c r="AC7" s="721"/>
      <c r="AD7" s="721"/>
      <c r="AE7" s="722"/>
      <c r="AF7" s="723">
        <v>1241</v>
      </c>
      <c r="AG7" s="724"/>
      <c r="AH7" s="724"/>
      <c r="AI7" s="724"/>
      <c r="AJ7" s="725"/>
      <c r="AK7" s="760">
        <v>362</v>
      </c>
      <c r="AL7" s="761"/>
      <c r="AM7" s="761"/>
      <c r="AN7" s="761"/>
      <c r="AO7" s="761"/>
      <c r="AP7" s="761">
        <v>26576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2</v>
      </c>
      <c r="CI7" s="758"/>
      <c r="CJ7" s="758"/>
      <c r="CK7" s="758"/>
      <c r="CL7" s="759"/>
      <c r="CM7" s="757">
        <v>35</v>
      </c>
      <c r="CN7" s="758"/>
      <c r="CO7" s="758"/>
      <c r="CP7" s="758"/>
      <c r="CQ7" s="759"/>
      <c r="CR7" s="757">
        <v>4</v>
      </c>
      <c r="CS7" s="758"/>
      <c r="CT7" s="758"/>
      <c r="CU7" s="758"/>
      <c r="CV7" s="759"/>
      <c r="CW7" s="757" t="s">
        <v>543</v>
      </c>
      <c r="CX7" s="758"/>
      <c r="CY7" s="758"/>
      <c r="CZ7" s="758"/>
      <c r="DA7" s="759"/>
      <c r="DB7" s="757">
        <v>2158</v>
      </c>
      <c r="DC7" s="758"/>
      <c r="DD7" s="758"/>
      <c r="DE7" s="758"/>
      <c r="DF7" s="759"/>
      <c r="DG7" s="757">
        <v>53</v>
      </c>
      <c r="DH7" s="758"/>
      <c r="DI7" s="758"/>
      <c r="DJ7" s="758"/>
      <c r="DK7" s="759"/>
      <c r="DL7" s="757" t="s">
        <v>548</v>
      </c>
      <c r="DM7" s="758"/>
      <c r="DN7" s="758"/>
      <c r="DO7" s="758"/>
      <c r="DP7" s="759"/>
      <c r="DQ7" s="757">
        <v>53</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35632</v>
      </c>
      <c r="R23" s="780"/>
      <c r="S23" s="780"/>
      <c r="T23" s="780"/>
      <c r="U23" s="780"/>
      <c r="V23" s="780">
        <v>34144</v>
      </c>
      <c r="W23" s="780"/>
      <c r="X23" s="780"/>
      <c r="Y23" s="780"/>
      <c r="Z23" s="780"/>
      <c r="AA23" s="780">
        <v>1488</v>
      </c>
      <c r="AB23" s="780"/>
      <c r="AC23" s="780"/>
      <c r="AD23" s="780"/>
      <c r="AE23" s="781"/>
      <c r="AF23" s="782">
        <v>1241</v>
      </c>
      <c r="AG23" s="780"/>
      <c r="AH23" s="780"/>
      <c r="AI23" s="780"/>
      <c r="AJ23" s="783"/>
      <c r="AK23" s="784"/>
      <c r="AL23" s="785"/>
      <c r="AM23" s="785"/>
      <c r="AN23" s="785"/>
      <c r="AO23" s="785"/>
      <c r="AP23" s="780">
        <v>26576</v>
      </c>
      <c r="AQ23" s="780"/>
      <c r="AR23" s="780"/>
      <c r="AS23" s="780"/>
      <c r="AT23" s="780"/>
      <c r="AU23" s="786"/>
      <c r="AV23" s="786"/>
      <c r="AW23" s="786"/>
      <c r="AX23" s="786"/>
      <c r="AY23" s="787"/>
      <c r="AZ23" s="795" t="s">
        <v>223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11890</v>
      </c>
      <c r="R28" s="809"/>
      <c r="S28" s="809"/>
      <c r="T28" s="809"/>
      <c r="U28" s="809"/>
      <c r="V28" s="809">
        <v>11467</v>
      </c>
      <c r="W28" s="809"/>
      <c r="X28" s="809"/>
      <c r="Y28" s="809"/>
      <c r="Z28" s="809"/>
      <c r="AA28" s="809">
        <v>423</v>
      </c>
      <c r="AB28" s="809"/>
      <c r="AC28" s="809"/>
      <c r="AD28" s="809"/>
      <c r="AE28" s="810"/>
      <c r="AF28" s="811">
        <v>423</v>
      </c>
      <c r="AG28" s="809"/>
      <c r="AH28" s="809"/>
      <c r="AI28" s="809"/>
      <c r="AJ28" s="812"/>
      <c r="AK28" s="813">
        <v>1199</v>
      </c>
      <c r="AL28" s="804"/>
      <c r="AM28" s="804"/>
      <c r="AN28" s="804"/>
      <c r="AO28" s="804"/>
      <c r="AP28" s="804" t="s">
        <v>530</v>
      </c>
      <c r="AQ28" s="804"/>
      <c r="AR28" s="804"/>
      <c r="AS28" s="804"/>
      <c r="AT28" s="804"/>
      <c r="AU28" s="804" t="s">
        <v>531</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5461</v>
      </c>
      <c r="R29" s="745"/>
      <c r="S29" s="745"/>
      <c r="T29" s="745"/>
      <c r="U29" s="745"/>
      <c r="V29" s="745">
        <v>5262</v>
      </c>
      <c r="W29" s="745"/>
      <c r="X29" s="745"/>
      <c r="Y29" s="745"/>
      <c r="Z29" s="745"/>
      <c r="AA29" s="745">
        <v>199</v>
      </c>
      <c r="AB29" s="745"/>
      <c r="AC29" s="745"/>
      <c r="AD29" s="745"/>
      <c r="AE29" s="746"/>
      <c r="AF29" s="747">
        <v>199</v>
      </c>
      <c r="AG29" s="748"/>
      <c r="AH29" s="748"/>
      <c r="AI29" s="748"/>
      <c r="AJ29" s="749"/>
      <c r="AK29" s="816">
        <v>857</v>
      </c>
      <c r="AL29" s="817"/>
      <c r="AM29" s="817"/>
      <c r="AN29" s="817"/>
      <c r="AO29" s="817"/>
      <c r="AP29" s="817" t="s">
        <v>531</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1616</v>
      </c>
      <c r="R30" s="745"/>
      <c r="S30" s="745"/>
      <c r="T30" s="745"/>
      <c r="U30" s="745"/>
      <c r="V30" s="745">
        <v>1613</v>
      </c>
      <c r="W30" s="745"/>
      <c r="X30" s="745"/>
      <c r="Y30" s="745"/>
      <c r="Z30" s="745"/>
      <c r="AA30" s="745">
        <v>3</v>
      </c>
      <c r="AB30" s="745"/>
      <c r="AC30" s="745"/>
      <c r="AD30" s="745"/>
      <c r="AE30" s="746"/>
      <c r="AF30" s="747">
        <v>3</v>
      </c>
      <c r="AG30" s="748"/>
      <c r="AH30" s="748"/>
      <c r="AI30" s="748"/>
      <c r="AJ30" s="749"/>
      <c r="AK30" s="816">
        <v>802</v>
      </c>
      <c r="AL30" s="817"/>
      <c r="AM30" s="817"/>
      <c r="AN30" s="817"/>
      <c r="AO30" s="817"/>
      <c r="AP30" s="817" t="s">
        <v>531</v>
      </c>
      <c r="AQ30" s="817"/>
      <c r="AR30" s="817"/>
      <c r="AS30" s="817"/>
      <c r="AT30" s="817"/>
      <c r="AU30" s="817" t="s">
        <v>534</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1610</v>
      </c>
      <c r="R31" s="745"/>
      <c r="S31" s="745"/>
      <c r="T31" s="745"/>
      <c r="U31" s="745"/>
      <c r="V31" s="745">
        <v>1597</v>
      </c>
      <c r="W31" s="745"/>
      <c r="X31" s="745"/>
      <c r="Y31" s="745"/>
      <c r="Z31" s="745"/>
      <c r="AA31" s="745">
        <v>13</v>
      </c>
      <c r="AB31" s="745"/>
      <c r="AC31" s="745"/>
      <c r="AD31" s="745"/>
      <c r="AE31" s="746"/>
      <c r="AF31" s="747">
        <v>1840</v>
      </c>
      <c r="AG31" s="748"/>
      <c r="AH31" s="748"/>
      <c r="AI31" s="748"/>
      <c r="AJ31" s="749"/>
      <c r="AK31" s="816">
        <v>9</v>
      </c>
      <c r="AL31" s="817"/>
      <c r="AM31" s="817"/>
      <c r="AN31" s="817"/>
      <c r="AO31" s="817"/>
      <c r="AP31" s="817">
        <v>2940</v>
      </c>
      <c r="AQ31" s="817"/>
      <c r="AR31" s="817"/>
      <c r="AS31" s="817"/>
      <c r="AT31" s="817"/>
      <c r="AU31" s="817" t="s">
        <v>533</v>
      </c>
      <c r="AV31" s="817"/>
      <c r="AW31" s="817"/>
      <c r="AX31" s="817"/>
      <c r="AY31" s="817"/>
      <c r="AZ31" s="818" t="s">
        <v>531</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1744</v>
      </c>
      <c r="R32" s="745"/>
      <c r="S32" s="745"/>
      <c r="T32" s="745"/>
      <c r="U32" s="745"/>
      <c r="V32" s="745">
        <v>1716</v>
      </c>
      <c r="W32" s="745"/>
      <c r="X32" s="745"/>
      <c r="Y32" s="745"/>
      <c r="Z32" s="745"/>
      <c r="AA32" s="745">
        <v>27</v>
      </c>
      <c r="AB32" s="745"/>
      <c r="AC32" s="745"/>
      <c r="AD32" s="745"/>
      <c r="AE32" s="746"/>
      <c r="AF32" s="747">
        <v>27</v>
      </c>
      <c r="AG32" s="748"/>
      <c r="AH32" s="748"/>
      <c r="AI32" s="748"/>
      <c r="AJ32" s="749"/>
      <c r="AK32" s="816">
        <v>262</v>
      </c>
      <c r="AL32" s="817"/>
      <c r="AM32" s="817"/>
      <c r="AN32" s="817"/>
      <c r="AO32" s="817"/>
      <c r="AP32" s="817">
        <v>4184</v>
      </c>
      <c r="AQ32" s="817"/>
      <c r="AR32" s="817"/>
      <c r="AS32" s="817"/>
      <c r="AT32" s="817"/>
      <c r="AU32" s="817">
        <v>1176</v>
      </c>
      <c r="AV32" s="817"/>
      <c r="AW32" s="817"/>
      <c r="AX32" s="817"/>
      <c r="AY32" s="817"/>
      <c r="AZ32" s="818" t="s">
        <v>533</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2492</v>
      </c>
      <c r="AG63" s="828"/>
      <c r="AH63" s="828"/>
      <c r="AI63" s="828"/>
      <c r="AJ63" s="829"/>
      <c r="AK63" s="830"/>
      <c r="AL63" s="825"/>
      <c r="AM63" s="825"/>
      <c r="AN63" s="825"/>
      <c r="AO63" s="825"/>
      <c r="AP63" s="828">
        <v>7124</v>
      </c>
      <c r="AQ63" s="828"/>
      <c r="AR63" s="828"/>
      <c r="AS63" s="828"/>
      <c r="AT63" s="828"/>
      <c r="AU63" s="828">
        <v>1176</v>
      </c>
      <c r="AV63" s="828"/>
      <c r="AW63" s="828"/>
      <c r="AX63" s="828"/>
      <c r="AY63" s="828"/>
      <c r="AZ63" s="832"/>
      <c r="BA63" s="832"/>
      <c r="BB63" s="832"/>
      <c r="BC63" s="832"/>
      <c r="BD63" s="832"/>
      <c r="BE63" s="833"/>
      <c r="BF63" s="833"/>
      <c r="BG63" s="833"/>
      <c r="BH63" s="833"/>
      <c r="BI63" s="834"/>
      <c r="BJ63" s="835" t="s">
        <v>223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749</v>
      </c>
      <c r="R68" s="852"/>
      <c r="S68" s="852"/>
      <c r="T68" s="852"/>
      <c r="U68" s="852"/>
      <c r="V68" s="852">
        <v>550</v>
      </c>
      <c r="W68" s="852"/>
      <c r="X68" s="852"/>
      <c r="Y68" s="852"/>
      <c r="Z68" s="852"/>
      <c r="AA68" s="852">
        <v>199</v>
      </c>
      <c r="AB68" s="852"/>
      <c r="AC68" s="852"/>
      <c r="AD68" s="852"/>
      <c r="AE68" s="852"/>
      <c r="AF68" s="852">
        <v>199</v>
      </c>
      <c r="AG68" s="852"/>
      <c r="AH68" s="852"/>
      <c r="AI68" s="852"/>
      <c r="AJ68" s="852"/>
      <c r="AK68" s="852" t="s">
        <v>543</v>
      </c>
      <c r="AL68" s="852"/>
      <c r="AM68" s="852"/>
      <c r="AN68" s="852"/>
      <c r="AO68" s="852"/>
      <c r="AP68" s="852">
        <v>1457</v>
      </c>
      <c r="AQ68" s="852"/>
      <c r="AR68" s="852"/>
      <c r="AS68" s="852"/>
      <c r="AT68" s="852"/>
      <c r="AU68" s="852">
        <v>640</v>
      </c>
      <c r="AV68" s="852"/>
      <c r="AW68" s="852"/>
      <c r="AX68" s="852"/>
      <c r="AY68" s="852"/>
      <c r="AZ68" s="853" t="s">
        <v>540</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4665</v>
      </c>
      <c r="R69" s="817"/>
      <c r="S69" s="817"/>
      <c r="T69" s="817"/>
      <c r="U69" s="817"/>
      <c r="V69" s="817">
        <v>4358</v>
      </c>
      <c r="W69" s="817"/>
      <c r="X69" s="817"/>
      <c r="Y69" s="817"/>
      <c r="Z69" s="817"/>
      <c r="AA69" s="817">
        <v>307</v>
      </c>
      <c r="AB69" s="817"/>
      <c r="AC69" s="817"/>
      <c r="AD69" s="817"/>
      <c r="AE69" s="817"/>
      <c r="AF69" s="817">
        <v>307</v>
      </c>
      <c r="AG69" s="817"/>
      <c r="AH69" s="817"/>
      <c r="AI69" s="817"/>
      <c r="AJ69" s="817"/>
      <c r="AK69" s="817" t="s">
        <v>543</v>
      </c>
      <c r="AL69" s="817"/>
      <c r="AM69" s="817"/>
      <c r="AN69" s="817"/>
      <c r="AO69" s="817"/>
      <c r="AP69" s="817">
        <v>3390</v>
      </c>
      <c r="AQ69" s="817"/>
      <c r="AR69" s="817"/>
      <c r="AS69" s="817"/>
      <c r="AT69" s="817"/>
      <c r="AU69" s="817">
        <v>1507</v>
      </c>
      <c r="AV69" s="817"/>
      <c r="AW69" s="817"/>
      <c r="AX69" s="817"/>
      <c r="AY69" s="817"/>
      <c r="AZ69" s="863" t="s">
        <v>540</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1324</v>
      </c>
      <c r="R70" s="817"/>
      <c r="S70" s="817"/>
      <c r="T70" s="817"/>
      <c r="U70" s="817"/>
      <c r="V70" s="817">
        <v>1281</v>
      </c>
      <c r="W70" s="817"/>
      <c r="X70" s="817"/>
      <c r="Y70" s="817"/>
      <c r="Z70" s="817"/>
      <c r="AA70" s="817">
        <v>44</v>
      </c>
      <c r="AB70" s="817"/>
      <c r="AC70" s="817"/>
      <c r="AD70" s="817"/>
      <c r="AE70" s="817"/>
      <c r="AF70" s="817">
        <v>44</v>
      </c>
      <c r="AG70" s="817"/>
      <c r="AH70" s="817"/>
      <c r="AI70" s="817"/>
      <c r="AJ70" s="817"/>
      <c r="AK70" s="817" t="s">
        <v>543</v>
      </c>
      <c r="AL70" s="817"/>
      <c r="AM70" s="817"/>
      <c r="AN70" s="817"/>
      <c r="AO70" s="817"/>
      <c r="AP70" s="817" t="s">
        <v>543</v>
      </c>
      <c r="AQ70" s="817"/>
      <c r="AR70" s="817"/>
      <c r="AS70" s="817"/>
      <c r="AT70" s="817"/>
      <c r="AU70" s="817" t="s">
        <v>544</v>
      </c>
      <c r="AV70" s="817"/>
      <c r="AW70" s="817"/>
      <c r="AX70" s="817"/>
      <c r="AY70" s="817"/>
      <c r="AZ70" s="863" t="s">
        <v>540</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564001</v>
      </c>
      <c r="R71" s="817"/>
      <c r="S71" s="817"/>
      <c r="T71" s="817"/>
      <c r="U71" s="817"/>
      <c r="V71" s="817">
        <v>544673</v>
      </c>
      <c r="W71" s="817"/>
      <c r="X71" s="817"/>
      <c r="Y71" s="817"/>
      <c r="Z71" s="817"/>
      <c r="AA71" s="817">
        <v>19328</v>
      </c>
      <c r="AB71" s="817"/>
      <c r="AC71" s="817"/>
      <c r="AD71" s="817"/>
      <c r="AE71" s="817"/>
      <c r="AF71" s="817">
        <v>19328</v>
      </c>
      <c r="AG71" s="817"/>
      <c r="AH71" s="817"/>
      <c r="AI71" s="817"/>
      <c r="AJ71" s="817"/>
      <c r="AK71" s="817">
        <v>10124</v>
      </c>
      <c r="AL71" s="817"/>
      <c r="AM71" s="817"/>
      <c r="AN71" s="817"/>
      <c r="AO71" s="817"/>
      <c r="AP71" s="817" t="s">
        <v>543</v>
      </c>
      <c r="AQ71" s="817"/>
      <c r="AR71" s="817"/>
      <c r="AS71" s="817"/>
      <c r="AT71" s="817"/>
      <c r="AU71" s="817" t="s">
        <v>543</v>
      </c>
      <c r="AV71" s="817"/>
      <c r="AW71" s="817"/>
      <c r="AX71" s="817"/>
      <c r="AY71" s="817"/>
      <c r="AZ71" s="863" t="s">
        <v>541</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37035</v>
      </c>
      <c r="R72" s="817"/>
      <c r="S72" s="817"/>
      <c r="T72" s="817"/>
      <c r="U72" s="817"/>
      <c r="V72" s="817">
        <v>36721</v>
      </c>
      <c r="W72" s="817"/>
      <c r="X72" s="817"/>
      <c r="Y72" s="817"/>
      <c r="Z72" s="817"/>
      <c r="AA72" s="817">
        <v>314</v>
      </c>
      <c r="AB72" s="817"/>
      <c r="AC72" s="817"/>
      <c r="AD72" s="817"/>
      <c r="AE72" s="817"/>
      <c r="AF72" s="817">
        <v>314</v>
      </c>
      <c r="AG72" s="817"/>
      <c r="AH72" s="817"/>
      <c r="AI72" s="817"/>
      <c r="AJ72" s="817"/>
      <c r="AK72" s="817">
        <v>1316</v>
      </c>
      <c r="AL72" s="817"/>
      <c r="AM72" s="817"/>
      <c r="AN72" s="817"/>
      <c r="AO72" s="817"/>
      <c r="AP72" s="817" t="s">
        <v>543</v>
      </c>
      <c r="AQ72" s="817"/>
      <c r="AR72" s="817"/>
      <c r="AS72" s="817"/>
      <c r="AT72" s="817"/>
      <c r="AU72" s="817" t="s">
        <v>543</v>
      </c>
      <c r="AV72" s="817"/>
      <c r="AW72" s="817"/>
      <c r="AX72" s="817"/>
      <c r="AY72" s="817"/>
      <c r="AZ72" s="863" t="s">
        <v>540</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384</v>
      </c>
      <c r="R73" s="817"/>
      <c r="S73" s="817"/>
      <c r="T73" s="817"/>
      <c r="U73" s="817"/>
      <c r="V73" s="817">
        <v>183</v>
      </c>
      <c r="W73" s="817"/>
      <c r="X73" s="817"/>
      <c r="Y73" s="817"/>
      <c r="Z73" s="817"/>
      <c r="AA73" s="817">
        <v>201</v>
      </c>
      <c r="AB73" s="817"/>
      <c r="AC73" s="817"/>
      <c r="AD73" s="817"/>
      <c r="AE73" s="817"/>
      <c r="AF73" s="817">
        <v>201</v>
      </c>
      <c r="AG73" s="817"/>
      <c r="AH73" s="817"/>
      <c r="AI73" s="817"/>
      <c r="AJ73" s="817"/>
      <c r="AK73" s="817" t="s">
        <v>543</v>
      </c>
      <c r="AL73" s="817"/>
      <c r="AM73" s="817"/>
      <c r="AN73" s="817"/>
      <c r="AO73" s="817"/>
      <c r="AP73" s="817" t="s">
        <v>545</v>
      </c>
      <c r="AQ73" s="817"/>
      <c r="AR73" s="817"/>
      <c r="AS73" s="817"/>
      <c r="AT73" s="817"/>
      <c r="AU73" s="817" t="s">
        <v>546</v>
      </c>
      <c r="AV73" s="817"/>
      <c r="AW73" s="817"/>
      <c r="AX73" s="817"/>
      <c r="AY73" s="817"/>
      <c r="AZ73" s="863" t="s">
        <v>542</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386</v>
      </c>
      <c r="R74" s="817"/>
      <c r="S74" s="817"/>
      <c r="T74" s="817"/>
      <c r="U74" s="817"/>
      <c r="V74" s="817">
        <v>376</v>
      </c>
      <c r="W74" s="817"/>
      <c r="X74" s="817"/>
      <c r="Y74" s="817"/>
      <c r="Z74" s="817"/>
      <c r="AA74" s="817">
        <v>10</v>
      </c>
      <c r="AB74" s="817"/>
      <c r="AC74" s="817"/>
      <c r="AD74" s="817"/>
      <c r="AE74" s="817"/>
      <c r="AF74" s="817">
        <v>10</v>
      </c>
      <c r="AG74" s="817"/>
      <c r="AH74" s="817"/>
      <c r="AI74" s="817"/>
      <c r="AJ74" s="817"/>
      <c r="AK74" s="817">
        <v>92</v>
      </c>
      <c r="AL74" s="817"/>
      <c r="AM74" s="817"/>
      <c r="AN74" s="817"/>
      <c r="AO74" s="817"/>
      <c r="AP74" s="817" t="s">
        <v>545</v>
      </c>
      <c r="AQ74" s="817"/>
      <c r="AR74" s="817"/>
      <c r="AS74" s="817"/>
      <c r="AT74" s="817"/>
      <c r="AU74" s="817" t="s">
        <v>545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1389</v>
      </c>
      <c r="AG88" s="828"/>
      <c r="AH88" s="828"/>
      <c r="AI88" s="828"/>
      <c r="AJ88" s="828"/>
      <c r="AK88" s="825"/>
      <c r="AL88" s="825"/>
      <c r="AM88" s="825"/>
      <c r="AN88" s="825"/>
      <c r="AO88" s="825"/>
      <c r="AP88" s="828">
        <v>4847</v>
      </c>
      <c r="AQ88" s="828"/>
      <c r="AR88" s="828"/>
      <c r="AS88" s="828"/>
      <c r="AT88" s="828"/>
      <c r="AU88" s="828">
        <v>2147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f>
        <v>4</v>
      </c>
      <c r="CS102" s="836"/>
      <c r="CT102" s="836"/>
      <c r="CU102" s="836"/>
      <c r="CV102" s="879"/>
      <c r="CW102" s="878"/>
      <c r="CX102" s="836"/>
      <c r="CY102" s="836"/>
      <c r="CZ102" s="836"/>
      <c r="DA102" s="879"/>
      <c r="DB102" s="878">
        <f>DB7</f>
        <v>2158</v>
      </c>
      <c r="DC102" s="836"/>
      <c r="DD102" s="836"/>
      <c r="DE102" s="836"/>
      <c r="DF102" s="879"/>
      <c r="DG102" s="878">
        <f>DG7</f>
        <v>53</v>
      </c>
      <c r="DH102" s="836"/>
      <c r="DI102" s="836"/>
      <c r="DJ102" s="836"/>
      <c r="DK102" s="879"/>
      <c r="DL102" s="878"/>
      <c r="DM102" s="836"/>
      <c r="DN102" s="836"/>
      <c r="DO102" s="836"/>
      <c r="DP102" s="879"/>
      <c r="DQ102" s="878">
        <f>DQ7</f>
        <v>53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289</v>
      </c>
      <c r="AG109" s="881"/>
      <c r="AH109" s="881"/>
      <c r="AI109" s="881"/>
      <c r="AJ109" s="882"/>
      <c r="AK109" s="880" t="s">
        <v>288</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289</v>
      </c>
      <c r="BW109" s="881"/>
      <c r="BX109" s="881"/>
      <c r="BY109" s="881"/>
      <c r="BZ109" s="882"/>
      <c r="CA109" s="880" t="s">
        <v>288</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289</v>
      </c>
      <c r="DM109" s="881"/>
      <c r="DN109" s="881"/>
      <c r="DO109" s="881"/>
      <c r="DP109" s="882"/>
      <c r="DQ109" s="880" t="s">
        <v>288</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2835062</v>
      </c>
      <c r="AB110" s="888"/>
      <c r="AC110" s="888"/>
      <c r="AD110" s="888"/>
      <c r="AE110" s="889"/>
      <c r="AF110" s="890">
        <v>2788327</v>
      </c>
      <c r="AG110" s="888"/>
      <c r="AH110" s="888"/>
      <c r="AI110" s="888"/>
      <c r="AJ110" s="889"/>
      <c r="AK110" s="890">
        <v>2741366</v>
      </c>
      <c r="AL110" s="888"/>
      <c r="AM110" s="888"/>
      <c r="AN110" s="888"/>
      <c r="AO110" s="889"/>
      <c r="AP110" s="891">
        <v>14.9</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24395122</v>
      </c>
      <c r="BR110" s="925"/>
      <c r="BS110" s="925"/>
      <c r="BT110" s="925"/>
      <c r="BU110" s="925"/>
      <c r="BV110" s="925">
        <v>25173771</v>
      </c>
      <c r="BW110" s="925"/>
      <c r="BX110" s="925"/>
      <c r="BY110" s="925"/>
      <c r="BZ110" s="925"/>
      <c r="CA110" s="925">
        <v>26575728</v>
      </c>
      <c r="CB110" s="925"/>
      <c r="CC110" s="925"/>
      <c r="CD110" s="925"/>
      <c r="CE110" s="925"/>
      <c r="CF110" s="939">
        <v>144.69999999999999</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223</v>
      </c>
      <c r="DH110" s="925"/>
      <c r="DI110" s="925"/>
      <c r="DJ110" s="925"/>
      <c r="DK110" s="925"/>
      <c r="DL110" s="925" t="s">
        <v>223</v>
      </c>
      <c r="DM110" s="925"/>
      <c r="DN110" s="925"/>
      <c r="DO110" s="925"/>
      <c r="DP110" s="925"/>
      <c r="DQ110" s="925" t="s">
        <v>223</v>
      </c>
      <c r="DR110" s="925"/>
      <c r="DS110" s="925"/>
      <c r="DT110" s="925"/>
      <c r="DU110" s="925"/>
      <c r="DV110" s="926" t="s">
        <v>223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223</v>
      </c>
      <c r="AB111" s="932"/>
      <c r="AC111" s="932"/>
      <c r="AD111" s="932"/>
      <c r="AE111" s="933"/>
      <c r="AF111" s="934" t="s">
        <v>223</v>
      </c>
      <c r="AG111" s="932"/>
      <c r="AH111" s="932"/>
      <c r="AI111" s="932"/>
      <c r="AJ111" s="933"/>
      <c r="AK111" s="934" t="s">
        <v>223</v>
      </c>
      <c r="AL111" s="932"/>
      <c r="AM111" s="932"/>
      <c r="AN111" s="932"/>
      <c r="AO111" s="933"/>
      <c r="AP111" s="935" t="s">
        <v>223</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3401908</v>
      </c>
      <c r="BR111" s="918"/>
      <c r="BS111" s="918"/>
      <c r="BT111" s="918"/>
      <c r="BU111" s="918"/>
      <c r="BV111" s="918">
        <v>2534043</v>
      </c>
      <c r="BW111" s="918"/>
      <c r="BX111" s="918"/>
      <c r="BY111" s="918"/>
      <c r="BZ111" s="918"/>
      <c r="CA111" s="918">
        <v>2210143</v>
      </c>
      <c r="CB111" s="918"/>
      <c r="CC111" s="918"/>
      <c r="CD111" s="918"/>
      <c r="CE111" s="918"/>
      <c r="CF111" s="912">
        <v>12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223</v>
      </c>
      <c r="DH111" s="918"/>
      <c r="DI111" s="918"/>
      <c r="DJ111" s="918"/>
      <c r="DK111" s="918"/>
      <c r="DL111" s="918" t="s">
        <v>223</v>
      </c>
      <c r="DM111" s="918"/>
      <c r="DN111" s="918"/>
      <c r="DO111" s="918"/>
      <c r="DP111" s="918"/>
      <c r="DQ111" s="918" t="s">
        <v>223</v>
      </c>
      <c r="DR111" s="918"/>
      <c r="DS111" s="918"/>
      <c r="DT111" s="918"/>
      <c r="DU111" s="918"/>
      <c r="DV111" s="919" t="s">
        <v>223</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223</v>
      </c>
      <c r="AB112" s="957"/>
      <c r="AC112" s="957"/>
      <c r="AD112" s="957"/>
      <c r="AE112" s="958"/>
      <c r="AF112" s="959" t="s">
        <v>223</v>
      </c>
      <c r="AG112" s="957"/>
      <c r="AH112" s="957"/>
      <c r="AI112" s="957"/>
      <c r="AJ112" s="958"/>
      <c r="AK112" s="959" t="s">
        <v>223</v>
      </c>
      <c r="AL112" s="957"/>
      <c r="AM112" s="957"/>
      <c r="AN112" s="957"/>
      <c r="AO112" s="958"/>
      <c r="AP112" s="960" t="s">
        <v>223</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1594743</v>
      </c>
      <c r="BR112" s="918"/>
      <c r="BS112" s="918"/>
      <c r="BT112" s="918"/>
      <c r="BU112" s="918"/>
      <c r="BV112" s="918">
        <v>1345176</v>
      </c>
      <c r="BW112" s="918"/>
      <c r="BX112" s="918"/>
      <c r="BY112" s="918"/>
      <c r="BZ112" s="918"/>
      <c r="CA112" s="918">
        <v>1175678</v>
      </c>
      <c r="CB112" s="918"/>
      <c r="CC112" s="918"/>
      <c r="CD112" s="918"/>
      <c r="CE112" s="918"/>
      <c r="CF112" s="912">
        <v>6.4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223</v>
      </c>
      <c r="DH112" s="918"/>
      <c r="DI112" s="918"/>
      <c r="DJ112" s="918"/>
      <c r="DK112" s="918"/>
      <c r="DL112" s="918" t="s">
        <v>223</v>
      </c>
      <c r="DM112" s="918"/>
      <c r="DN112" s="918"/>
      <c r="DO112" s="918"/>
      <c r="DP112" s="918"/>
      <c r="DQ112" s="918" t="s">
        <v>223</v>
      </c>
      <c r="DR112" s="918"/>
      <c r="DS112" s="918"/>
      <c r="DT112" s="918"/>
      <c r="DU112" s="918"/>
      <c r="DV112" s="919" t="s">
        <v>223</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203381</v>
      </c>
      <c r="AB113" s="932"/>
      <c r="AC113" s="932"/>
      <c r="AD113" s="932"/>
      <c r="AE113" s="933"/>
      <c r="AF113" s="934">
        <v>195560</v>
      </c>
      <c r="AG113" s="932"/>
      <c r="AH113" s="932"/>
      <c r="AI113" s="932"/>
      <c r="AJ113" s="933"/>
      <c r="AK113" s="934">
        <v>167407</v>
      </c>
      <c r="AL113" s="932"/>
      <c r="AM113" s="932"/>
      <c r="AN113" s="932"/>
      <c r="AO113" s="933"/>
      <c r="AP113" s="935">
        <v>0.9</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1633069</v>
      </c>
      <c r="BR113" s="918"/>
      <c r="BS113" s="918"/>
      <c r="BT113" s="918"/>
      <c r="BU113" s="918"/>
      <c r="BV113" s="918">
        <v>1825412</v>
      </c>
      <c r="BW113" s="918"/>
      <c r="BX113" s="918"/>
      <c r="BY113" s="918"/>
      <c r="BZ113" s="918"/>
      <c r="CA113" s="918">
        <v>2146598</v>
      </c>
      <c r="CB113" s="918"/>
      <c r="CC113" s="918"/>
      <c r="CD113" s="918"/>
      <c r="CE113" s="918"/>
      <c r="CF113" s="912">
        <v>11.7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223</v>
      </c>
      <c r="DH113" s="957"/>
      <c r="DI113" s="957"/>
      <c r="DJ113" s="957"/>
      <c r="DK113" s="958"/>
      <c r="DL113" s="959" t="s">
        <v>223</v>
      </c>
      <c r="DM113" s="957"/>
      <c r="DN113" s="957"/>
      <c r="DO113" s="957"/>
      <c r="DP113" s="958"/>
      <c r="DQ113" s="959" t="s">
        <v>223</v>
      </c>
      <c r="DR113" s="957"/>
      <c r="DS113" s="957"/>
      <c r="DT113" s="957"/>
      <c r="DU113" s="958"/>
      <c r="DV113" s="960" t="s">
        <v>223</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172785</v>
      </c>
      <c r="AB114" s="957"/>
      <c r="AC114" s="957"/>
      <c r="AD114" s="957"/>
      <c r="AE114" s="958"/>
      <c r="AF114" s="959">
        <v>191257</v>
      </c>
      <c r="AG114" s="957"/>
      <c r="AH114" s="957"/>
      <c r="AI114" s="957"/>
      <c r="AJ114" s="958"/>
      <c r="AK114" s="959">
        <v>141253</v>
      </c>
      <c r="AL114" s="957"/>
      <c r="AM114" s="957"/>
      <c r="AN114" s="957"/>
      <c r="AO114" s="958"/>
      <c r="AP114" s="960">
        <v>0.8</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6458361</v>
      </c>
      <c r="BR114" s="918"/>
      <c r="BS114" s="918"/>
      <c r="BT114" s="918"/>
      <c r="BU114" s="918"/>
      <c r="BV114" s="918">
        <v>6369750</v>
      </c>
      <c r="BW114" s="918"/>
      <c r="BX114" s="918"/>
      <c r="BY114" s="918"/>
      <c r="BZ114" s="918"/>
      <c r="CA114" s="918">
        <v>5998206</v>
      </c>
      <c r="CB114" s="918"/>
      <c r="CC114" s="918"/>
      <c r="CD114" s="918"/>
      <c r="CE114" s="918"/>
      <c r="CF114" s="912">
        <v>32.700000000000003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223</v>
      </c>
      <c r="DH114" s="957"/>
      <c r="DI114" s="957"/>
      <c r="DJ114" s="957"/>
      <c r="DK114" s="958"/>
      <c r="DL114" s="959" t="s">
        <v>223</v>
      </c>
      <c r="DM114" s="957"/>
      <c r="DN114" s="957"/>
      <c r="DO114" s="957"/>
      <c r="DP114" s="958"/>
      <c r="DQ114" s="959" t="s">
        <v>223</v>
      </c>
      <c r="DR114" s="957"/>
      <c r="DS114" s="957"/>
      <c r="DT114" s="957"/>
      <c r="DU114" s="958"/>
      <c r="DV114" s="960" t="s">
        <v>223</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174265</v>
      </c>
      <c r="AB115" s="932"/>
      <c r="AC115" s="932"/>
      <c r="AD115" s="932"/>
      <c r="AE115" s="933"/>
      <c r="AF115" s="934">
        <v>171442</v>
      </c>
      <c r="AG115" s="932"/>
      <c r="AH115" s="932"/>
      <c r="AI115" s="932"/>
      <c r="AJ115" s="933"/>
      <c r="AK115" s="934">
        <v>168995</v>
      </c>
      <c r="AL115" s="932"/>
      <c r="AM115" s="932"/>
      <c r="AN115" s="932"/>
      <c r="AO115" s="933"/>
      <c r="AP115" s="935">
        <v>0.9</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853</v>
      </c>
      <c r="BR115" s="918"/>
      <c r="BS115" s="918"/>
      <c r="BT115" s="918"/>
      <c r="BU115" s="918"/>
      <c r="BV115" s="918">
        <v>2275</v>
      </c>
      <c r="BW115" s="918"/>
      <c r="BX115" s="918"/>
      <c r="BY115" s="918"/>
      <c r="BZ115" s="918"/>
      <c r="CA115" s="918">
        <v>2051</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3371226</v>
      </c>
      <c r="DH115" s="957"/>
      <c r="DI115" s="957"/>
      <c r="DJ115" s="957"/>
      <c r="DK115" s="958"/>
      <c r="DL115" s="959">
        <v>2518111</v>
      </c>
      <c r="DM115" s="957"/>
      <c r="DN115" s="957"/>
      <c r="DO115" s="957"/>
      <c r="DP115" s="958"/>
      <c r="DQ115" s="959">
        <v>2210143</v>
      </c>
      <c r="DR115" s="957"/>
      <c r="DS115" s="957"/>
      <c r="DT115" s="957"/>
      <c r="DU115" s="958"/>
      <c r="DV115" s="960">
        <v>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223</v>
      </c>
      <c r="AB116" s="957"/>
      <c r="AC116" s="957"/>
      <c r="AD116" s="957"/>
      <c r="AE116" s="958"/>
      <c r="AF116" s="959" t="s">
        <v>223</v>
      </c>
      <c r="AG116" s="957"/>
      <c r="AH116" s="957"/>
      <c r="AI116" s="957"/>
      <c r="AJ116" s="958"/>
      <c r="AK116" s="959" t="s">
        <v>223</v>
      </c>
      <c r="AL116" s="957"/>
      <c r="AM116" s="957"/>
      <c r="AN116" s="957"/>
      <c r="AO116" s="958"/>
      <c r="AP116" s="960" t="s">
        <v>223</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223</v>
      </c>
      <c r="BR116" s="918"/>
      <c r="BS116" s="918"/>
      <c r="BT116" s="918"/>
      <c r="BU116" s="918"/>
      <c r="BV116" s="918" t="s">
        <v>223</v>
      </c>
      <c r="BW116" s="918"/>
      <c r="BX116" s="918"/>
      <c r="BY116" s="918"/>
      <c r="BZ116" s="918"/>
      <c r="CA116" s="918" t="s">
        <v>223</v>
      </c>
      <c r="CB116" s="918"/>
      <c r="CC116" s="918"/>
      <c r="CD116" s="918"/>
      <c r="CE116" s="918"/>
      <c r="CF116" s="912" t="s">
        <v>223</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30682</v>
      </c>
      <c r="DH116" s="957"/>
      <c r="DI116" s="957"/>
      <c r="DJ116" s="957"/>
      <c r="DK116" s="958"/>
      <c r="DL116" s="959">
        <v>15932</v>
      </c>
      <c r="DM116" s="957"/>
      <c r="DN116" s="957"/>
      <c r="DO116" s="957"/>
      <c r="DP116" s="958"/>
      <c r="DQ116" s="959" t="s">
        <v>223</v>
      </c>
      <c r="DR116" s="957"/>
      <c r="DS116" s="957"/>
      <c r="DT116" s="957"/>
      <c r="DU116" s="958"/>
      <c r="DV116" s="960" t="s">
        <v>223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3385493</v>
      </c>
      <c r="AB117" s="964"/>
      <c r="AC117" s="964"/>
      <c r="AD117" s="964"/>
      <c r="AE117" s="965"/>
      <c r="AF117" s="963">
        <v>3346586</v>
      </c>
      <c r="AG117" s="964"/>
      <c r="AH117" s="964"/>
      <c r="AI117" s="964"/>
      <c r="AJ117" s="965"/>
      <c r="AK117" s="963">
        <v>3219021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223</v>
      </c>
      <c r="BR117" s="984"/>
      <c r="BS117" s="984"/>
      <c r="BT117" s="984"/>
      <c r="BU117" s="984"/>
      <c r="BV117" s="984" t="s">
        <v>223</v>
      </c>
      <c r="BW117" s="984"/>
      <c r="BX117" s="984"/>
      <c r="BY117" s="984"/>
      <c r="BZ117" s="984"/>
      <c r="CA117" s="984" t="s">
        <v>223</v>
      </c>
      <c r="CB117" s="984"/>
      <c r="CC117" s="984"/>
      <c r="CD117" s="984"/>
      <c r="CE117" s="984"/>
      <c r="CF117" s="912" t="s">
        <v>223</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223</v>
      </c>
      <c r="DH117" s="957"/>
      <c r="DI117" s="957"/>
      <c r="DJ117" s="957"/>
      <c r="DK117" s="958"/>
      <c r="DL117" s="959" t="s">
        <v>223</v>
      </c>
      <c r="DM117" s="957"/>
      <c r="DN117" s="957"/>
      <c r="DO117" s="957"/>
      <c r="DP117" s="958"/>
      <c r="DQ117" s="959" t="s">
        <v>223</v>
      </c>
      <c r="DR117" s="957"/>
      <c r="DS117" s="957"/>
      <c r="DT117" s="957"/>
      <c r="DU117" s="958"/>
      <c r="DV117" s="960" t="s">
        <v>223</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289</v>
      </c>
      <c r="AG118" s="881"/>
      <c r="AH118" s="881"/>
      <c r="AI118" s="881"/>
      <c r="AJ118" s="882"/>
      <c r="AK118" s="880" t="s">
        <v>288</v>
      </c>
      <c r="AL118" s="881"/>
      <c r="AM118" s="881"/>
      <c r="AN118" s="881"/>
      <c r="AO118" s="882"/>
      <c r="AP118" s="988" t="s">
        <v>402</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430</v>
      </c>
      <c r="BP118" s="992"/>
      <c r="BQ118" s="983">
        <v>37484056</v>
      </c>
      <c r="BR118" s="984"/>
      <c r="BS118" s="984"/>
      <c r="BT118" s="984"/>
      <c r="BU118" s="984"/>
      <c r="BV118" s="984">
        <v>37250427</v>
      </c>
      <c r="BW118" s="984"/>
      <c r="BX118" s="984"/>
      <c r="BY118" s="984"/>
      <c r="BZ118" s="984"/>
      <c r="CA118" s="984">
        <v>38108404</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223</v>
      </c>
      <c r="DH118" s="957"/>
      <c r="DI118" s="957"/>
      <c r="DJ118" s="957"/>
      <c r="DK118" s="958"/>
      <c r="DL118" s="959" t="s">
        <v>223</v>
      </c>
      <c r="DM118" s="957"/>
      <c r="DN118" s="957"/>
      <c r="DO118" s="957"/>
      <c r="DP118" s="958"/>
      <c r="DQ118" s="959" t="s">
        <v>223</v>
      </c>
      <c r="DR118" s="957"/>
      <c r="DS118" s="957"/>
      <c r="DT118" s="957"/>
      <c r="DU118" s="958"/>
      <c r="DV118" s="960" t="s">
        <v>223</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223</v>
      </c>
      <c r="AB119" s="888"/>
      <c r="AC119" s="888"/>
      <c r="AD119" s="888"/>
      <c r="AE119" s="889"/>
      <c r="AF119" s="890" t="s">
        <v>223</v>
      </c>
      <c r="AG119" s="888"/>
      <c r="AH119" s="888"/>
      <c r="AI119" s="888"/>
      <c r="AJ119" s="889"/>
      <c r="AK119" s="890" t="s">
        <v>223</v>
      </c>
      <c r="AL119" s="888"/>
      <c r="AM119" s="888"/>
      <c r="AN119" s="888"/>
      <c r="AO119" s="889"/>
      <c r="AP119" s="891" t="s">
        <v>223</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5465092</v>
      </c>
      <c r="BR119" s="925"/>
      <c r="BS119" s="925"/>
      <c r="BT119" s="925"/>
      <c r="BU119" s="925"/>
      <c r="BV119" s="925">
        <v>7232495</v>
      </c>
      <c r="BW119" s="925"/>
      <c r="BX119" s="925"/>
      <c r="BY119" s="925"/>
      <c r="BZ119" s="925"/>
      <c r="CA119" s="925">
        <v>9139357</v>
      </c>
      <c r="CB119" s="925"/>
      <c r="CC119" s="925"/>
      <c r="CD119" s="925"/>
      <c r="CE119" s="925"/>
      <c r="CF119" s="939">
        <v>49.8</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223</v>
      </c>
      <c r="DH119" s="996"/>
      <c r="DI119" s="996"/>
      <c r="DJ119" s="996"/>
      <c r="DK119" s="997"/>
      <c r="DL119" s="998" t="s">
        <v>223</v>
      </c>
      <c r="DM119" s="996"/>
      <c r="DN119" s="996"/>
      <c r="DO119" s="996"/>
      <c r="DP119" s="997"/>
      <c r="DQ119" s="998" t="s">
        <v>223</v>
      </c>
      <c r="DR119" s="996"/>
      <c r="DS119" s="996"/>
      <c r="DT119" s="996"/>
      <c r="DU119" s="997"/>
      <c r="DV119" s="999" t="s">
        <v>223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223</v>
      </c>
      <c r="AB120" s="957"/>
      <c r="AC120" s="957"/>
      <c r="AD120" s="957"/>
      <c r="AE120" s="958"/>
      <c r="AF120" s="959" t="s">
        <v>223</v>
      </c>
      <c r="AG120" s="957"/>
      <c r="AH120" s="957"/>
      <c r="AI120" s="957"/>
      <c r="AJ120" s="958"/>
      <c r="AK120" s="959" t="s">
        <v>223</v>
      </c>
      <c r="AL120" s="957"/>
      <c r="AM120" s="957"/>
      <c r="AN120" s="957"/>
      <c r="AO120" s="958"/>
      <c r="AP120" s="960" t="s">
        <v>223</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7474451</v>
      </c>
      <c r="BR120" s="918"/>
      <c r="BS120" s="918"/>
      <c r="BT120" s="918"/>
      <c r="BU120" s="918"/>
      <c r="BV120" s="918">
        <v>6569318</v>
      </c>
      <c r="BW120" s="918"/>
      <c r="BX120" s="918"/>
      <c r="BY120" s="918"/>
      <c r="BZ120" s="918"/>
      <c r="CA120" s="918">
        <v>6083340</v>
      </c>
      <c r="CB120" s="918"/>
      <c r="CC120" s="918"/>
      <c r="CD120" s="918"/>
      <c r="CE120" s="918"/>
      <c r="CF120" s="912">
        <v>33.1</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1594743</v>
      </c>
      <c r="DH120" s="925"/>
      <c r="DI120" s="925"/>
      <c r="DJ120" s="925"/>
      <c r="DK120" s="925"/>
      <c r="DL120" s="925">
        <v>1345176</v>
      </c>
      <c r="DM120" s="925"/>
      <c r="DN120" s="925"/>
      <c r="DO120" s="925"/>
      <c r="DP120" s="925"/>
      <c r="DQ120" s="925">
        <v>1175678</v>
      </c>
      <c r="DR120" s="925"/>
      <c r="DS120" s="925"/>
      <c r="DT120" s="925"/>
      <c r="DU120" s="925"/>
      <c r="DV120" s="926">
        <v>6.4</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223</v>
      </c>
      <c r="AB121" s="957"/>
      <c r="AC121" s="957"/>
      <c r="AD121" s="957"/>
      <c r="AE121" s="958"/>
      <c r="AF121" s="959" t="s">
        <v>223</v>
      </c>
      <c r="AG121" s="957"/>
      <c r="AH121" s="957"/>
      <c r="AI121" s="957"/>
      <c r="AJ121" s="958"/>
      <c r="AK121" s="959" t="s">
        <v>223</v>
      </c>
      <c r="AL121" s="957"/>
      <c r="AM121" s="957"/>
      <c r="AN121" s="957"/>
      <c r="AO121" s="958"/>
      <c r="AP121" s="960" t="s">
        <v>223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21897887</v>
      </c>
      <c r="BR121" s="984"/>
      <c r="BS121" s="984"/>
      <c r="BT121" s="984"/>
      <c r="BU121" s="984"/>
      <c r="BV121" s="984">
        <v>23581497</v>
      </c>
      <c r="BW121" s="984"/>
      <c r="BX121" s="984"/>
      <c r="BY121" s="984"/>
      <c r="BZ121" s="984"/>
      <c r="CA121" s="984">
        <v>24742815</v>
      </c>
      <c r="CB121" s="984"/>
      <c r="CC121" s="984"/>
      <c r="CD121" s="984"/>
      <c r="CE121" s="984"/>
      <c r="CF121" s="1022">
        <v>134.80000000000001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223</v>
      </c>
      <c r="DH121" s="918"/>
      <c r="DI121" s="918"/>
      <c r="DJ121" s="918"/>
      <c r="DK121" s="918"/>
      <c r="DL121" s="918" t="s">
        <v>223</v>
      </c>
      <c r="DM121" s="918"/>
      <c r="DN121" s="918"/>
      <c r="DO121" s="918"/>
      <c r="DP121" s="918"/>
      <c r="DQ121" s="918" t="s">
        <v>223</v>
      </c>
      <c r="DR121" s="918"/>
      <c r="DS121" s="918"/>
      <c r="DT121" s="918"/>
      <c r="DU121" s="918"/>
      <c r="DV121" s="919" t="s">
        <v>223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223</v>
      </c>
      <c r="AB122" s="957"/>
      <c r="AC122" s="957"/>
      <c r="AD122" s="957"/>
      <c r="AE122" s="958"/>
      <c r="AF122" s="959" t="s">
        <v>223</v>
      </c>
      <c r="AG122" s="957"/>
      <c r="AH122" s="957"/>
      <c r="AI122" s="957"/>
      <c r="AJ122" s="958"/>
      <c r="AK122" s="959" t="s">
        <v>223</v>
      </c>
      <c r="AL122" s="957"/>
      <c r="AM122" s="957"/>
      <c r="AN122" s="957"/>
      <c r="AO122" s="958"/>
      <c r="AP122" s="960" t="s">
        <v>223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439</v>
      </c>
      <c r="BP122" s="992"/>
      <c r="BQ122" s="1032">
        <v>34837430</v>
      </c>
      <c r="BR122" s="1033"/>
      <c r="BS122" s="1033"/>
      <c r="BT122" s="1033"/>
      <c r="BU122" s="1033"/>
      <c r="BV122" s="1033">
        <v>37383310</v>
      </c>
      <c r="BW122" s="1033"/>
      <c r="BX122" s="1033"/>
      <c r="BY122" s="1033"/>
      <c r="BZ122" s="1033"/>
      <c r="CA122" s="1033">
        <v>39965512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17113</v>
      </c>
      <c r="AB123" s="957"/>
      <c r="AC123" s="957"/>
      <c r="AD123" s="957"/>
      <c r="AE123" s="958"/>
      <c r="AF123" s="959">
        <v>16522</v>
      </c>
      <c r="AG123" s="957"/>
      <c r="AH123" s="957"/>
      <c r="AI123" s="957"/>
      <c r="AJ123" s="958"/>
      <c r="AK123" s="959">
        <v>15932</v>
      </c>
      <c r="AL123" s="957"/>
      <c r="AM123" s="957"/>
      <c r="AN123" s="957"/>
      <c r="AO123" s="958"/>
      <c r="AP123" s="960">
        <v>0.1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14.7</v>
      </c>
      <c r="BR123" s="1025"/>
      <c r="BS123" s="1025"/>
      <c r="BT123" s="1025"/>
      <c r="BU123" s="1025"/>
      <c r="BV123" s="1025" t="s">
        <v>223</v>
      </c>
      <c r="BW123" s="1025"/>
      <c r="BX123" s="1025"/>
      <c r="BY123" s="1025"/>
      <c r="BZ123" s="1025"/>
      <c r="CA123" s="1025" t="s">
        <v>223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223</v>
      </c>
      <c r="AB124" s="957"/>
      <c r="AC124" s="957"/>
      <c r="AD124" s="957"/>
      <c r="AE124" s="958"/>
      <c r="AF124" s="959" t="s">
        <v>223</v>
      </c>
      <c r="AG124" s="957"/>
      <c r="AH124" s="957"/>
      <c r="AI124" s="957"/>
      <c r="AJ124" s="958"/>
      <c r="AK124" s="959" t="s">
        <v>223</v>
      </c>
      <c r="AL124" s="957"/>
      <c r="AM124" s="957"/>
      <c r="AN124" s="957"/>
      <c r="AO124" s="958"/>
      <c r="AP124" s="960" t="s">
        <v>223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223</v>
      </c>
      <c r="DH124" s="996"/>
      <c r="DI124" s="996"/>
      <c r="DJ124" s="996"/>
      <c r="DK124" s="997"/>
      <c r="DL124" s="998" t="s">
        <v>223</v>
      </c>
      <c r="DM124" s="996"/>
      <c r="DN124" s="996"/>
      <c r="DO124" s="996"/>
      <c r="DP124" s="997"/>
      <c r="DQ124" s="998" t="s">
        <v>223</v>
      </c>
      <c r="DR124" s="996"/>
      <c r="DS124" s="996"/>
      <c r="DT124" s="996"/>
      <c r="DU124" s="997"/>
      <c r="DV124" s="999" t="s">
        <v>223</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223</v>
      </c>
      <c r="AB125" s="957"/>
      <c r="AC125" s="957"/>
      <c r="AD125" s="957"/>
      <c r="AE125" s="958"/>
      <c r="AF125" s="959" t="s">
        <v>223</v>
      </c>
      <c r="AG125" s="957"/>
      <c r="AH125" s="957"/>
      <c r="AI125" s="957"/>
      <c r="AJ125" s="958"/>
      <c r="AK125" s="959" t="s">
        <v>223</v>
      </c>
      <c r="AL125" s="957"/>
      <c r="AM125" s="957"/>
      <c r="AN125" s="957"/>
      <c r="AO125" s="958"/>
      <c r="AP125" s="960" t="s">
        <v>223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223</v>
      </c>
      <c r="DH125" s="925"/>
      <c r="DI125" s="925"/>
      <c r="DJ125" s="925"/>
      <c r="DK125" s="925"/>
      <c r="DL125" s="925" t="s">
        <v>223</v>
      </c>
      <c r="DM125" s="925"/>
      <c r="DN125" s="925"/>
      <c r="DO125" s="925"/>
      <c r="DP125" s="925"/>
      <c r="DQ125" s="925" t="s">
        <v>223</v>
      </c>
      <c r="DR125" s="925"/>
      <c r="DS125" s="925"/>
      <c r="DT125" s="925"/>
      <c r="DU125" s="925"/>
      <c r="DV125" s="926" t="s">
        <v>223</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157152</v>
      </c>
      <c r="AB126" s="957"/>
      <c r="AC126" s="957"/>
      <c r="AD126" s="957"/>
      <c r="AE126" s="958"/>
      <c r="AF126" s="959">
        <v>154920</v>
      </c>
      <c r="AG126" s="957"/>
      <c r="AH126" s="957"/>
      <c r="AI126" s="957"/>
      <c r="AJ126" s="958"/>
      <c r="AK126" s="959">
        <v>153063</v>
      </c>
      <c r="AL126" s="957"/>
      <c r="AM126" s="957"/>
      <c r="AN126" s="957"/>
      <c r="AO126" s="958"/>
      <c r="AP126" s="960">
        <v>0.8</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223</v>
      </c>
      <c r="DH126" s="918"/>
      <c r="DI126" s="918"/>
      <c r="DJ126" s="918"/>
      <c r="DK126" s="918"/>
      <c r="DL126" s="918" t="s">
        <v>223</v>
      </c>
      <c r="DM126" s="918"/>
      <c r="DN126" s="918"/>
      <c r="DO126" s="918"/>
      <c r="DP126" s="918"/>
      <c r="DQ126" s="918" t="s">
        <v>223</v>
      </c>
      <c r="DR126" s="918"/>
      <c r="DS126" s="918"/>
      <c r="DT126" s="918"/>
      <c r="DU126" s="918"/>
      <c r="DV126" s="919" t="s">
        <v>223</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223</v>
      </c>
      <c r="AB127" s="957"/>
      <c r="AC127" s="957"/>
      <c r="AD127" s="957"/>
      <c r="AE127" s="958"/>
      <c r="AF127" s="959" t="s">
        <v>223</v>
      </c>
      <c r="AG127" s="957"/>
      <c r="AH127" s="957"/>
      <c r="AI127" s="957"/>
      <c r="AJ127" s="958"/>
      <c r="AK127" s="959" t="s">
        <v>223</v>
      </c>
      <c r="AL127" s="957"/>
      <c r="AM127" s="957"/>
      <c r="AN127" s="957"/>
      <c r="AO127" s="958"/>
      <c r="AP127" s="960" t="s">
        <v>223</v>
      </c>
      <c r="AQ127" s="961"/>
      <c r="AR127" s="961"/>
      <c r="AS127" s="961"/>
      <c r="AT127" s="962"/>
      <c r="AU127" s="233"/>
      <c r="AV127" s="233"/>
      <c r="AW127" s="233"/>
      <c r="AX127" s="884" t="s">
        <v>450</v>
      </c>
      <c r="AY127" s="885"/>
      <c r="AZ127" s="885"/>
      <c r="BA127" s="885"/>
      <c r="BB127" s="885"/>
      <c r="BC127" s="885"/>
      <c r="BD127" s="885"/>
      <c r="BE127" s="886"/>
      <c r="BF127" s="1039" t="s">
        <v>223</v>
      </c>
      <c r="BG127" s="1040"/>
      <c r="BH127" s="1040"/>
      <c r="BI127" s="1040"/>
      <c r="BJ127" s="1040"/>
      <c r="BK127" s="1040"/>
      <c r="BL127" s="1049"/>
      <c r="BM127" s="1039">
        <v>12.44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853</v>
      </c>
      <c r="DH127" s="1046"/>
      <c r="DI127" s="1046"/>
      <c r="DJ127" s="1046"/>
      <c r="DK127" s="1046"/>
      <c r="DL127" s="1046">
        <v>2275</v>
      </c>
      <c r="DM127" s="1046"/>
      <c r="DN127" s="1046"/>
      <c r="DO127" s="1046"/>
      <c r="DP127" s="1046"/>
      <c r="DQ127" s="1046">
        <v>2051</v>
      </c>
      <c r="DR127" s="1046"/>
      <c r="DS127" s="1046"/>
      <c r="DT127" s="1046"/>
      <c r="DU127" s="1046"/>
      <c r="DV127" s="1047">
        <v>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786935</v>
      </c>
      <c r="AB128" s="1088"/>
      <c r="AC128" s="1088"/>
      <c r="AD128" s="1088"/>
      <c r="AE128" s="1089"/>
      <c r="AF128" s="1090">
        <v>709177</v>
      </c>
      <c r="AG128" s="1088"/>
      <c r="AH128" s="1088"/>
      <c r="AI128" s="1088"/>
      <c r="AJ128" s="1089"/>
      <c r="AK128" s="1090">
        <v>669997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455</v>
      </c>
      <c r="BG128" s="1065"/>
      <c r="BH128" s="1065"/>
      <c r="BI128" s="1065"/>
      <c r="BJ128" s="1065"/>
      <c r="BK128" s="1065"/>
      <c r="BL128" s="1066"/>
      <c r="BM128" s="1064">
        <v>17.440000000000001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20161960</v>
      </c>
      <c r="AB129" s="957"/>
      <c r="AC129" s="957"/>
      <c r="AD129" s="957"/>
      <c r="AE129" s="958"/>
      <c r="AF129" s="959">
        <v>20300159</v>
      </c>
      <c r="AG129" s="957"/>
      <c r="AH129" s="957"/>
      <c r="AI129" s="957"/>
      <c r="AJ129" s="958"/>
      <c r="AK129" s="959">
        <v>20606158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2.1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2174776</v>
      </c>
      <c r="AB130" s="957"/>
      <c r="AC130" s="957"/>
      <c r="AD130" s="957"/>
      <c r="AE130" s="958"/>
      <c r="AF130" s="959">
        <v>2187911</v>
      </c>
      <c r="AG130" s="957"/>
      <c r="AH130" s="957"/>
      <c r="AI130" s="957"/>
      <c r="AJ130" s="958"/>
      <c r="AK130" s="959">
        <v>2245285</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223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17987184</v>
      </c>
      <c r="AB131" s="996"/>
      <c r="AC131" s="996"/>
      <c r="AD131" s="996"/>
      <c r="AE131" s="997"/>
      <c r="AF131" s="998">
        <v>18112248</v>
      </c>
      <c r="AG131" s="996"/>
      <c r="AH131" s="996"/>
      <c r="AI131" s="996"/>
      <c r="AJ131" s="997"/>
      <c r="AK131" s="998">
        <v>18360873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2.356021932</v>
      </c>
      <c r="AB132" s="1102"/>
      <c r="AC132" s="1102"/>
      <c r="AD132" s="1102"/>
      <c r="AE132" s="1103"/>
      <c r="AF132" s="1104">
        <v>2.4817350120000001</v>
      </c>
      <c r="AG132" s="1102"/>
      <c r="AH132" s="1102"/>
      <c r="AI132" s="1102"/>
      <c r="AJ132" s="1103"/>
      <c r="AK132" s="1104">
        <v>1.6542731930000001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3.3</v>
      </c>
      <c r="AB133" s="1109"/>
      <c r="AC133" s="1109"/>
      <c r="AD133" s="1109"/>
      <c r="AE133" s="1110"/>
      <c r="AF133" s="1108">
        <v>2.9</v>
      </c>
      <c r="AG133" s="1109"/>
      <c r="AH133" s="1109"/>
      <c r="AI133" s="1109"/>
      <c r="AJ133" s="1110"/>
      <c r="AK133" s="1108">
        <v>2.1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5407596</v>
      </c>
      <c r="L9" s="264">
        <v>49106</v>
      </c>
      <c r="M9" s="265">
        <v>58402</v>
      </c>
      <c r="N9" s="266">
        <v>-15.9</v>
      </c>
    </row>
    <row r="10" spans="1:16">
      <c r="A10" s="248"/>
      <c r="B10" s="244"/>
      <c r="C10" s="244"/>
      <c r="D10" s="244"/>
      <c r="E10" s="244"/>
      <c r="F10" s="244"/>
      <c r="G10" s="1117" t="s">
        <v>473</v>
      </c>
      <c r="H10" s="1118"/>
      <c r="I10" s="1118"/>
      <c r="J10" s="1119"/>
      <c r="K10" s="267">
        <v>324513</v>
      </c>
      <c r="L10" s="268">
        <v>2947</v>
      </c>
      <c r="M10" s="269">
        <v>4003</v>
      </c>
      <c r="N10" s="270">
        <v>-26.4</v>
      </c>
    </row>
    <row r="11" spans="1:16" ht="13.5" customHeight="1">
      <c r="A11" s="248"/>
      <c r="B11" s="244"/>
      <c r="C11" s="244"/>
      <c r="D11" s="244"/>
      <c r="E11" s="244"/>
      <c r="F11" s="244"/>
      <c r="G11" s="1117" t="s">
        <v>474</v>
      </c>
      <c r="H11" s="1118"/>
      <c r="I11" s="1118"/>
      <c r="J11" s="1119"/>
      <c r="K11" s="267">
        <v>758065</v>
      </c>
      <c r="L11" s="268">
        <v>6884</v>
      </c>
      <c r="M11" s="269">
        <v>3781</v>
      </c>
      <c r="N11" s="270">
        <v>82.1</v>
      </c>
    </row>
    <row r="12" spans="1:16" ht="13.5" customHeight="1">
      <c r="A12" s="248"/>
      <c r="B12" s="244"/>
      <c r="C12" s="244"/>
      <c r="D12" s="244"/>
      <c r="E12" s="244"/>
      <c r="F12" s="244"/>
      <c r="G12" s="1117" t="s">
        <v>475</v>
      </c>
      <c r="H12" s="1118"/>
      <c r="I12" s="1118"/>
      <c r="J12" s="1119"/>
      <c r="K12" s="267" t="s">
        <v>476</v>
      </c>
      <c r="L12" s="268" t="s">
        <v>476</v>
      </c>
      <c r="M12" s="269">
        <v>598</v>
      </c>
      <c r="N12" s="270" t="s">
        <v>476</v>
      </c>
    </row>
    <row r="13" spans="1:16" ht="13.5" customHeight="1">
      <c r="A13" s="248"/>
      <c r="B13" s="244"/>
      <c r="C13" s="244"/>
      <c r="D13" s="244"/>
      <c r="E13" s="244"/>
      <c r="F13" s="244"/>
      <c r="G13" s="1117" t="s">
        <v>477</v>
      </c>
      <c r="H13" s="1118"/>
      <c r="I13" s="1118"/>
      <c r="J13" s="1119"/>
      <c r="K13" s="267" t="s">
        <v>476</v>
      </c>
      <c r="L13" s="268" t="s">
        <v>476</v>
      </c>
      <c r="M13" s="269">
        <v>1</v>
      </c>
      <c r="N13" s="270" t="s">
        <v>476</v>
      </c>
    </row>
    <row r="14" spans="1:16" ht="13.5" customHeight="1">
      <c r="A14" s="248"/>
      <c r="B14" s="244"/>
      <c r="C14" s="244"/>
      <c r="D14" s="244"/>
      <c r="E14" s="244"/>
      <c r="F14" s="244"/>
      <c r="G14" s="1117" t="s">
        <v>478</v>
      </c>
      <c r="H14" s="1118"/>
      <c r="I14" s="1118"/>
      <c r="J14" s="1119"/>
      <c r="K14" s="267">
        <v>363941</v>
      </c>
      <c r="L14" s="268">
        <v>3305</v>
      </c>
      <c r="M14" s="269">
        <v>2386</v>
      </c>
      <c r="N14" s="270">
        <v>38.5</v>
      </c>
    </row>
    <row r="15" spans="1:16" ht="13.5" customHeight="1">
      <c r="A15" s="248"/>
      <c r="B15" s="244"/>
      <c r="C15" s="244"/>
      <c r="D15" s="244"/>
      <c r="E15" s="244"/>
      <c r="F15" s="244"/>
      <c r="G15" s="1117" t="s">
        <v>479</v>
      </c>
      <c r="H15" s="1118"/>
      <c r="I15" s="1118"/>
      <c r="J15" s="1119"/>
      <c r="K15" s="267">
        <v>124921</v>
      </c>
      <c r="L15" s="268">
        <v>1134</v>
      </c>
      <c r="M15" s="269">
        <v>1344</v>
      </c>
      <c r="N15" s="270">
        <v>-15.6</v>
      </c>
    </row>
    <row r="16" spans="1:16">
      <c r="A16" s="248"/>
      <c r="B16" s="244"/>
      <c r="C16" s="244"/>
      <c r="D16" s="244"/>
      <c r="E16" s="244"/>
      <c r="F16" s="244"/>
      <c r="G16" s="1120" t="s">
        <v>480</v>
      </c>
      <c r="H16" s="1121"/>
      <c r="I16" s="1121"/>
      <c r="J16" s="1122"/>
      <c r="K16" s="268">
        <v>-684028</v>
      </c>
      <c r="L16" s="268">
        <v>-6212</v>
      </c>
      <c r="M16" s="269">
        <v>-6701</v>
      </c>
      <c r="N16" s="270">
        <v>-7.3</v>
      </c>
    </row>
    <row r="17" spans="1:16">
      <c r="A17" s="248"/>
      <c r="B17" s="244"/>
      <c r="C17" s="244"/>
      <c r="D17" s="244"/>
      <c r="E17" s="244"/>
      <c r="F17" s="244"/>
      <c r="G17" s="1120" t="s">
        <v>172</v>
      </c>
      <c r="H17" s="1121"/>
      <c r="I17" s="1121"/>
      <c r="J17" s="1122"/>
      <c r="K17" s="268">
        <v>6295008</v>
      </c>
      <c r="L17" s="268">
        <v>57164</v>
      </c>
      <c r="M17" s="269">
        <v>63814</v>
      </c>
      <c r="N17" s="270">
        <v>-10.4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5.24</v>
      </c>
      <c r="L21" s="281">
        <v>6.4</v>
      </c>
      <c r="M21" s="282">
        <v>-1.1599999999999999</v>
      </c>
      <c r="N21" s="249"/>
      <c r="O21" s="283"/>
      <c r="P21" s="279"/>
    </row>
    <row r="22" spans="1:16" s="284" customFormat="1">
      <c r="A22" s="279"/>
      <c r="B22" s="249"/>
      <c r="C22" s="249"/>
      <c r="D22" s="249"/>
      <c r="E22" s="249"/>
      <c r="F22" s="249"/>
      <c r="G22" s="1112" t="s">
        <v>486</v>
      </c>
      <c r="H22" s="1113"/>
      <c r="I22" s="1113"/>
      <c r="J22" s="1114"/>
      <c r="K22" s="285">
        <v>97.5</v>
      </c>
      <c r="L22" s="286">
        <v>98.9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2741366</v>
      </c>
      <c r="L32" s="294">
        <v>24894</v>
      </c>
      <c r="M32" s="295">
        <v>38473</v>
      </c>
      <c r="N32" s="296">
        <v>-35.299999999999997</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31</v>
      </c>
      <c r="N34" s="296" t="s">
        <v>476</v>
      </c>
    </row>
    <row r="35" spans="1:16" ht="27" customHeight="1">
      <c r="A35" s="248"/>
      <c r="B35" s="244"/>
      <c r="C35" s="244"/>
      <c r="D35" s="244"/>
      <c r="E35" s="244"/>
      <c r="F35" s="244"/>
      <c r="G35" s="1128" t="s">
        <v>493</v>
      </c>
      <c r="H35" s="1129"/>
      <c r="I35" s="1129"/>
      <c r="J35" s="1130"/>
      <c r="K35" s="294">
        <v>167407</v>
      </c>
      <c r="L35" s="294">
        <v>1520</v>
      </c>
      <c r="M35" s="295">
        <v>10015</v>
      </c>
      <c r="N35" s="296">
        <v>-84.8</v>
      </c>
    </row>
    <row r="36" spans="1:16" ht="27" customHeight="1">
      <c r="A36" s="248"/>
      <c r="B36" s="244"/>
      <c r="C36" s="244"/>
      <c r="D36" s="244"/>
      <c r="E36" s="244"/>
      <c r="F36" s="244"/>
      <c r="G36" s="1128" t="s">
        <v>494</v>
      </c>
      <c r="H36" s="1129"/>
      <c r="I36" s="1129"/>
      <c r="J36" s="1130"/>
      <c r="K36" s="294">
        <v>141253</v>
      </c>
      <c r="L36" s="294">
        <v>1283</v>
      </c>
      <c r="M36" s="295">
        <v>1507</v>
      </c>
      <c r="N36" s="296">
        <v>-14.9</v>
      </c>
    </row>
    <row r="37" spans="1:16" ht="13.5" customHeight="1">
      <c r="A37" s="248"/>
      <c r="B37" s="244"/>
      <c r="C37" s="244"/>
      <c r="D37" s="244"/>
      <c r="E37" s="244"/>
      <c r="F37" s="244"/>
      <c r="G37" s="1128" t="s">
        <v>495</v>
      </c>
      <c r="H37" s="1129"/>
      <c r="I37" s="1129"/>
      <c r="J37" s="1130"/>
      <c r="K37" s="294">
        <v>168995</v>
      </c>
      <c r="L37" s="294">
        <v>1535</v>
      </c>
      <c r="M37" s="295">
        <v>1079</v>
      </c>
      <c r="N37" s="296">
        <v>42.3</v>
      </c>
    </row>
    <row r="38" spans="1:16" ht="27" customHeight="1">
      <c r="A38" s="248"/>
      <c r="B38" s="244"/>
      <c r="C38" s="244"/>
      <c r="D38" s="244"/>
      <c r="E38" s="244"/>
      <c r="F38" s="244"/>
      <c r="G38" s="1131" t="s">
        <v>496</v>
      </c>
      <c r="H38" s="1132"/>
      <c r="I38" s="1132"/>
      <c r="J38" s="1133"/>
      <c r="K38" s="297" t="s">
        <v>476</v>
      </c>
      <c r="L38" s="297" t="s">
        <v>476</v>
      </c>
      <c r="M38" s="298">
        <v>5</v>
      </c>
      <c r="N38" s="299" t="s">
        <v>476</v>
      </c>
      <c r="O38" s="293"/>
    </row>
    <row r="39" spans="1:16">
      <c r="A39" s="248"/>
      <c r="B39" s="244"/>
      <c r="C39" s="244"/>
      <c r="D39" s="244"/>
      <c r="E39" s="244"/>
      <c r="F39" s="244"/>
      <c r="G39" s="1131" t="s">
        <v>497</v>
      </c>
      <c r="H39" s="1132"/>
      <c r="I39" s="1132"/>
      <c r="J39" s="1133"/>
      <c r="K39" s="300">
        <v>-669997</v>
      </c>
      <c r="L39" s="300">
        <v>-6084</v>
      </c>
      <c r="M39" s="301">
        <v>-7129</v>
      </c>
      <c r="N39" s="302">
        <v>-14.7</v>
      </c>
      <c r="O39" s="293"/>
    </row>
    <row r="40" spans="1:16" ht="27" customHeight="1">
      <c r="A40" s="248"/>
      <c r="B40" s="244"/>
      <c r="C40" s="244"/>
      <c r="D40" s="244"/>
      <c r="E40" s="244"/>
      <c r="F40" s="244"/>
      <c r="G40" s="1128" t="s">
        <v>498</v>
      </c>
      <c r="H40" s="1129"/>
      <c r="I40" s="1129"/>
      <c r="J40" s="1130"/>
      <c r="K40" s="300">
        <v>-2245285</v>
      </c>
      <c r="L40" s="300">
        <v>-20389</v>
      </c>
      <c r="M40" s="301">
        <v>-30363</v>
      </c>
      <c r="N40" s="302">
        <v>-32.799999999999997</v>
      </c>
      <c r="O40" s="293"/>
    </row>
    <row r="41" spans="1:16">
      <c r="A41" s="248"/>
      <c r="B41" s="244"/>
      <c r="C41" s="244"/>
      <c r="D41" s="244"/>
      <c r="E41" s="244"/>
      <c r="F41" s="244"/>
      <c r="G41" s="1134" t="s">
        <v>283</v>
      </c>
      <c r="H41" s="1135"/>
      <c r="I41" s="1135"/>
      <c r="J41" s="1136"/>
      <c r="K41" s="294">
        <v>303739</v>
      </c>
      <c r="L41" s="300">
        <v>2758</v>
      </c>
      <c r="M41" s="301">
        <v>13618</v>
      </c>
      <c r="N41" s="302">
        <v>-79.7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1938026</v>
      </c>
      <c r="J51" s="320">
        <v>18449</v>
      </c>
      <c r="K51" s="321">
        <v>-41.1</v>
      </c>
      <c r="L51" s="322">
        <v>34366</v>
      </c>
      <c r="M51" s="323">
        <v>2.2000000000000002</v>
      </c>
      <c r="N51" s="324">
        <v>-43.3</v>
      </c>
    </row>
    <row r="52" spans="1:14">
      <c r="A52" s="248"/>
      <c r="B52" s="244"/>
      <c r="C52" s="244"/>
      <c r="D52" s="244"/>
      <c r="E52" s="244"/>
      <c r="F52" s="244"/>
      <c r="G52" s="325"/>
      <c r="H52" s="326" t="s">
        <v>509</v>
      </c>
      <c r="I52" s="327">
        <v>1211264</v>
      </c>
      <c r="J52" s="328">
        <v>11531</v>
      </c>
      <c r="K52" s="329">
        <v>-40.200000000000003</v>
      </c>
      <c r="L52" s="330">
        <v>19822</v>
      </c>
      <c r="M52" s="331">
        <v>5.0999999999999996</v>
      </c>
      <c r="N52" s="332">
        <v>-45.3</v>
      </c>
    </row>
    <row r="53" spans="1:14">
      <c r="A53" s="248"/>
      <c r="B53" s="244"/>
      <c r="C53" s="244"/>
      <c r="D53" s="244"/>
      <c r="E53" s="244"/>
      <c r="F53" s="244"/>
      <c r="G53" s="310" t="s">
        <v>510</v>
      </c>
      <c r="H53" s="311"/>
      <c r="I53" s="319">
        <v>1856600</v>
      </c>
      <c r="J53" s="320">
        <v>17557</v>
      </c>
      <c r="K53" s="321">
        <v>-4.8</v>
      </c>
      <c r="L53" s="322">
        <v>35965</v>
      </c>
      <c r="M53" s="323">
        <v>4.7</v>
      </c>
      <c r="N53" s="324">
        <v>-9.5</v>
      </c>
    </row>
    <row r="54" spans="1:14">
      <c r="A54" s="248"/>
      <c r="B54" s="244"/>
      <c r="C54" s="244"/>
      <c r="D54" s="244"/>
      <c r="E54" s="244"/>
      <c r="F54" s="244"/>
      <c r="G54" s="325"/>
      <c r="H54" s="326" t="s">
        <v>509</v>
      </c>
      <c r="I54" s="327">
        <v>1458072</v>
      </c>
      <c r="J54" s="328">
        <v>13789</v>
      </c>
      <c r="K54" s="329">
        <v>19.600000000000001</v>
      </c>
      <c r="L54" s="330">
        <v>20136</v>
      </c>
      <c r="M54" s="331">
        <v>1.6</v>
      </c>
      <c r="N54" s="332">
        <v>18</v>
      </c>
    </row>
    <row r="55" spans="1:14">
      <c r="A55" s="248"/>
      <c r="B55" s="244"/>
      <c r="C55" s="244"/>
      <c r="D55" s="244"/>
      <c r="E55" s="244"/>
      <c r="F55" s="244"/>
      <c r="G55" s="310" t="s">
        <v>511</v>
      </c>
      <c r="H55" s="311"/>
      <c r="I55" s="319">
        <v>2009783</v>
      </c>
      <c r="J55" s="320">
        <v>18915</v>
      </c>
      <c r="K55" s="321">
        <v>7.7</v>
      </c>
      <c r="L55" s="322">
        <v>41433</v>
      </c>
      <c r="M55" s="323">
        <v>15.2</v>
      </c>
      <c r="N55" s="324">
        <v>-7.5</v>
      </c>
    </row>
    <row r="56" spans="1:14">
      <c r="A56" s="248"/>
      <c r="B56" s="244"/>
      <c r="C56" s="244"/>
      <c r="D56" s="244"/>
      <c r="E56" s="244"/>
      <c r="F56" s="244"/>
      <c r="G56" s="325"/>
      <c r="H56" s="326" t="s">
        <v>509</v>
      </c>
      <c r="I56" s="327">
        <v>1435598</v>
      </c>
      <c r="J56" s="328">
        <v>13511</v>
      </c>
      <c r="K56" s="329">
        <v>-2</v>
      </c>
      <c r="L56" s="330">
        <v>22351</v>
      </c>
      <c r="M56" s="331">
        <v>11</v>
      </c>
      <c r="N56" s="332">
        <v>-13</v>
      </c>
    </row>
    <row r="57" spans="1:14">
      <c r="A57" s="248"/>
      <c r="B57" s="244"/>
      <c r="C57" s="244"/>
      <c r="D57" s="244"/>
      <c r="E57" s="244"/>
      <c r="F57" s="244"/>
      <c r="G57" s="310" t="s">
        <v>512</v>
      </c>
      <c r="H57" s="311"/>
      <c r="I57" s="319">
        <v>2814978</v>
      </c>
      <c r="J57" s="320">
        <v>25799</v>
      </c>
      <c r="K57" s="321">
        <v>36.4</v>
      </c>
      <c r="L57" s="322">
        <v>43493</v>
      </c>
      <c r="M57" s="323">
        <v>5</v>
      </c>
      <c r="N57" s="324">
        <v>31.4</v>
      </c>
    </row>
    <row r="58" spans="1:14">
      <c r="A58" s="248"/>
      <c r="B58" s="244"/>
      <c r="C58" s="244"/>
      <c r="D58" s="244"/>
      <c r="E58" s="244"/>
      <c r="F58" s="244"/>
      <c r="G58" s="325"/>
      <c r="H58" s="326" t="s">
        <v>509</v>
      </c>
      <c r="I58" s="327">
        <v>2160756</v>
      </c>
      <c r="J58" s="328">
        <v>19803</v>
      </c>
      <c r="K58" s="329">
        <v>46.6</v>
      </c>
      <c r="L58" s="330">
        <v>23254</v>
      </c>
      <c r="M58" s="331">
        <v>4</v>
      </c>
      <c r="N58" s="332">
        <v>42.6</v>
      </c>
    </row>
    <row r="59" spans="1:14">
      <c r="A59" s="248"/>
      <c r="B59" s="244"/>
      <c r="C59" s="244"/>
      <c r="D59" s="244"/>
      <c r="E59" s="244"/>
      <c r="F59" s="244"/>
      <c r="G59" s="310" t="s">
        <v>513</v>
      </c>
      <c r="H59" s="311"/>
      <c r="I59" s="319">
        <v>4447998</v>
      </c>
      <c r="J59" s="320">
        <v>40392</v>
      </c>
      <c r="K59" s="321">
        <v>56.6</v>
      </c>
      <c r="L59" s="322">
        <v>50840</v>
      </c>
      <c r="M59" s="323">
        <v>16.899999999999999</v>
      </c>
      <c r="N59" s="324">
        <v>39.700000000000003</v>
      </c>
    </row>
    <row r="60" spans="1:14">
      <c r="A60" s="248"/>
      <c r="B60" s="244"/>
      <c r="C60" s="244"/>
      <c r="D60" s="244"/>
      <c r="E60" s="244"/>
      <c r="F60" s="244"/>
      <c r="G60" s="325"/>
      <c r="H60" s="326" t="s">
        <v>509</v>
      </c>
      <c r="I60" s="333">
        <v>3524481</v>
      </c>
      <c r="J60" s="328">
        <v>32006</v>
      </c>
      <c r="K60" s="329">
        <v>61.6</v>
      </c>
      <c r="L60" s="330">
        <v>25367</v>
      </c>
      <c r="M60" s="331">
        <v>9.1</v>
      </c>
      <c r="N60" s="332">
        <v>52.5</v>
      </c>
    </row>
    <row r="61" spans="1:14">
      <c r="A61" s="248"/>
      <c r="B61" s="244"/>
      <c r="C61" s="244"/>
      <c r="D61" s="244"/>
      <c r="E61" s="244"/>
      <c r="F61" s="244"/>
      <c r="G61" s="310" t="s">
        <v>514</v>
      </c>
      <c r="H61" s="334"/>
      <c r="I61" s="335">
        <v>2613477</v>
      </c>
      <c r="J61" s="336">
        <v>24222</v>
      </c>
      <c r="K61" s="337">
        <v>11</v>
      </c>
      <c r="L61" s="338">
        <v>41219</v>
      </c>
      <c r="M61" s="339">
        <v>8.8000000000000007</v>
      </c>
      <c r="N61" s="324">
        <v>2.2000000000000002</v>
      </c>
    </row>
    <row r="62" spans="1:14">
      <c r="A62" s="248"/>
      <c r="B62" s="244"/>
      <c r="C62" s="244"/>
      <c r="D62" s="244"/>
      <c r="E62" s="244"/>
      <c r="F62" s="244"/>
      <c r="G62" s="325"/>
      <c r="H62" s="326" t="s">
        <v>509</v>
      </c>
      <c r="I62" s="327">
        <v>1958034</v>
      </c>
      <c r="J62" s="328">
        <v>18128</v>
      </c>
      <c r="K62" s="329">
        <v>17.100000000000001</v>
      </c>
      <c r="L62" s="330">
        <v>22186</v>
      </c>
      <c r="M62" s="331">
        <v>6.2</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10.130000000000001</v>
      </c>
      <c r="G47" s="12">
        <v>8.84</v>
      </c>
      <c r="H47" s="12">
        <v>9.2100000000000009</v>
      </c>
      <c r="I47" s="12">
        <v>11.82</v>
      </c>
      <c r="J47" s="13">
        <v>15.55</v>
      </c>
    </row>
    <row r="48" spans="2:10" ht="57.75" customHeight="1">
      <c r="B48" s="14"/>
      <c r="C48" s="1139" t="s">
        <v>4</v>
      </c>
      <c r="D48" s="1139"/>
      <c r="E48" s="1140"/>
      <c r="F48" s="15">
        <v>6.21</v>
      </c>
      <c r="G48" s="16">
        <v>6.03</v>
      </c>
      <c r="H48" s="16">
        <v>6.79</v>
      </c>
      <c r="I48" s="16">
        <v>7.2</v>
      </c>
      <c r="J48" s="17">
        <v>6.02</v>
      </c>
    </row>
    <row r="49" spans="2:10" ht="57.75" customHeight="1" thickBot="1">
      <c r="B49" s="18"/>
      <c r="C49" s="1141" t="s">
        <v>5</v>
      </c>
      <c r="D49" s="1141"/>
      <c r="E49" s="1142"/>
      <c r="F49" s="19">
        <v>7.67</v>
      </c>
      <c r="G49" s="20" t="s">
        <v>521</v>
      </c>
      <c r="H49" s="20">
        <v>1.39</v>
      </c>
      <c r="I49" s="20">
        <v>3.13</v>
      </c>
      <c r="J49" s="21">
        <v>4.92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9.77</v>
      </c>
      <c r="G34" s="33">
        <v>8.61</v>
      </c>
      <c r="H34" s="33">
        <v>8.77</v>
      </c>
      <c r="I34" s="33">
        <v>8.64</v>
      </c>
      <c r="J34" s="34">
        <v>8.93</v>
      </c>
      <c r="K34" s="22"/>
      <c r="L34" s="22"/>
      <c r="M34" s="22"/>
      <c r="N34" s="22"/>
      <c r="O34" s="22"/>
      <c r="P34" s="22"/>
    </row>
    <row r="35" spans="1:16" ht="39" customHeight="1">
      <c r="A35" s="22"/>
      <c r="B35" s="35"/>
      <c r="C35" s="1143" t="s">
        <v>523</v>
      </c>
      <c r="D35" s="1144"/>
      <c r="E35" s="1145"/>
      <c r="F35" s="36">
        <v>6.21</v>
      </c>
      <c r="G35" s="37">
        <v>6.03</v>
      </c>
      <c r="H35" s="37">
        <v>6.79</v>
      </c>
      <c r="I35" s="37">
        <v>7.2</v>
      </c>
      <c r="J35" s="38">
        <v>6.02</v>
      </c>
      <c r="K35" s="22"/>
      <c r="L35" s="22"/>
      <c r="M35" s="22"/>
      <c r="N35" s="22"/>
      <c r="O35" s="22"/>
      <c r="P35" s="22"/>
    </row>
    <row r="36" spans="1:16" ht="39" customHeight="1">
      <c r="A36" s="22"/>
      <c r="B36" s="35"/>
      <c r="C36" s="1143" t="s">
        <v>524</v>
      </c>
      <c r="D36" s="1144"/>
      <c r="E36" s="1145"/>
      <c r="F36" s="36">
        <v>2.97</v>
      </c>
      <c r="G36" s="37">
        <v>1.1499999999999999</v>
      </c>
      <c r="H36" s="37">
        <v>2.89</v>
      </c>
      <c r="I36" s="37">
        <v>1.55</v>
      </c>
      <c r="J36" s="38">
        <v>2.0499999999999998</v>
      </c>
      <c r="K36" s="22"/>
      <c r="L36" s="22"/>
      <c r="M36" s="22"/>
      <c r="N36" s="22"/>
      <c r="O36" s="22"/>
      <c r="P36" s="22"/>
    </row>
    <row r="37" spans="1:16" ht="39" customHeight="1">
      <c r="A37" s="22"/>
      <c r="B37" s="35"/>
      <c r="C37" s="1143" t="s">
        <v>525</v>
      </c>
      <c r="D37" s="1144"/>
      <c r="E37" s="1145"/>
      <c r="F37" s="36">
        <v>0.33</v>
      </c>
      <c r="G37" s="37">
        <v>0.11</v>
      </c>
      <c r="H37" s="37">
        <v>0.73</v>
      </c>
      <c r="I37" s="37">
        <v>0.96</v>
      </c>
      <c r="J37" s="38">
        <v>0.97</v>
      </c>
      <c r="K37" s="22"/>
      <c r="L37" s="22"/>
      <c r="M37" s="22"/>
      <c r="N37" s="22"/>
      <c r="O37" s="22"/>
      <c r="P37" s="22"/>
    </row>
    <row r="38" spans="1:16" ht="39" customHeight="1">
      <c r="A38" s="22"/>
      <c r="B38" s="35"/>
      <c r="C38" s="1143" t="s">
        <v>526</v>
      </c>
      <c r="D38" s="1144"/>
      <c r="E38" s="1145"/>
      <c r="F38" s="36">
        <v>0.08</v>
      </c>
      <c r="G38" s="37">
        <v>0.16</v>
      </c>
      <c r="H38" s="37">
        <v>0.15</v>
      </c>
      <c r="I38" s="37">
        <v>0.14000000000000001</v>
      </c>
      <c r="J38" s="38">
        <v>0.13</v>
      </c>
      <c r="K38" s="22"/>
      <c r="L38" s="22"/>
      <c r="M38" s="22"/>
      <c r="N38" s="22"/>
      <c r="O38" s="22"/>
      <c r="P38" s="22"/>
    </row>
    <row r="39" spans="1:16" ht="39" customHeight="1">
      <c r="A39" s="22"/>
      <c r="B39" s="35"/>
      <c r="C39" s="1143" t="s">
        <v>527</v>
      </c>
      <c r="D39" s="1144"/>
      <c r="E39" s="1145"/>
      <c r="F39" s="36">
        <v>0.02</v>
      </c>
      <c r="G39" s="37">
        <v>0.01</v>
      </c>
      <c r="H39" s="37">
        <v>0.04</v>
      </c>
      <c r="I39" s="37">
        <v>0.09</v>
      </c>
      <c r="J39" s="38">
        <v>0.01</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0.05</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7"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2912</v>
      </c>
      <c r="L45" s="60">
        <v>2967</v>
      </c>
      <c r="M45" s="60">
        <v>2835</v>
      </c>
      <c r="N45" s="60">
        <v>2788</v>
      </c>
      <c r="O45" s="61">
        <v>2741</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294</v>
      </c>
      <c r="L48" s="64">
        <v>256</v>
      </c>
      <c r="M48" s="64">
        <v>203</v>
      </c>
      <c r="N48" s="64">
        <v>196</v>
      </c>
      <c r="O48" s="65">
        <v>167</v>
      </c>
      <c r="P48" s="48"/>
      <c r="Q48" s="48"/>
      <c r="R48" s="48"/>
      <c r="S48" s="48"/>
      <c r="T48" s="48"/>
      <c r="U48" s="48"/>
    </row>
    <row r="49" spans="1:21" ht="30.75" customHeight="1">
      <c r="A49" s="48"/>
      <c r="B49" s="1161"/>
      <c r="C49" s="1162"/>
      <c r="D49" s="62"/>
      <c r="E49" s="1153" t="s">
        <v>16</v>
      </c>
      <c r="F49" s="1153"/>
      <c r="G49" s="1153"/>
      <c r="H49" s="1153"/>
      <c r="I49" s="1153"/>
      <c r="J49" s="1154"/>
      <c r="K49" s="63">
        <v>165</v>
      </c>
      <c r="L49" s="64">
        <v>167</v>
      </c>
      <c r="M49" s="64">
        <v>173</v>
      </c>
      <c r="N49" s="64">
        <v>191</v>
      </c>
      <c r="O49" s="65">
        <v>141</v>
      </c>
      <c r="P49" s="48"/>
      <c r="Q49" s="48"/>
      <c r="R49" s="48"/>
      <c r="S49" s="48"/>
      <c r="T49" s="48"/>
      <c r="U49" s="48"/>
    </row>
    <row r="50" spans="1:21" ht="30.75" customHeight="1">
      <c r="A50" s="48"/>
      <c r="B50" s="1161"/>
      <c r="C50" s="1162"/>
      <c r="D50" s="62"/>
      <c r="E50" s="1153" t="s">
        <v>17</v>
      </c>
      <c r="F50" s="1153"/>
      <c r="G50" s="1153"/>
      <c r="H50" s="1153"/>
      <c r="I50" s="1153"/>
      <c r="J50" s="1154"/>
      <c r="K50" s="63">
        <v>180</v>
      </c>
      <c r="L50" s="64">
        <v>177</v>
      </c>
      <c r="M50" s="64">
        <v>174</v>
      </c>
      <c r="N50" s="64">
        <v>171</v>
      </c>
      <c r="O50" s="65">
        <v>169</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2904</v>
      </c>
      <c r="L52" s="64">
        <v>2854</v>
      </c>
      <c r="M52" s="64">
        <v>2961</v>
      </c>
      <c r="N52" s="64">
        <v>2897</v>
      </c>
      <c r="O52" s="65">
        <v>2916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647</v>
      </c>
      <c r="L53" s="69">
        <v>713</v>
      </c>
      <c r="M53" s="69">
        <v>424</v>
      </c>
      <c r="N53" s="69">
        <v>449</v>
      </c>
      <c r="O53" s="70">
        <v>302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24657</v>
      </c>
      <c r="J41" s="83">
        <v>24724</v>
      </c>
      <c r="K41" s="83">
        <v>24395</v>
      </c>
      <c r="L41" s="83">
        <v>25174</v>
      </c>
      <c r="M41" s="84">
        <v>26576</v>
      </c>
    </row>
    <row r="42" spans="2:13" ht="27.75" customHeight="1">
      <c r="B42" s="1169"/>
      <c r="C42" s="1170"/>
      <c r="D42" s="85"/>
      <c r="E42" s="1175" t="s">
        <v>26</v>
      </c>
      <c r="F42" s="1175"/>
      <c r="G42" s="1175"/>
      <c r="H42" s="1176"/>
      <c r="I42" s="86">
        <v>3727</v>
      </c>
      <c r="J42" s="87">
        <v>3565</v>
      </c>
      <c r="K42" s="87">
        <v>3402</v>
      </c>
      <c r="L42" s="87">
        <v>2534</v>
      </c>
      <c r="M42" s="88">
        <v>2210</v>
      </c>
    </row>
    <row r="43" spans="2:13" ht="27.75" customHeight="1">
      <c r="B43" s="1169"/>
      <c r="C43" s="1170"/>
      <c r="D43" s="85"/>
      <c r="E43" s="1175" t="s">
        <v>27</v>
      </c>
      <c r="F43" s="1175"/>
      <c r="G43" s="1175"/>
      <c r="H43" s="1176"/>
      <c r="I43" s="86">
        <v>2657</v>
      </c>
      <c r="J43" s="87">
        <v>2060</v>
      </c>
      <c r="K43" s="87">
        <v>1595</v>
      </c>
      <c r="L43" s="87">
        <v>1345</v>
      </c>
      <c r="M43" s="88">
        <v>1176</v>
      </c>
    </row>
    <row r="44" spans="2:13" ht="27.75" customHeight="1">
      <c r="B44" s="1169"/>
      <c r="C44" s="1170"/>
      <c r="D44" s="85"/>
      <c r="E44" s="1175" t="s">
        <v>28</v>
      </c>
      <c r="F44" s="1175"/>
      <c r="G44" s="1175"/>
      <c r="H44" s="1176"/>
      <c r="I44" s="86">
        <v>1597</v>
      </c>
      <c r="J44" s="87">
        <v>1528</v>
      </c>
      <c r="K44" s="87">
        <v>1633</v>
      </c>
      <c r="L44" s="87">
        <v>1825</v>
      </c>
      <c r="M44" s="88">
        <v>2147</v>
      </c>
    </row>
    <row r="45" spans="2:13" ht="27.75" customHeight="1">
      <c r="B45" s="1169"/>
      <c r="C45" s="1170"/>
      <c r="D45" s="85"/>
      <c r="E45" s="1175" t="s">
        <v>29</v>
      </c>
      <c r="F45" s="1175"/>
      <c r="G45" s="1175"/>
      <c r="H45" s="1176"/>
      <c r="I45" s="86">
        <v>6842</v>
      </c>
      <c r="J45" s="87">
        <v>6722</v>
      </c>
      <c r="K45" s="87">
        <v>6458</v>
      </c>
      <c r="L45" s="87">
        <v>6370</v>
      </c>
      <c r="M45" s="88">
        <v>5998</v>
      </c>
    </row>
    <row r="46" spans="2:13" ht="27.75" customHeight="1">
      <c r="B46" s="1169"/>
      <c r="C46" s="1170"/>
      <c r="D46" s="85"/>
      <c r="E46" s="1175" t="s">
        <v>30</v>
      </c>
      <c r="F46" s="1175"/>
      <c r="G46" s="1175"/>
      <c r="H46" s="1176"/>
      <c r="I46" s="86">
        <v>0</v>
      </c>
      <c r="J46" s="87">
        <v>1</v>
      </c>
      <c r="K46" s="87">
        <v>1</v>
      </c>
      <c r="L46" s="87">
        <v>2</v>
      </c>
      <c r="M46" s="88">
        <v>2</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2492</v>
      </c>
      <c r="J49" s="87">
        <v>4300</v>
      </c>
      <c r="K49" s="87">
        <v>5465</v>
      </c>
      <c r="L49" s="87">
        <v>7232</v>
      </c>
      <c r="M49" s="88">
        <v>9139</v>
      </c>
    </row>
    <row r="50" spans="2:13" ht="27.75" customHeight="1">
      <c r="B50" s="1169"/>
      <c r="C50" s="1170"/>
      <c r="D50" s="85"/>
      <c r="E50" s="1175" t="s">
        <v>35</v>
      </c>
      <c r="F50" s="1175"/>
      <c r="G50" s="1175"/>
      <c r="H50" s="1176"/>
      <c r="I50" s="86">
        <v>8441</v>
      </c>
      <c r="J50" s="87">
        <v>7865</v>
      </c>
      <c r="K50" s="87">
        <v>7474</v>
      </c>
      <c r="L50" s="87">
        <v>6569</v>
      </c>
      <c r="M50" s="88">
        <v>6083</v>
      </c>
    </row>
    <row r="51" spans="2:13" ht="27.75" customHeight="1">
      <c r="B51" s="1171"/>
      <c r="C51" s="1172"/>
      <c r="D51" s="85"/>
      <c r="E51" s="1175" t="s">
        <v>36</v>
      </c>
      <c r="F51" s="1175"/>
      <c r="G51" s="1175"/>
      <c r="H51" s="1176"/>
      <c r="I51" s="86">
        <v>20766</v>
      </c>
      <c r="J51" s="87">
        <v>21666</v>
      </c>
      <c r="K51" s="87">
        <v>21898</v>
      </c>
      <c r="L51" s="87">
        <v>23581</v>
      </c>
      <c r="M51" s="88">
        <v>24743</v>
      </c>
    </row>
    <row r="52" spans="2:13" ht="27.75" customHeight="1" thickBot="1">
      <c r="B52" s="1179" t="s">
        <v>37</v>
      </c>
      <c r="C52" s="1180"/>
      <c r="D52" s="90"/>
      <c r="E52" s="1181" t="s">
        <v>38</v>
      </c>
      <c r="F52" s="1181"/>
      <c r="G52" s="1181"/>
      <c r="H52" s="1182"/>
      <c r="I52" s="91">
        <v>7782</v>
      </c>
      <c r="J52" s="92">
        <v>4768</v>
      </c>
      <c r="K52" s="92">
        <v>2647</v>
      </c>
      <c r="L52" s="92">
        <v>-133</v>
      </c>
      <c r="M52" s="93">
        <v>-1857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18449</v>
      </c>
      <c r="E3" s="116"/>
      <c r="F3" s="117">
        <v>34366</v>
      </c>
      <c r="G3" s="118"/>
      <c r="H3" s="119"/>
    </row>
    <row r="4" spans="1:8">
      <c r="A4" s="120"/>
      <c r="B4" s="121"/>
      <c r="C4" s="122"/>
      <c r="D4" s="123">
        <v>11531</v>
      </c>
      <c r="E4" s="124"/>
      <c r="F4" s="125">
        <v>19822</v>
      </c>
      <c r="G4" s="126"/>
      <c r="H4" s="127"/>
    </row>
    <row r="5" spans="1:8">
      <c r="A5" s="108" t="s">
        <v>510</v>
      </c>
      <c r="B5" s="113"/>
      <c r="C5" s="114"/>
      <c r="D5" s="115">
        <v>17557</v>
      </c>
      <c r="E5" s="116"/>
      <c r="F5" s="117">
        <v>35965</v>
      </c>
      <c r="G5" s="118"/>
      <c r="H5" s="119"/>
    </row>
    <row r="6" spans="1:8">
      <c r="A6" s="120"/>
      <c r="B6" s="121"/>
      <c r="C6" s="122"/>
      <c r="D6" s="123">
        <v>13789</v>
      </c>
      <c r="E6" s="124"/>
      <c r="F6" s="125">
        <v>20136</v>
      </c>
      <c r="G6" s="126"/>
      <c r="H6" s="127"/>
    </row>
    <row r="7" spans="1:8">
      <c r="A7" s="108" t="s">
        <v>511</v>
      </c>
      <c r="B7" s="113"/>
      <c r="C7" s="114"/>
      <c r="D7" s="115">
        <v>18915</v>
      </c>
      <c r="E7" s="116"/>
      <c r="F7" s="117">
        <v>41433</v>
      </c>
      <c r="G7" s="118"/>
      <c r="H7" s="119"/>
    </row>
    <row r="8" spans="1:8">
      <c r="A8" s="120"/>
      <c r="B8" s="121"/>
      <c r="C8" s="122"/>
      <c r="D8" s="123">
        <v>13511</v>
      </c>
      <c r="E8" s="124"/>
      <c r="F8" s="125">
        <v>22351</v>
      </c>
      <c r="G8" s="126"/>
      <c r="H8" s="127"/>
    </row>
    <row r="9" spans="1:8">
      <c r="A9" s="108" t="s">
        <v>512</v>
      </c>
      <c r="B9" s="113"/>
      <c r="C9" s="114"/>
      <c r="D9" s="115">
        <v>25799</v>
      </c>
      <c r="E9" s="116"/>
      <c r="F9" s="117">
        <v>43493</v>
      </c>
      <c r="G9" s="118"/>
      <c r="H9" s="119"/>
    </row>
    <row r="10" spans="1:8">
      <c r="A10" s="120"/>
      <c r="B10" s="121"/>
      <c r="C10" s="122"/>
      <c r="D10" s="123">
        <v>19803</v>
      </c>
      <c r="E10" s="124"/>
      <c r="F10" s="125">
        <v>23254</v>
      </c>
      <c r="G10" s="126"/>
      <c r="H10" s="127"/>
    </row>
    <row r="11" spans="1:8">
      <c r="A11" s="108" t="s">
        <v>513</v>
      </c>
      <c r="B11" s="113"/>
      <c r="C11" s="114"/>
      <c r="D11" s="115">
        <v>40392</v>
      </c>
      <c r="E11" s="116"/>
      <c r="F11" s="117">
        <v>50840</v>
      </c>
      <c r="G11" s="118"/>
      <c r="H11" s="119"/>
    </row>
    <row r="12" spans="1:8">
      <c r="A12" s="120"/>
      <c r="B12" s="121"/>
      <c r="C12" s="128"/>
      <c r="D12" s="123">
        <v>32006</v>
      </c>
      <c r="E12" s="124"/>
      <c r="F12" s="125">
        <v>25367</v>
      </c>
      <c r="G12" s="126"/>
      <c r="H12" s="127"/>
    </row>
    <row r="13" spans="1:8">
      <c r="A13" s="108"/>
      <c r="B13" s="113"/>
      <c r="C13" s="129"/>
      <c r="D13" s="130">
        <v>24222</v>
      </c>
      <c r="E13" s="131"/>
      <c r="F13" s="132">
        <v>41219</v>
      </c>
      <c r="G13" s="133"/>
      <c r="H13" s="119"/>
    </row>
    <row r="14" spans="1:8">
      <c r="A14" s="120"/>
      <c r="B14" s="121"/>
      <c r="C14" s="122"/>
      <c r="D14" s="123">
        <v>18128</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6.21</v>
      </c>
      <c r="C19" s="134">
        <f>ROUND(VALUE(SUBSTITUTE(実質収支比率等に係る経年分析!G$48,"▲","-")),2)</f>
        <v>6.03</v>
      </c>
      <c r="D19" s="134">
        <f>ROUND(VALUE(SUBSTITUTE(実質収支比率等に係る経年分析!H$48,"▲","-")),2)</f>
        <v>6.79</v>
      </c>
      <c r="E19" s="134">
        <f>ROUND(VALUE(SUBSTITUTE(実質収支比率等に係る経年分析!I$48,"▲","-")),2)</f>
        <v>7.2</v>
      </c>
      <c r="F19" s="134">
        <f>ROUND(VALUE(SUBSTITUTE(実質収支比率等に係る経年分析!J$48,"▲","-")),2)</f>
        <v>6.02</v>
      </c>
    </row>
    <row r="20" spans="1:11">
      <c r="A20" s="134" t="s">
        <v>43</v>
      </c>
      <c r="B20" s="134">
        <f>ROUND(VALUE(SUBSTITUTE(実質収支比率等に係る経年分析!F$47,"▲","-")),2)</f>
        <v>10.130000000000001</v>
      </c>
      <c r="C20" s="134">
        <f>ROUND(VALUE(SUBSTITUTE(実質収支比率等に係る経年分析!G$47,"▲","-")),2)</f>
        <v>8.84</v>
      </c>
      <c r="D20" s="134">
        <f>ROUND(VALUE(SUBSTITUTE(実質収支比率等に係る経年分析!H$47,"▲","-")),2)</f>
        <v>9.2100000000000009</v>
      </c>
      <c r="E20" s="134">
        <f>ROUND(VALUE(SUBSTITUTE(実質収支比率等に係る経年分析!I$47,"▲","-")),2)</f>
        <v>11.82</v>
      </c>
      <c r="F20" s="134">
        <f>ROUND(VALUE(SUBSTITUTE(実質収支比率等に係る経年分析!J$47,"▲","-")),2)</f>
        <v>15.55</v>
      </c>
    </row>
    <row r="21" spans="1:11">
      <c r="A21" s="134" t="s">
        <v>44</v>
      </c>
      <c r="B21" s="134">
        <f>IF(ISNUMBER(VALUE(SUBSTITUTE(実質収支比率等に係る経年分析!F$49,"▲","-"))),ROUND(VALUE(SUBSTITUTE(実質収支比率等に係る経年分析!F$49,"▲","-")),2),NA())</f>
        <v>7.67</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3.13</v>
      </c>
      <c r="F21" s="134">
        <f>IF(ISNUMBER(VALUE(SUBSTITUTE(実質収支比率等に係る経年分析!J$49,"▲","-"))),ROUND(VALUE(SUBSTITUTE(実質収支比率等に係る経年分析!J$49,"▲","-")),2),NA())</f>
        <v>4.92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2904</v>
      </c>
      <c r="E42" s="136"/>
      <c r="F42" s="136"/>
      <c r="G42" s="136">
        <f>'実質公債費比率（分子）の構造'!L$52</f>
        <v>2854</v>
      </c>
      <c r="H42" s="136"/>
      <c r="I42" s="136"/>
      <c r="J42" s="136">
        <f>'実質公債費比率（分子）の構造'!M$52</f>
        <v>2961</v>
      </c>
      <c r="K42" s="136"/>
      <c r="L42" s="136"/>
      <c r="M42" s="136">
        <f>'実質公債費比率（分子）の構造'!N$52</f>
        <v>2897</v>
      </c>
      <c r="N42" s="136"/>
      <c r="O42" s="136"/>
      <c r="P42" s="136">
        <f>'実質公債費比率（分子）の構造'!O$52</f>
        <v>2916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180</v>
      </c>
      <c r="C44" s="136"/>
      <c r="D44" s="136"/>
      <c r="E44" s="136">
        <f>'実質公債費比率（分子）の構造'!L$50</f>
        <v>177</v>
      </c>
      <c r="F44" s="136"/>
      <c r="G44" s="136"/>
      <c r="H44" s="136">
        <f>'実質公債費比率（分子）の構造'!M$50</f>
        <v>174</v>
      </c>
      <c r="I44" s="136"/>
      <c r="J44" s="136"/>
      <c r="K44" s="136">
        <f>'実質公債費比率（分子）の構造'!N$50</f>
        <v>171</v>
      </c>
      <c r="L44" s="136"/>
      <c r="M44" s="136"/>
      <c r="N44" s="136">
        <f>'実質公債費比率（分子）の構造'!O$50</f>
        <v>169</v>
      </c>
      <c r="O44" s="136"/>
      <c r="P44" s="136"/>
    </row>
    <row r="45" spans="1:16">
      <c r="A45" s="136" t="s">
        <v>54</v>
      </c>
      <c r="B45" s="136">
        <f>'実質公債費比率（分子）の構造'!K$49</f>
        <v>165</v>
      </c>
      <c r="C45" s="136"/>
      <c r="D45" s="136"/>
      <c r="E45" s="136">
        <f>'実質公債費比率（分子）の構造'!L$49</f>
        <v>167</v>
      </c>
      <c r="F45" s="136"/>
      <c r="G45" s="136"/>
      <c r="H45" s="136">
        <f>'実質公債費比率（分子）の構造'!M$49</f>
        <v>173</v>
      </c>
      <c r="I45" s="136"/>
      <c r="J45" s="136"/>
      <c r="K45" s="136">
        <f>'実質公債費比率（分子）の構造'!N$49</f>
        <v>191</v>
      </c>
      <c r="L45" s="136"/>
      <c r="M45" s="136"/>
      <c r="N45" s="136">
        <f>'実質公債費比率（分子）の構造'!O$49</f>
        <v>141</v>
      </c>
      <c r="O45" s="136"/>
      <c r="P45" s="136"/>
    </row>
    <row r="46" spans="1:16">
      <c r="A46" s="136" t="s">
        <v>55</v>
      </c>
      <c r="B46" s="136">
        <f>'実質公債費比率（分子）の構造'!K$48</f>
        <v>294</v>
      </c>
      <c r="C46" s="136"/>
      <c r="D46" s="136"/>
      <c r="E46" s="136">
        <f>'実質公債費比率（分子）の構造'!L$48</f>
        <v>256</v>
      </c>
      <c r="F46" s="136"/>
      <c r="G46" s="136"/>
      <c r="H46" s="136">
        <f>'実質公債費比率（分子）の構造'!M$48</f>
        <v>203</v>
      </c>
      <c r="I46" s="136"/>
      <c r="J46" s="136"/>
      <c r="K46" s="136">
        <f>'実質公債費比率（分子）の構造'!N$48</f>
        <v>196</v>
      </c>
      <c r="L46" s="136"/>
      <c r="M46" s="136"/>
      <c r="N46" s="136">
        <f>'実質公債費比率（分子）の構造'!O$48</f>
        <v>167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2912</v>
      </c>
      <c r="C49" s="136"/>
      <c r="D49" s="136"/>
      <c r="E49" s="136">
        <f>'実質公債費比率（分子）の構造'!L$45</f>
        <v>2967</v>
      </c>
      <c r="F49" s="136"/>
      <c r="G49" s="136"/>
      <c r="H49" s="136">
        <f>'実質公債費比率（分子）の構造'!M$45</f>
        <v>2835</v>
      </c>
      <c r="I49" s="136"/>
      <c r="J49" s="136"/>
      <c r="K49" s="136">
        <f>'実質公債費比率（分子）の構造'!N$45</f>
        <v>2788</v>
      </c>
      <c r="L49" s="136"/>
      <c r="M49" s="136"/>
      <c r="N49" s="136">
        <f>'実質公債費比率（分子）の構造'!O$45</f>
        <v>2741</v>
      </c>
      <c r="O49" s="136"/>
      <c r="P49" s="136"/>
    </row>
    <row r="50" spans="1:16">
      <c r="A50" s="136" t="s">
        <v>59</v>
      </c>
      <c r="B50" s="136" t="e">
        <f>NA()</f>
        <v>#N/A</v>
      </c>
      <c r="C50" s="136">
        <f>IF(ISNUMBER('実質公債費比率（分子）の構造'!K$53),'実質公債費比率（分子）の構造'!K$53,NA())</f>
        <v>647</v>
      </c>
      <c r="D50" s="136" t="e">
        <f>NA()</f>
        <v>#N/A</v>
      </c>
      <c r="E50" s="136" t="e">
        <f>NA()</f>
        <v>#N/A</v>
      </c>
      <c r="F50" s="136">
        <f>IF(ISNUMBER('実質公債費比率（分子）の構造'!L$53),'実質公債費比率（分子）の構造'!L$53,NA())</f>
        <v>713</v>
      </c>
      <c r="G50" s="136" t="e">
        <f>NA()</f>
        <v>#N/A</v>
      </c>
      <c r="H50" s="136" t="e">
        <f>NA()</f>
        <v>#N/A</v>
      </c>
      <c r="I50" s="136">
        <f>IF(ISNUMBER('実質公債費比率（分子）の構造'!M$53),'実質公債費比率（分子）の構造'!M$53,NA())</f>
        <v>424</v>
      </c>
      <c r="J50" s="136" t="e">
        <f>NA()</f>
        <v>#N/A</v>
      </c>
      <c r="K50" s="136" t="e">
        <f>NA()</f>
        <v>#N/A</v>
      </c>
      <c r="L50" s="136">
        <f>IF(ISNUMBER('実質公債費比率（分子）の構造'!N$53),'実質公債費比率（分子）の構造'!N$53,NA())</f>
        <v>449</v>
      </c>
      <c r="M50" s="136" t="e">
        <f>NA()</f>
        <v>#N/A</v>
      </c>
      <c r="N50" s="136" t="e">
        <f>NA()</f>
        <v>#N/A</v>
      </c>
      <c r="O50" s="136">
        <f>IF(ISNUMBER('実質公債費比率（分子）の構造'!O$53),'実質公債費比率（分子）の構造'!O$53,NA())</f>
        <v>302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20766</v>
      </c>
      <c r="E56" s="135"/>
      <c r="F56" s="135"/>
      <c r="G56" s="135">
        <f>'将来負担比率（分子）の構造'!J$51</f>
        <v>21666</v>
      </c>
      <c r="H56" s="135"/>
      <c r="I56" s="135"/>
      <c r="J56" s="135">
        <f>'将来負担比率（分子）の構造'!K$51</f>
        <v>21898</v>
      </c>
      <c r="K56" s="135"/>
      <c r="L56" s="135"/>
      <c r="M56" s="135">
        <f>'将来負担比率（分子）の構造'!L$51</f>
        <v>23581</v>
      </c>
      <c r="N56" s="135"/>
      <c r="O56" s="135"/>
      <c r="P56" s="135">
        <f>'将来負担比率（分子）の構造'!M$51</f>
        <v>24743</v>
      </c>
    </row>
    <row r="57" spans="1:16">
      <c r="A57" s="135" t="s">
        <v>35</v>
      </c>
      <c r="B57" s="135"/>
      <c r="C57" s="135"/>
      <c r="D57" s="135">
        <f>'将来負担比率（分子）の構造'!I$50</f>
        <v>8441</v>
      </c>
      <c r="E57" s="135"/>
      <c r="F57" s="135"/>
      <c r="G57" s="135">
        <f>'将来負担比率（分子）の構造'!J$50</f>
        <v>7865</v>
      </c>
      <c r="H57" s="135"/>
      <c r="I57" s="135"/>
      <c r="J57" s="135">
        <f>'将来負担比率（分子）の構造'!K$50</f>
        <v>7474</v>
      </c>
      <c r="K57" s="135"/>
      <c r="L57" s="135"/>
      <c r="M57" s="135">
        <f>'将来負担比率（分子）の構造'!L$50</f>
        <v>6569</v>
      </c>
      <c r="N57" s="135"/>
      <c r="O57" s="135"/>
      <c r="P57" s="135">
        <f>'将来負担比率（分子）の構造'!M$50</f>
        <v>6083</v>
      </c>
    </row>
    <row r="58" spans="1:16">
      <c r="A58" s="135" t="s">
        <v>34</v>
      </c>
      <c r="B58" s="135"/>
      <c r="C58" s="135"/>
      <c r="D58" s="135">
        <f>'将来負担比率（分子）の構造'!I$49</f>
        <v>2492</v>
      </c>
      <c r="E58" s="135"/>
      <c r="F58" s="135"/>
      <c r="G58" s="135">
        <f>'将来負担比率（分子）の構造'!J$49</f>
        <v>4300</v>
      </c>
      <c r="H58" s="135"/>
      <c r="I58" s="135"/>
      <c r="J58" s="135">
        <f>'将来負担比率（分子）の構造'!K$49</f>
        <v>5465</v>
      </c>
      <c r="K58" s="135"/>
      <c r="L58" s="135"/>
      <c r="M58" s="135">
        <f>'将来負担比率（分子）の構造'!L$49</f>
        <v>7232</v>
      </c>
      <c r="N58" s="135"/>
      <c r="O58" s="135"/>
      <c r="P58" s="135">
        <f>'将来負担比率（分子）の構造'!M$49</f>
        <v>9139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f>'将来負担比率（分子）の構造'!K$46</f>
        <v>1</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6842</v>
      </c>
      <c r="C62" s="135"/>
      <c r="D62" s="135"/>
      <c r="E62" s="135">
        <f>'将来負担比率（分子）の構造'!J$45</f>
        <v>6722</v>
      </c>
      <c r="F62" s="135"/>
      <c r="G62" s="135"/>
      <c r="H62" s="135">
        <f>'将来負担比率（分子）の構造'!K$45</f>
        <v>6458</v>
      </c>
      <c r="I62" s="135"/>
      <c r="J62" s="135"/>
      <c r="K62" s="135">
        <f>'将来負担比率（分子）の構造'!L$45</f>
        <v>6370</v>
      </c>
      <c r="L62" s="135"/>
      <c r="M62" s="135"/>
      <c r="N62" s="135">
        <f>'将来負担比率（分子）の構造'!M$45</f>
        <v>5998</v>
      </c>
      <c r="O62" s="135"/>
      <c r="P62" s="135"/>
    </row>
    <row r="63" spans="1:16">
      <c r="A63" s="135" t="s">
        <v>28</v>
      </c>
      <c r="B63" s="135">
        <f>'将来負担比率（分子）の構造'!I$44</f>
        <v>1597</v>
      </c>
      <c r="C63" s="135"/>
      <c r="D63" s="135"/>
      <c r="E63" s="135">
        <f>'将来負担比率（分子）の構造'!J$44</f>
        <v>1528</v>
      </c>
      <c r="F63" s="135"/>
      <c r="G63" s="135"/>
      <c r="H63" s="135">
        <f>'将来負担比率（分子）の構造'!K$44</f>
        <v>1633</v>
      </c>
      <c r="I63" s="135"/>
      <c r="J63" s="135"/>
      <c r="K63" s="135">
        <f>'将来負担比率（分子）の構造'!L$44</f>
        <v>1825</v>
      </c>
      <c r="L63" s="135"/>
      <c r="M63" s="135"/>
      <c r="N63" s="135">
        <f>'将来負担比率（分子）の構造'!M$44</f>
        <v>2147</v>
      </c>
      <c r="O63" s="135"/>
      <c r="P63" s="135"/>
    </row>
    <row r="64" spans="1:16">
      <c r="A64" s="135" t="s">
        <v>27</v>
      </c>
      <c r="B64" s="135">
        <f>'将来負担比率（分子）の構造'!I$43</f>
        <v>2657</v>
      </c>
      <c r="C64" s="135"/>
      <c r="D64" s="135"/>
      <c r="E64" s="135">
        <f>'将来負担比率（分子）の構造'!J$43</f>
        <v>2060</v>
      </c>
      <c r="F64" s="135"/>
      <c r="G64" s="135"/>
      <c r="H64" s="135">
        <f>'将来負担比率（分子）の構造'!K$43</f>
        <v>1595</v>
      </c>
      <c r="I64" s="135"/>
      <c r="J64" s="135"/>
      <c r="K64" s="135">
        <f>'将来負担比率（分子）の構造'!L$43</f>
        <v>1345</v>
      </c>
      <c r="L64" s="135"/>
      <c r="M64" s="135"/>
      <c r="N64" s="135">
        <f>'将来負担比率（分子）の構造'!M$43</f>
        <v>1176</v>
      </c>
      <c r="O64" s="135"/>
      <c r="P64" s="135"/>
    </row>
    <row r="65" spans="1:16">
      <c r="A65" s="135" t="s">
        <v>26</v>
      </c>
      <c r="B65" s="135">
        <f>'将来負担比率（分子）の構造'!I$42</f>
        <v>3727</v>
      </c>
      <c r="C65" s="135"/>
      <c r="D65" s="135"/>
      <c r="E65" s="135">
        <f>'将来負担比率（分子）の構造'!J$42</f>
        <v>3565</v>
      </c>
      <c r="F65" s="135"/>
      <c r="G65" s="135"/>
      <c r="H65" s="135">
        <f>'将来負担比率（分子）の構造'!K$42</f>
        <v>3402</v>
      </c>
      <c r="I65" s="135"/>
      <c r="J65" s="135"/>
      <c r="K65" s="135">
        <f>'将来負担比率（分子）の構造'!L$42</f>
        <v>2534</v>
      </c>
      <c r="L65" s="135"/>
      <c r="M65" s="135"/>
      <c r="N65" s="135">
        <f>'将来負担比率（分子）の構造'!M$42</f>
        <v>2210</v>
      </c>
      <c r="O65" s="135"/>
      <c r="P65" s="135"/>
    </row>
    <row r="66" spans="1:16">
      <c r="A66" s="135" t="s">
        <v>25</v>
      </c>
      <c r="B66" s="135">
        <f>'将来負担比率（分子）の構造'!I$41</f>
        <v>24657</v>
      </c>
      <c r="C66" s="135"/>
      <c r="D66" s="135"/>
      <c r="E66" s="135">
        <f>'将来負担比率（分子）の構造'!J$41</f>
        <v>24724</v>
      </c>
      <c r="F66" s="135"/>
      <c r="G66" s="135"/>
      <c r="H66" s="135">
        <f>'将来負担比率（分子）の構造'!K$41</f>
        <v>24395</v>
      </c>
      <c r="I66" s="135"/>
      <c r="J66" s="135"/>
      <c r="K66" s="135">
        <f>'将来負担比率（分子）の構造'!L$41</f>
        <v>25174</v>
      </c>
      <c r="L66" s="135"/>
      <c r="M66" s="135"/>
      <c r="N66" s="135">
        <f>'将来負担比率（分子）の構造'!M$41</f>
        <v>26576</v>
      </c>
      <c r="O66" s="135"/>
      <c r="P66" s="135"/>
    </row>
    <row r="67" spans="1:16">
      <c r="A67" s="135" t="s">
        <v>63</v>
      </c>
      <c r="B67" s="135" t="e">
        <f>NA()</f>
        <v>#N/A</v>
      </c>
      <c r="C67" s="135">
        <f>IF(ISNUMBER('将来負担比率（分子）の構造'!I$52), IF('将来負担比率（分子）の構造'!I$52 &lt; 0, 0, '将来負担比率（分子）の構造'!I$52), NA())</f>
        <v>7782</v>
      </c>
      <c r="D67" s="135" t="e">
        <f>NA()</f>
        <v>#N/A</v>
      </c>
      <c r="E67" s="135" t="e">
        <f>NA()</f>
        <v>#N/A</v>
      </c>
      <c r="F67" s="135">
        <f>IF(ISNUMBER('将来負担比率（分子）の構造'!J$52), IF('将来負担比率（分子）の構造'!J$52 &lt; 0, 0, '将来負担比率（分子）の構造'!J$52), NA())</f>
        <v>4768</v>
      </c>
      <c r="G67" s="135" t="e">
        <f>NA()</f>
        <v>#N/A</v>
      </c>
      <c r="H67" s="135" t="e">
        <f>NA()</f>
        <v>#N/A</v>
      </c>
      <c r="I67" s="135">
        <f>IF(ISNUMBER('将来負担比率（分子）の構造'!K$52), IF('将来負担比率（分子）の構造'!K$52 &lt; 0, 0, '将来負担比率（分子）の構造'!K$52), NA())</f>
        <v>2647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2015-04-26T08:33:59Z</cp:lastPrinted>
  <dcterms:created xsi:type="dcterms:W3CDTF">2015-02-17T06:25:08Z</dcterms:created>
  <dcterms:modified xsi:type="dcterms:W3CDTF">2015-04-26T08:34:02Z</dcterms:modified>
  <cp:category/>
</cp:coreProperties>
</file>