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05" windowWidth="14940" windowHeight="7830" tabRatio="9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7" i="11" l="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W39" i="9"/>
  <c r="BW40" i="9" s="1"/>
  <c r="BW41" i="9" s="1"/>
  <c r="BE39" i="9"/>
  <c r="AM39" i="9"/>
  <c r="U39" i="9"/>
  <c r="C39" i="9"/>
  <c r="CO38" i="9"/>
  <c r="BW38" i="9"/>
  <c r="BE38" i="9"/>
  <c r="AM38" i="9"/>
  <c r="U38" i="9"/>
  <c r="C38" i="9"/>
  <c r="CO37" i="9"/>
  <c r="BW37" i="9"/>
  <c r="BE37" i="9"/>
  <c r="AM37" i="9"/>
  <c r="U37" i="9"/>
  <c r="C37" i="9"/>
  <c r="CO36" i="9"/>
  <c r="BW36" i="9"/>
  <c r="BE36" i="9"/>
  <c r="AM36" i="9"/>
  <c r="CO35" i="9"/>
  <c r="BW35" i="9"/>
  <c r="BE35" i="9"/>
  <c r="CO34" i="9"/>
  <c r="BW34" i="9"/>
  <c r="BE34" i="9"/>
  <c r="C34" i="9"/>
  <c r="C35" i="9" s="1"/>
  <c r="U34" i="9" l="1"/>
  <c r="U35" i="9" s="1"/>
  <c r="U36"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<sst xmlns="http://schemas.openxmlformats.org/spreadsheetml/2006/main" count="1009" uniqueCount="554">
  <si>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</si>
  <si>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</si>
  <si>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</si>
  <si>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</si>
  <si>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</si>
  <si>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</si>
  <si>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</si>
  <si>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</si>
  <si>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</si>
  <si>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</si>
  <si>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</si>
  <si>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</si>
  <si>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</si>
  <si>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</si>
  <si>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</si>
  <si>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</si>
  <si>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</si>
  <si>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</si>
  <si>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</si>
  <si>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</si>
  <si>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</si>
  <si>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</si>
  <si>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</si>
  <si>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</si>
  <si>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</si>
  <si>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</si>
  <si>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</si>
  <si>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</si>
  <si>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</si>
  <si>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</si>
  <si>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</si>
  <si>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</si>
  <si>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</si>
  <si>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</si>
  <si>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</si>
  <si>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</si>
  <si>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</si>
  <si>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</si>
  <si>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</si>
  <si>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</si>
  <si>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</si>
  <si>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</si>
  <si>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</si>
  <si>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</si>
  <si>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</si>
  <si>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</si>
  <si>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</si>
  <si>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</si>
  <si>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</si>
  <si>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</si>
  <si>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</si>
  <si>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</si>
  <si>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</si>
  <si>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</si>
  <si>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</si>
  <si>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</si>
  <si>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</si>
  <si>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</si>
  <si>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</si>
  <si>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</si>
  <si>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</si>
  <si>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</si>
  <si>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</si>
  <si>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</si>
  <si>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</si>
  <si>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</si>
  <si>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</si>
  <si>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</si>
  <si>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</si>
  <si>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</si>
  <si>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</si>
  <si>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</si>
  <si>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</si>
  <si>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</si>
  <si>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</si>
  <si>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</si>
  <si>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</si>
  <si>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</si>
  <si>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</si>
  <si>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</si>
  <si>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</si>
  <si>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</si>
  <si>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</si>
  <si>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</si>
  <si>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</si>
  <si>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</si>
  <si>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</si>
  <si>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</si>
  <si>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</si>
  <si>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</si>
  <si>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</si>
  <si>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</si>
  <si>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</si>
  <si>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</si>
  <si>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</si>
  <si>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</si>
  <si>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</si>
  <si>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</si>
  <si>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</si>
  <si>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</si>
  <si>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</si>
  <si>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</si>
  <si>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</si>
  <si>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</si>
  <si>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</si>
  <si>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</si>
  <si>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</si>
  <si>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</si>
  <si>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</si>
  <si>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</si>
  <si>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</si>
  <si>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</si>
  <si>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</si>
  <si>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</si>
  <si>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</si>
  <si>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</si>
  <si>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</si>
  <si>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</si>
  <si>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</si>
  <si>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</si>
  <si>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</si>
  <si>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</si>
  <si>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</si>
  <si>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</si>
  <si>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</si>
  <si>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</si>
  <si>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</si>
  <si>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</si>
  <si>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</si>
  <si>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</si>
  <si>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</si>
  <si>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</si>
  <si>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</si>
  <si>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</si>
  <si>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</si>
  <si>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</si>
  <si>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</si>
  <si>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</si>
  <si>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</si>
  <si>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</si>
  <si>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</si>
  <si>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</si>
  <si>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</si>
  <si>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</si>
  <si>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</si>
  <si>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</si>
  <si>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</si>
  <si>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</si>
  <si>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</si>
  <si>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</si>
  <si>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</si>
  <si>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</si>
  <si>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</si>
  <si>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</si>
  <si>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</si>
  <si>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</si>
  <si>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</si>
  <si>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</si>
  <si>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</si>
  <si>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</si>
  <si>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</si>
  <si>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</si>
  <si>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</si>
  <si>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</si>
  <si>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</si>
  <si>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</si>
  <si>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</si>
  <si>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</si>
  <si>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</si>
  <si>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</si>
  <si>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</si>
  <si>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</si>
  <si>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</si>
  <si>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</si>
  <si>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</si>
  <si>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</si>
  <si>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</si>
  <si>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</si>
  <si>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</si>
  <si>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</si>
  <si>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</si>
  <si>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</si>
  <si>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</si>
  <si>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</si>
  <si>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</si>
  <si>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</si>
  <si>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</si>
  <si>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</si>
  <si>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</si>
  <si>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</si>
  <si>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</si>
  <si>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</si>
  <si>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</si>
  <si>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</si>
  <si>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埼玉県富士見市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</si>
  <si>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</si>
  <si>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</si>
  <si>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</si>
  <si>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</si>
  <si>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</si>
  <si>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</si>
  <si>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</si>
  <si>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</si>
  <si>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</si>
  <si>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</si>
  <si>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</si>
  <si>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</si>
  <si>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</si>
  <si>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</si>
  <si>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</si>
  <si>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</si>
  <si>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</si>
  <si>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</si>
  <si>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</si>
  <si>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</si>
  <si>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</si>
  <si>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</si>
  <si>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</si>
  <si>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</si>
  <si>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</si>
  <si>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</si>
  <si>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</si>
  <si>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</si>
  <si>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</si>
  <si>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</si>
  <si>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</si>
  <si>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</si>
  <si>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</si>
  <si>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</si>
  <si>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</si>
  <si>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</si>
  <si>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</si>
  <si>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</si>
  <si>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</si>
  <si>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</si>
  <si>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</si>
  <si>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</si>
  <si>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</si>
  <si>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</si>
  <si>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</si>
  <si>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</si>
  <si>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</si>
  <si>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</si>
  <si>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</si>
  <si>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</si>
  <si>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</si>
  <si>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</si>
  <si>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</si>
  <si>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</si>
  <si>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</si>
  <si>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</si>
  <si>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</si>
  <si>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</si>
  <si>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</si>
  <si>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</si>
  <si>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</si>
  <si>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</si>
  <si>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</si>
  <si>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</si>
  <si>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</si>
  <si>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</si>
  <si>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</si>
  <si>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</si>
  <si>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</si>
  <si>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</si>
  <si>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</si>
  <si>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</si>
  <si>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</si>
  <si>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</si>
  <si>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</si>
  <si>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</si>
  <si>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</si>
  <si>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</si>
  <si>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</si>
  <si>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</si>
  <si>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</si>
  <si>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</si>
  <si>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</si>
  <si>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</si>
  <si>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</si>
  <si>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</si>
  <si>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</si>
  <si>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</si>
  <si>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</si>
  <si>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</si>
  <si>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</si>
  <si>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</si>
  <si>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</si>
  <si>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</si>
  <si>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</si>
  <si>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</si>
  <si>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</si>
  <si>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</si>
  <si>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</si>
  <si>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</si>
  <si>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</si>
  <si>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</si>
  <si>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</si>
  <si>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</si>
  <si>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</si>
  <si>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</si>
  <si>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</si>
  <si>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</si>
  <si>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</si>
  <si>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</si>
  <si>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</si>
  <si>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</si>
  <si>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</si>
  <si>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</si>
  <si>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</si>
  <si>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</si>
  <si>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</si>
  <si>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</si>
  <si>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</si>
  <si>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</si>
  <si>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</si>
  <si>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</si>
  <si>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</si>
  <si>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</si>
  <si>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</si>
  <si>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</si>
  <si>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</si>
  <si>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</si>
  <si>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</si>
  <si>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</si>
  <si>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</si>
  <si>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</si>
  <si>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</si>
  <si>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</si>
  <si>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</si>
  <si>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</si>
  <si>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</si>
  <si>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</si>
  <si>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</si>
  <si>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</si>
  <si>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</si>
  <si>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</si>
  <si>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</si>
  <si>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</si>
  <si>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</si>
  <si>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</si>
  <si>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</si>
  <si>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</si>
  <si>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</si>
  <si>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埼玉県富士見市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</si>
  <si>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</si>
  <si>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</si>
  <si>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</si>
  <si>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</si>
  <si>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</si>
  <si>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</si>
  <si>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</si>
  <si>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</si>
  <si>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</si>
  <si>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</si>
  <si>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</si>
  <si>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</si>
  <si>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</si>
  <si>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</si>
  <si>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</si>
  <si>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</si>
  <si>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</si>
  <si>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</si>
  <si>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</si>
  <si>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</si>
  <si>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鶴瀬駅西口土地区画整理事業特別会計</t>
    <phoneticPr fontId="5"/>
  </si>
  <si>
    <t>鶴瀬駅東口土地区画整理事業特別会計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</si>
  <si>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</si>
  <si>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</si>
  <si>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</si>
  <si>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</si>
  <si>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</si>
  <si>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</si>
  <si>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</si>
  <si>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</si>
  <si>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</si>
  <si>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</si>
  <si>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</si>
  <si>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</si>
  <si>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</si>
  <si>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</si>
  <si>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</si>
  <si>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</si>
  <si>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</si>
  <si>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</si>
  <si>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</si>
  <si>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</si>
  <si>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</si>
  <si>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</si>
  <si>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</si>
  <si>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</si>
  <si>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</si>
  <si>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</si>
  <si>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</si>
  <si>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</si>
  <si>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</si>
  <si>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</si>
  <si>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</si>
  <si>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</si>
  <si>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</si>
  <si>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</si>
  <si>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</si>
  <si>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</si>
  <si>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</si>
  <si>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</si>
  <si>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</si>
  <si>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</si>
  <si>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</si>
  <si>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</si>
  <si>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</si>
  <si>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</si>
  <si>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</si>
  <si>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</si>
  <si>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</si>
  <si>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</si>
  <si>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</si>
  <si>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</si>
  <si>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</si>
  <si>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</si>
  <si>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</si>
  <si>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</si>
  <si>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</si>
  <si>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</si>
  <si>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</si>
  <si>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</si>
  <si>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</si>
  <si>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</si>
  <si>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</si>
  <si>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</si>
  <si>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</si>
  <si>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</si>
  <si>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</si>
  <si>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</si>
  <si>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</si>
  <si>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</si>
  <si>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</si>
  <si>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</si>
  <si>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</si>
  <si>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</si>
  <si>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</si>
  <si>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</si>
  <si>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</si>
  <si>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</si>
  <si>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</si>
  <si>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</si>
  <si>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</si>
  <si>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</si>
  <si>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</si>
  <si>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</si>
  <si>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</si>
  <si>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</si>
  <si>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</si>
  <si>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</si>
  <si>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</si>
  <si>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</si>
  <si>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</si>
  <si>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</si>
  <si>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</si>
  <si>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</si>
  <si>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</si>
  <si>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</si>
  <si>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</si>
  <si>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</si>
  <si>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</si>
  <si>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</si>
  <si>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</si>
  <si>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</si>
  <si>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</si>
  <si>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</si>
  <si>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</si>
  <si>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</si>
  <si>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</si>
  <si>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</si>
  <si>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</si>
  <si>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</si>
  <si>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</si>
  <si>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</si>
  <si>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</si>
  <si>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</si>
  <si>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</si>
  <si>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</si>
  <si>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</si>
  <si>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</si>
  <si>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</si>
  <si>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</si>
  <si>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</si>
  <si>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</si>
  <si>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</si>
  <si>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</si>
  <si>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</si>
  <si>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</si>
  <si>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</si>
  <si>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</si>
  <si>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</si>
  <si>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</si>
  <si>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</si>
  <si>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</si>
  <si>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</si>
  <si>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</si>
  <si>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</si>
  <si>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</si>
  <si>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</si>
  <si>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</si>
  <si>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</si>
  <si>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</si>
  <si>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</si>
  <si>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</si>
  <si>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</si>
  <si>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</si>
  <si>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</si>
  <si>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</si>
  <si>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</si>
  <si>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</si>
  <si>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</si>
  <si>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</si>
  <si>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</si>
  <si>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</si>
  <si>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</si>
  <si>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</si>
  <si>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</si>
  <si>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</si>
  <si>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</si>
  <si>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</si>
  <si>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</si>
  <si>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0.95</t>
  </si>
  <si>
    <t>▲ 4.29</t>
  </si>
  <si>
    <t>▲ 0.38</t>
  </si>
  <si>
    <t>▲ 4.55</t>
  </si>
  <si>
    <t>水道事業会計</t>
  </si>
  <si>
    <t>一般会計</t>
  </si>
  <si>
    <t>下水道事業会計</t>
  </si>
  <si>
    <t>介護保険特別会計</t>
  </si>
  <si>
    <t>国民健康保険特別会計（事業勘定）</t>
  </si>
  <si>
    <t>鶴瀬駅西口土地区画整理事業特別会計</t>
  </si>
  <si>
    <t>鶴瀬駅東口土地区画整理事業特別会計</t>
  </si>
  <si>
    <t>後期高齢者医療事業特別会計</t>
  </si>
  <si>
    <t>その他会計（赤字）</t>
  </si>
  <si>
    <t>その他会計（黒字）</t>
  </si>
  <si>
    <t>-</t>
    <phoneticPr fontId="2"/>
  </si>
  <si>
    <t>-</t>
    <phoneticPr fontId="2"/>
  </si>
  <si>
    <t>志木地区衛生組合</t>
    <rPh sb="0" eb="2">
      <t>シキ</t>
    </rPh>
    <rPh sb="2" eb="4">
      <t>チク</t>
    </rPh>
    <rPh sb="4" eb="6">
      <t>エイセイ</t>
    </rPh>
    <rPh sb="6" eb="8">
      <t>クミアイ</t>
    </rPh>
    <phoneticPr fontId="2"/>
  </si>
  <si>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</si>
  <si>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</si>
  <si>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phoneticPr fontId="2"/>
  </si>
  <si>
    <t>埼玉県市町村総合事務組合</t>
    <phoneticPr fontId="2"/>
  </si>
  <si>
    <t>彩の国さいたま人づくり広域連合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</si>
  <si>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</si>
  <si>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</si>
  <si>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</si>
  <si>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公益財団法人キラリ財団</t>
    <rPh sb="0" eb="2">
      <t>コウエキ</t>
    </rPh>
    <rPh sb="2" eb="4">
      <t>ザイダン</t>
    </rPh>
    <rPh sb="4" eb="6">
      <t>ホウジン</t>
    </rPh>
    <rPh sb="9" eb="11">
      <t>ザイダン</t>
    </rPh>
    <phoneticPr fontId="2"/>
  </si>
  <si>
    <t>○</t>
    <phoneticPr fontId="2"/>
  </si>
  <si>
    <t>富士見市土地開発公社</t>
    <rPh sb="0" eb="4">
      <t>フジミシ</t>
    </rPh>
    <rPh sb="4" eb="6">
      <t>トチ</t>
    </rPh>
    <rPh sb="6" eb="8">
      <t>カイハツ</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</si>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</sst>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22481</c:v>
                </c:pt>
                <c:pt idx="1">
                  <c:v>24721</c:v>
                </c:pt>
                <c:pt idx="2">
                  <c:v>18521</c:v>
                </c:pt>
                <c:pt idx="3">
                  <c:v>26510</c:v>
                </c:pt>
                <c:pt idx="4">
                  <c:v>44536</c:v>
                </c:pt>
              </c:numCache>
            </c:numRef>
          </c:val>
          <c:smooth val="0"/>
        </c:ser>
        <c:dLbls>
          <c:showLegendKey val="0"/>
          <c:showVal val="0"/>
          <c:showCatName val="0"/>
          <c:showSerName val="0"/>
          <c:showPercent val="0"/>
          <c:showBubbleSize val="0"/>
        </c:dLbls>
        <c:marker val="1"/>
        <c:smooth val="0"/>
        <c:axId val="76129408"/>
        <c:axId val="76131328"/>
      </c:lineChart>
      <c:catAx>
        <c:axId val="76129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31328"/>
        <c:crosses val="autoZero"/>
        <c:auto val="1"/>
        <c:lblAlgn val="ctr"/>
        <c:lblOffset val="100"/>
        <c:tickLblSkip val="1"/>
        <c:tickMarkSkip val="1"/>
        <c:noMultiLvlLbl val="0"/>
      </c:catAx>
      <c:valAx>
        <c:axId val="761313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12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5.37</c:v>
                </c:pt>
                <c:pt idx="1">
                  <c:v>4.05</c:v>
                </c:pt>
                <c:pt idx="2">
                  <c:v>5.72</c:v>
                </c:pt>
                <c:pt idx="3">
                  <c:v>7.09</c:v>
                </c:pt>
                <c:pt idx="4">
                  <c:v>3.47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14.45</c:v>
                </c:pt>
                <c:pt idx="1">
                  <c:v>12.94</c:v>
                </c:pt>
                <c:pt idx="2">
                  <c:v>12.53</c:v>
                </c:pt>
                <c:pt idx="3">
                  <c:v>13.53</c:v>
                </c:pt>
                <c:pt idx="4">
                  <c:v>14.68</c:v>
                </c:pt>
              </c:numCache>
            </c:numRef>
          </c:val>
        </c:ser>
        <c:dLbls>
          <c:showLegendKey val="0"/>
          <c:showVal val="0"/>
          <c:showCatName val="0"/>
          <c:showSerName val="0"/>
          <c:showPercent val="0"/>
          <c:showBubbleSize val="0"/>
        </c:dLbls>
        <c:gapWidth val="250"/>
        <c:overlap val="100"/>
        <c:axId val="79816960"/>
        <c:axId val="79819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-0.95</c:v>
                </c:pt>
                <c:pt idx="1">
                  <c:v>-4.29</c:v>
                </c:pt>
                <c:pt idx="2">
                  <c:v>-0.38</c:v>
                </c:pt>
                <c:pt idx="3">
                  <c:v>0.36</c:v>
                </c:pt>
                <c:pt idx="4">
                  <c:v>-4.55</c:v>
                </c:pt>
              </c:numCache>
            </c:numRef>
          </c:val>
          <c:smooth val="0"/>
        </c:ser>
        <c:dLbls>
          <c:showLegendKey val="0"/>
          <c:showVal val="0"/>
          <c:showCatName val="0"/>
          <c:showSerName val="0"/>
          <c:showPercent val="0"/>
          <c:showBubbleSize val="0"/>
        </c:dLbls>
        <c:marker val="1"/>
        <c:smooth val="0"/>
        <c:axId val="79816960"/>
        <c:axId val="79819136"/>
      </c:lineChart>
      <c:catAx>
        <c:axId val="798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819136"/>
        <c:crosses val="autoZero"/>
        <c:auto val="1"/>
        <c:lblAlgn val="ctr"/>
        <c:lblOffset val="100"/>
        <c:tickLblSkip val="1"/>
        <c:tickMarkSkip val="1"/>
        <c:noMultiLvlLbl val="0"/>
      </c:catAx>
      <c:valAx>
        <c:axId val="7981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8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ser>
        <c:ser>
          <c:idx val="3"/>
          <c:order val="3"/>
          <c:tx>
            <c:strRef>
              <c:f>データシート!$A$30</c:f>
              <c:strCache>
                <c:ptCount val="1"/>
                <c:pt idx="0">
                  <c:v>鶴瀬駅東口土地区画整理事業特別会計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0.11</c:v>
                </c:pt>
                <c:pt idx="4">
                  <c:v>#N/A</c:v>
                </c:pt>
                <c:pt idx="5">
                  <c:v>0.08</c:v>
                </c:pt>
                <c:pt idx="6">
                  <c:v>#N/A</c:v>
                </c:pt>
                <c:pt idx="7">
                  <c:v>7.0000000000000007E-2</c:v>
                </c:pt>
                <c:pt idx="8">
                  <c:v>#N/A</c:v>
                </c:pt>
                <c:pt idx="9">
                  <c:v>0.06</c:v>
                </c:pt>
              </c:numCache>
            </c:numRef>
          </c:val>
        </c:ser>
        <c:ser>
          <c:idx val="4"/>
          <c:order val="4"/>
          <c:tx>
            <c:strRef>
              <c:f>データシート!$A$31</c:f>
              <c:strCache>
                <c:ptCount val="1"/>
                <c:pt idx="0">
                  <c:v>鶴瀬駅西口土地区画整理事業特別会計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c:v>
                </c:pt>
                <c:pt idx="2">
                  <c:v>#N/A</c:v>
                </c:pt>
                <c:pt idx="3">
                  <c:v>0.49</c:v>
                </c:pt>
                <c:pt idx="4">
                  <c:v>#N/A</c:v>
                </c:pt>
                <c:pt idx="5">
                  <c:v>1.51</c:v>
                </c:pt>
                <c:pt idx="6">
                  <c:v>#N/A</c:v>
                </c:pt>
                <c:pt idx="7">
                  <c:v>2.3199999999999998</c:v>
                </c:pt>
                <c:pt idx="8">
                  <c:v>#N/A</c:v>
                </c:pt>
                <c:pt idx="9">
                  <c:v>0.15</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0.33</c:v>
                </c:pt>
                <c:pt idx="4">
                  <c:v>#N/A</c:v>
                </c:pt>
                <c:pt idx="5">
                  <c:v>0.4</c:v>
                </c:pt>
                <c:pt idx="6">
                  <c:v>#N/A</c:v>
                </c:pt>
                <c:pt idx="7">
                  <c:v>0.34</c:v>
                </c:pt>
                <c:pt idx="8">
                  <c:v>#N/A</c:v>
                </c:pt>
                <c:pt idx="9">
                  <c:v>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0.14000000000000001</c:v>
                </c:pt>
                <c:pt idx="2">
                  <c:v>#N/A</c:v>
                </c:pt>
                <c:pt idx="3">
                  <c:v>0.28000000000000003</c:v>
                </c:pt>
                <c:pt idx="4">
                  <c:v>#N/A</c:v>
                </c:pt>
                <c:pt idx="5">
                  <c:v>0.49</c:v>
                </c:pt>
                <c:pt idx="6">
                  <c:v>#N/A</c:v>
                </c:pt>
                <c:pt idx="7">
                  <c:v>0.56000000000000005</c:v>
                </c:pt>
                <c:pt idx="8">
                  <c:v>#N/A</c:v>
                </c:pt>
                <c:pt idx="9">
                  <c:v>0.35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c:v>
                </c:pt>
                <c:pt idx="2">
                  <c:v>#N/A</c:v>
                </c:pt>
                <c:pt idx="3">
                  <c:v>2.74</c:v>
                </c:pt>
                <c:pt idx="4">
                  <c:v>#N/A</c:v>
                </c:pt>
                <c:pt idx="5">
                  <c:v>2.96</c:v>
                </c:pt>
                <c:pt idx="6">
                  <c:v>#N/A</c:v>
                </c:pt>
                <c:pt idx="7">
                  <c:v>2.72</c:v>
                </c:pt>
                <c:pt idx="8">
                  <c:v>#N/A</c:v>
                </c:pt>
                <c:pt idx="9">
                  <c:v>2.64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4.54</c:v>
                </c:pt>
                <c:pt idx="2">
                  <c:v>#N/A</c:v>
                </c:pt>
                <c:pt idx="3">
                  <c:v>3.44</c:v>
                </c:pt>
                <c:pt idx="4">
                  <c:v>#N/A</c:v>
                </c:pt>
                <c:pt idx="5">
                  <c:v>4.13</c:v>
                </c:pt>
                <c:pt idx="6">
                  <c:v>#N/A</c:v>
                </c:pt>
                <c:pt idx="7">
                  <c:v>4.7</c:v>
                </c:pt>
                <c:pt idx="8">
                  <c:v>#N/A</c:v>
                </c:pt>
                <c:pt idx="9">
                  <c:v>3.27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9.24</c:v>
                </c:pt>
                <c:pt idx="2">
                  <c:v>#N/A</c:v>
                </c:pt>
                <c:pt idx="3">
                  <c:v>7.43</c:v>
                </c:pt>
                <c:pt idx="4">
                  <c:v>#N/A</c:v>
                </c:pt>
                <c:pt idx="5">
                  <c:v>8.14</c:v>
                </c:pt>
                <c:pt idx="6">
                  <c:v>#N/A</c:v>
                </c:pt>
                <c:pt idx="7">
                  <c:v>8.8000000000000007</c:v>
                </c:pt>
                <c:pt idx="8">
                  <c:v>#N/A</c:v>
                </c:pt>
                <c:pt idx="9">
                  <c:v>8.1300000000000008</c:v>
                </c:pt>
              </c:numCache>
            </c:numRef>
          </c:val>
        </c:ser>
        <c:dLbls>
          <c:showLegendKey val="0"/>
          <c:showVal val="0"/>
          <c:showCatName val="0"/>
          <c:showSerName val="0"/>
          <c:showPercent val="0"/>
          <c:showBubbleSize val="0"/>
        </c:dLbls>
        <c:gapWidth val="150"/>
        <c:overlap val="100"/>
        <c:axId val="80028032"/>
        <c:axId val="80029568"/>
      </c:barChart>
      <c:catAx>
        <c:axId val="8002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029568"/>
        <c:crosses val="autoZero"/>
        <c:auto val="1"/>
        <c:lblAlgn val="ctr"/>
        <c:lblOffset val="100"/>
        <c:tickLblSkip val="1"/>
        <c:tickMarkSkip val="1"/>
        <c:noMultiLvlLbl val="0"/>
      </c:catAx>
      <c:valAx>
        <c:axId val="8002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02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2996</c:v>
                </c:pt>
                <c:pt idx="5">
                  <c:v>3056</c:v>
                </c:pt>
                <c:pt idx="8">
                  <c:v>3128</c:v>
                </c:pt>
                <c:pt idx="11">
                  <c:v>3148</c:v>
                </c:pt>
                <c:pt idx="14">
                  <c:v>3116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173</c:v>
                </c:pt>
                <c:pt idx="3">
                  <c:v>51</c:v>
                </c:pt>
                <c:pt idx="6">
                  <c:v>51</c:v>
                </c:pt>
                <c:pt idx="9">
                  <c:v>50</c:v>
                </c:pt>
                <c:pt idx="12">
                  <c:v>535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329</c:v>
                </c:pt>
                <c:pt idx="3">
                  <c:v>251</c:v>
                </c:pt>
                <c:pt idx="6">
                  <c:v>245</c:v>
                </c:pt>
                <c:pt idx="9">
                  <c:v>225</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731</c:v>
                </c:pt>
                <c:pt idx="3">
                  <c:v>709</c:v>
                </c:pt>
                <c:pt idx="6">
                  <c:v>671</c:v>
                </c:pt>
                <c:pt idx="9">
                  <c:v>570</c:v>
                </c:pt>
                <c:pt idx="12">
                  <c:v>492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3085</c:v>
                </c:pt>
                <c:pt idx="3">
                  <c:v>3436</c:v>
                </c:pt>
                <c:pt idx="6">
                  <c:v>3064</c:v>
                </c:pt>
                <c:pt idx="9">
                  <c:v>2972</c:v>
                </c:pt>
                <c:pt idx="12">
                  <c:v>2894</c:v>
                </c:pt>
              </c:numCache>
            </c:numRef>
          </c:val>
        </c:ser>
        <c:dLbls>
          <c:showLegendKey val="0"/>
          <c:showVal val="0"/>
          <c:showCatName val="0"/>
          <c:showSerName val="0"/>
          <c:showPercent val="0"/>
          <c:showBubbleSize val="0"/>
        </c:dLbls>
        <c:gapWidth val="100"/>
        <c:overlap val="100"/>
        <c:axId val="80310656"/>
        <c:axId val="803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1322</c:v>
                </c:pt>
                <c:pt idx="2">
                  <c:v>#N/A</c:v>
                </c:pt>
                <c:pt idx="3">
                  <c:v>#N/A</c:v>
                </c:pt>
                <c:pt idx="4">
                  <c:v>1391</c:v>
                </c:pt>
                <c:pt idx="5">
                  <c:v>#N/A</c:v>
                </c:pt>
                <c:pt idx="6">
                  <c:v>#N/A</c:v>
                </c:pt>
                <c:pt idx="7">
                  <c:v>903</c:v>
                </c:pt>
                <c:pt idx="8">
                  <c:v>#N/A</c:v>
                </c:pt>
                <c:pt idx="9">
                  <c:v>#N/A</c:v>
                </c:pt>
                <c:pt idx="10">
                  <c:v>669</c:v>
                </c:pt>
                <c:pt idx="11">
                  <c:v>#N/A</c:v>
                </c:pt>
                <c:pt idx="12">
                  <c:v>#N/A</c:v>
                </c:pt>
                <c:pt idx="13">
                  <c:v>945</c:v>
                </c:pt>
                <c:pt idx="14">
                  <c:v>#N/A</c:v>
                </c:pt>
              </c:numCache>
            </c:numRef>
          </c:val>
          <c:smooth val="0"/>
        </c:ser>
        <c:dLbls>
          <c:showLegendKey val="0"/>
          <c:showVal val="0"/>
          <c:showCatName val="0"/>
          <c:showSerName val="0"/>
          <c:showPercent val="0"/>
          <c:showBubbleSize val="0"/>
        </c:dLbls>
        <c:marker val="1"/>
        <c:smooth val="0"/>
        <c:axId val="80310656"/>
        <c:axId val="80312576"/>
      </c:lineChart>
      <c:catAx>
        <c:axId val="803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0312576"/>
        <c:crosses val="autoZero"/>
        <c:auto val="1"/>
        <c:lblAlgn val="ctr"/>
        <c:lblOffset val="100"/>
        <c:tickLblSkip val="1"/>
        <c:tickMarkSkip val="1"/>
        <c:noMultiLvlLbl val="0"/>
      </c:catAx>
      <c:valAx>
        <c:axId val="803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1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23389</c:v>
                </c:pt>
                <c:pt idx="5">
                  <c:v>23745</c:v>
                </c:pt>
                <c:pt idx="8">
                  <c:v>23856</c:v>
                </c:pt>
                <c:pt idx="11">
                  <c:v>24179</c:v>
                </c:pt>
                <c:pt idx="14">
                  <c:v>24567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4915</c:v>
                </c:pt>
                <c:pt idx="5">
                  <c:v>4675</c:v>
                </c:pt>
                <c:pt idx="8">
                  <c:v>4369</c:v>
                </c:pt>
                <c:pt idx="11">
                  <c:v>4403</c:v>
                </c:pt>
                <c:pt idx="14">
                  <c:v>4638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3737</c:v>
                </c:pt>
                <c:pt idx="5">
                  <c:v>3719</c:v>
                </c:pt>
                <c:pt idx="8">
                  <c:v>3526</c:v>
                </c:pt>
                <c:pt idx="11">
                  <c:v>3693</c:v>
                </c:pt>
                <c:pt idx="14">
                  <c:v>4634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4918</c:v>
                </c:pt>
                <c:pt idx="3">
                  <c:v>4783</c:v>
                </c:pt>
                <c:pt idx="6">
                  <c:v>4665</c:v>
                </c:pt>
                <c:pt idx="9">
                  <c:v>4668</c:v>
                </c:pt>
                <c:pt idx="12">
                  <c:v>4373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1740</c:v>
                </c:pt>
                <c:pt idx="3">
                  <c:v>1586</c:v>
                </c:pt>
                <c:pt idx="6">
                  <c:v>1581</c:v>
                </c:pt>
                <c:pt idx="9">
                  <c:v>1666</c:v>
                </c:pt>
                <c:pt idx="12">
                  <c:v>1953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5875</c:v>
                </c:pt>
                <c:pt idx="3">
                  <c:v>5812</c:v>
                </c:pt>
                <c:pt idx="6">
                  <c:v>5472</c:v>
                </c:pt>
                <c:pt idx="9">
                  <c:v>4967</c:v>
                </c:pt>
                <c:pt idx="12">
                  <c:v>4395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2986</c:v>
                </c:pt>
                <c:pt idx="3">
                  <c:v>2751</c:v>
                </c:pt>
                <c:pt idx="6">
                  <c:v>2708</c:v>
                </c:pt>
                <c:pt idx="9">
                  <c:v>2666</c:v>
                </c:pt>
                <c:pt idx="12">
                  <c:v>1924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25143</c:v>
                </c:pt>
                <c:pt idx="3">
                  <c:v>23719</c:v>
                </c:pt>
                <c:pt idx="6">
                  <c:v>22720</c:v>
                </c:pt>
                <c:pt idx="9">
                  <c:v>21932</c:v>
                </c:pt>
                <c:pt idx="12">
                  <c:v>21586</c:v>
                </c:pt>
              </c:numCache>
            </c:numRef>
          </c:val>
        </c:ser>
        <c:dLbls>
          <c:showLegendKey val="0"/>
          <c:showVal val="0"/>
          <c:showCatName val="0"/>
          <c:showSerName val="0"/>
          <c:showPercent val="0"/>
          <c:showBubbleSize val="0"/>
        </c:dLbls>
        <c:gapWidth val="100"/>
        <c:overlap val="100"/>
        <c:axId val="80409344"/>
        <c:axId val="80411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8622</c:v>
                </c:pt>
                <c:pt idx="2">
                  <c:v>#N/A</c:v>
                </c:pt>
                <c:pt idx="3">
                  <c:v>#N/A</c:v>
                </c:pt>
                <c:pt idx="4">
                  <c:v>6512</c:v>
                </c:pt>
                <c:pt idx="5">
                  <c:v>#N/A</c:v>
                </c:pt>
                <c:pt idx="6">
                  <c:v>#N/A</c:v>
                </c:pt>
                <c:pt idx="7">
                  <c:v>5394</c:v>
                </c:pt>
                <c:pt idx="8">
                  <c:v>#N/A</c:v>
                </c:pt>
                <c:pt idx="9">
                  <c:v>#N/A</c:v>
                </c:pt>
                <c:pt idx="10">
                  <c:v>3623</c:v>
                </c:pt>
                <c:pt idx="11">
                  <c:v>#N/A</c:v>
                </c:pt>
                <c:pt idx="12">
                  <c:v>#N/A</c:v>
                </c:pt>
                <c:pt idx="13">
                  <c:v>392</c:v>
                </c:pt>
                <c:pt idx="14">
                  <c:v>#N/A</c:v>
                </c:pt>
              </c:numCache>
            </c:numRef>
          </c:val>
          <c:smooth val="0"/>
        </c:ser>
        <c:dLbls>
          <c:showLegendKey val="0"/>
          <c:showVal val="0"/>
          <c:showCatName val="0"/>
          <c:showSerName val="0"/>
          <c:showPercent val="0"/>
          <c:showBubbleSize val="0"/>
        </c:dLbls>
        <c:marker val="1"/>
        <c:smooth val="0"/>
        <c:axId val="80409344"/>
        <c:axId val="80411264"/>
      </c:lineChart>
      <c:catAx>
        <c:axId val="804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0411264"/>
        <c:crosses val="autoZero"/>
        <c:auto val="1"/>
        <c:lblAlgn val="ctr"/>
        <c:lblOffset val="100"/>
        <c:tickLblSkip val="1"/>
        <c:tickMarkSkip val="1"/>
        <c:noMultiLvlLbl val="0"/>
      </c:catAx>
      <c:valAx>
        <c:axId val="8041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108,469
106,869
19.70
32,143,843
30,754,320
672,722
19,378,914
21,585,912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kern="100">
              <a:effectLst/>
              <a:ea typeface="ＭＳ 明朝"/>
              <a:cs typeface="Times New Roman"/>
            </a:rPr>
            <a:t>　</a:t>
          </a:r>
          <a:r>
            <a:rPr lang="ja-JP" altLang="ja-JP" sz="1300" kern="100">
              <a:effectLst/>
              <a:latin typeface="+mn-ea"/>
              <a:ea typeface="+mn-ea"/>
              <a:cs typeface="Times New Roman"/>
            </a:rPr>
            <a:t>市税の増加によ</a:t>
          </a:r>
          <a:r>
            <a:rPr lang="ja-JP" altLang="en-US" sz="1300" kern="100">
              <a:effectLst/>
              <a:latin typeface="+mn-ea"/>
              <a:ea typeface="+mn-ea"/>
              <a:cs typeface="Times New Roman"/>
            </a:rPr>
            <a:t>る</a:t>
          </a:r>
          <a:r>
            <a:rPr lang="ja-JP" altLang="ja-JP" sz="1300" kern="100">
              <a:effectLst/>
              <a:latin typeface="+mn-ea"/>
              <a:ea typeface="+mn-ea"/>
              <a:cs typeface="Times New Roman"/>
            </a:rPr>
            <a:t>基準財政収入額</a:t>
          </a:r>
          <a:r>
            <a:rPr lang="ja-JP" altLang="en-US" sz="1300" kern="100">
              <a:effectLst/>
              <a:latin typeface="+mn-ea"/>
              <a:ea typeface="+mn-ea"/>
              <a:cs typeface="Times New Roman"/>
            </a:rPr>
            <a:t>の増加が、生活保護費や高齢者保健福祉費などの増加による</a:t>
          </a:r>
          <a:r>
            <a:rPr lang="ja-JP" altLang="ja-JP" sz="1300" kern="100">
              <a:effectLst/>
              <a:latin typeface="+mn-ea"/>
              <a:ea typeface="+mn-ea"/>
              <a:cs typeface="Times New Roman"/>
            </a:rPr>
            <a:t>基準財政需要額の増加を上回ったため、</a:t>
          </a:r>
          <a:r>
            <a:rPr lang="ja-JP" altLang="en-US" sz="1300" kern="100">
              <a:effectLst/>
              <a:latin typeface="+mn-ea"/>
              <a:ea typeface="+mn-ea"/>
              <a:cs typeface="Times New Roman"/>
            </a:rPr>
            <a:t>単年度の</a:t>
          </a:r>
          <a:r>
            <a:rPr lang="ja-JP" altLang="ja-JP" sz="1300" kern="100">
              <a:effectLst/>
              <a:latin typeface="+mn-ea"/>
              <a:ea typeface="+mn-ea"/>
              <a:cs typeface="Times New Roman"/>
            </a:rPr>
            <a:t>比率は前年度より</a:t>
          </a:r>
          <a:r>
            <a:rPr lang="ja-JP" altLang="en-US" sz="1300" kern="100">
              <a:effectLst/>
              <a:latin typeface="+mn-ea"/>
              <a:ea typeface="+mn-ea"/>
              <a:cs typeface="Times New Roman"/>
            </a:rPr>
            <a:t>改善している（</a:t>
          </a:r>
          <a:r>
            <a:rPr lang="en-US" altLang="ja-JP" sz="1300" kern="100">
              <a:effectLst/>
              <a:latin typeface="+mn-ea"/>
              <a:ea typeface="+mn-ea"/>
              <a:cs typeface="Times New Roman"/>
            </a:rPr>
            <a:t>0.744</a:t>
          </a:r>
          <a:r>
            <a:rPr lang="ja-JP" altLang="en-US" sz="1300" kern="100">
              <a:effectLst/>
              <a:latin typeface="+mn-ea"/>
              <a:ea typeface="+mn-ea"/>
              <a:cs typeface="Times New Roman"/>
            </a:rPr>
            <a:t>⇒</a:t>
          </a:r>
          <a:r>
            <a:rPr lang="en-US" altLang="ja-JP" sz="1300" kern="100">
              <a:effectLst/>
              <a:latin typeface="+mn-ea"/>
              <a:ea typeface="+mn-ea"/>
              <a:cs typeface="Times New Roman"/>
            </a:rPr>
            <a:t>0.765</a:t>
          </a:r>
          <a:r>
            <a:rPr lang="ja-JP" altLang="en-US" sz="1300" kern="100">
              <a:effectLst/>
              <a:latin typeface="+mn-ea"/>
              <a:ea typeface="+mn-ea"/>
              <a:cs typeface="Times New Roman"/>
            </a:rPr>
            <a:t>）。</a:t>
          </a:r>
          <a:endParaRPr lang="en-US" altLang="ja-JP" sz="1300" kern="100">
            <a:effectLst/>
            <a:latin typeface="+mn-ea"/>
            <a:ea typeface="+mn-ea"/>
            <a:cs typeface="Times New Roman"/>
          </a:endParaRPr>
        </a:p>
        <a:p>
          <a:r>
            <a:rPr kumimoji="1" lang="ja-JP" altLang="en-US" sz="1300" kern="100">
              <a:effectLst/>
              <a:latin typeface="+mn-ea"/>
              <a:ea typeface="+mn-ea"/>
              <a:cs typeface="Times New Roman"/>
            </a:rPr>
            <a:t>　しかし、</a:t>
          </a:r>
          <a:r>
            <a:rPr kumimoji="1" lang="en-US" altLang="ja-JP" sz="1300" kern="100">
              <a:effectLst/>
              <a:latin typeface="+mn-ea"/>
              <a:ea typeface="+mn-ea"/>
              <a:cs typeface="Times New Roman"/>
            </a:rPr>
            <a:t>3</a:t>
          </a:r>
          <a:r>
            <a:rPr kumimoji="1" lang="ja-JP" altLang="en-US" sz="1300" kern="100">
              <a:effectLst/>
              <a:latin typeface="+mn-ea"/>
              <a:ea typeface="+mn-ea"/>
              <a:cs typeface="Times New Roman"/>
            </a:rPr>
            <a:t>ヵ年平均では前年度と同指数であり、また過去</a:t>
          </a:r>
          <a:r>
            <a:rPr kumimoji="1" lang="en-US" altLang="ja-JP" sz="1300" kern="100">
              <a:effectLst/>
              <a:latin typeface="+mn-ea"/>
              <a:ea typeface="+mn-ea"/>
              <a:cs typeface="Times New Roman"/>
            </a:rPr>
            <a:t>5</a:t>
          </a:r>
          <a:r>
            <a:rPr kumimoji="1" lang="ja-JP" altLang="en-US" sz="1300" kern="100">
              <a:effectLst/>
              <a:latin typeface="+mn-ea"/>
              <a:ea typeface="+mn-ea"/>
              <a:cs typeface="Times New Roman"/>
            </a:rPr>
            <a:t>年間の指数についても悪化傾向であることから、引き続き健全な財政運営に関する条例に基づき、企業誘致などを積極的に進めるなどして自主財源の確保に努め、弾力的かつ持続可能な財政構造の確立を目指す。</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42635</xdr:rowOff>
    </xdr:to>
    <xdr:cxnSp macro="">
      <xdr:nvCxnSpPr>
        <xdr:cNvPr id="70" name="直線コネクタ 69"/>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8165</xdr:rowOff>
    </xdr:from>
    <xdr:to>
      <xdr:col>6</xdr:col>
      <xdr:colOff>0</xdr:colOff>
      <xdr:row>42</xdr:row>
      <xdr:rowOff>42635</xdr:rowOff>
    </xdr:to>
    <xdr:cxnSp macro="">
      <xdr:nvCxnSpPr>
        <xdr:cNvPr id="73" name="直線コネクタ 72"/>
        <xdr:cNvCxnSpPr/>
      </xdr:nvCxnSpPr>
      <xdr:spPr>
        <a:xfrm>
          <a:off x="3225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42</xdr:row>
      <xdr:rowOff>8165</xdr:rowOff>
    </xdr:to>
    <xdr:cxnSp macro="">
      <xdr:nvCxnSpPr>
        <xdr:cNvPr id="76" name="直線コネクタ 75"/>
        <xdr:cNvCxnSpPr/>
      </xdr:nvCxnSpPr>
      <xdr:spPr>
        <a:xfrm>
          <a:off x="2336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68234</xdr:rowOff>
    </xdr:from>
    <xdr:ext cx="762000" cy="259045"/>
    <xdr:sp macro="" textlink="">
      <xdr:nvSpPr>
        <xdr:cNvPr id="81" name="テキスト ボックス 80"/>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83" name="テキスト ボックス 82"/>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1" name="円/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2" name="テキスト ボックス 91"/>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128815</xdr:rowOff>
    </xdr:from>
    <xdr:to>
      <xdr:col>4</xdr:col>
      <xdr:colOff>533400</xdr:colOff>
      <xdr:row>42</xdr:row>
      <xdr:rowOff>58965</xdr:rowOff>
    </xdr:to>
    <xdr:sp macro="" textlink="">
      <xdr:nvSpPr>
        <xdr:cNvPr id="93" name="円/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94" name="テキスト ボックス 93"/>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94343</xdr:rowOff>
    </xdr:from>
    <xdr:to>
      <xdr:col>3</xdr:col>
      <xdr:colOff>330200</xdr:colOff>
      <xdr:row>42</xdr:row>
      <xdr:rowOff>24493</xdr:rowOff>
    </xdr:to>
    <xdr:sp macro="" textlink="">
      <xdr:nvSpPr>
        <xdr:cNvPr id="95" name="円/楕円 94"/>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9270</xdr:rowOff>
    </xdr:from>
    <xdr:ext cx="762000" cy="259045"/>
    <xdr:sp macro="" textlink="">
      <xdr:nvSpPr>
        <xdr:cNvPr id="96" name="テキスト ボックス 95"/>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97" name="円/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当市は、臨時財政対策債について、可能な限り後年度の財政負担を軽減するため、借入額を抑制（臨時財政対策債発行可能額：</a:t>
          </a:r>
          <a:r>
            <a:rPr kumimoji="1" lang="en-US" altLang="ja-JP" sz="1300">
              <a:latin typeface="ＭＳ Ｐゴシック"/>
            </a:rPr>
            <a:t>1,767,194</a:t>
          </a:r>
          <a:r>
            <a:rPr kumimoji="1" lang="ja-JP" altLang="en-US" sz="1300">
              <a:latin typeface="ＭＳ Ｐゴシック"/>
            </a:rPr>
            <a:t>千円⇒借入額</a:t>
          </a:r>
          <a:r>
            <a:rPr kumimoji="1" lang="en-US" altLang="ja-JP" sz="1300">
              <a:latin typeface="ＭＳ Ｐゴシック"/>
            </a:rPr>
            <a:t>1,200,000</a:t>
          </a:r>
          <a:r>
            <a:rPr kumimoji="1" lang="ja-JP" altLang="en-US" sz="1300">
              <a:latin typeface="ＭＳ Ｐゴシック"/>
            </a:rPr>
            <a:t>千円）していることから、他団体に比べ比率は悪くなる傾向があるが、人件費及び一部事務組合負担金の減などにより、比率は</a:t>
          </a:r>
          <a:r>
            <a:rPr kumimoji="1" lang="en-US" altLang="ja-JP" sz="1300">
              <a:latin typeface="ＭＳ Ｐゴシック"/>
            </a:rPr>
            <a:t>2.9</a:t>
          </a:r>
          <a:r>
            <a:rPr kumimoji="1" lang="ja-JP" altLang="en-US" sz="1300">
              <a:latin typeface="ＭＳ Ｐゴシック"/>
            </a:rPr>
            <a:t>ポイント（</a:t>
          </a:r>
          <a:r>
            <a:rPr kumimoji="1" lang="en-US" altLang="ja-JP" sz="1300">
              <a:latin typeface="ＭＳ Ｐゴシック"/>
            </a:rPr>
            <a:t>91.1</a:t>
          </a:r>
          <a:r>
            <a:rPr kumimoji="1" lang="ja-JP" altLang="en-US" sz="1300">
              <a:latin typeface="ＭＳ Ｐゴシック"/>
            </a:rPr>
            <a:t>％⇒</a:t>
          </a:r>
          <a:r>
            <a:rPr kumimoji="1" lang="en-US" altLang="ja-JP" sz="1300">
              <a:latin typeface="ＭＳ Ｐゴシック"/>
            </a:rPr>
            <a:t>88.2</a:t>
          </a:r>
          <a:r>
            <a:rPr kumimoji="1" lang="ja-JP" altLang="en-US" sz="1300">
              <a:latin typeface="ＭＳ Ｐゴシック"/>
            </a:rPr>
            <a:t>％）改善した（臨時財政対策債発行可能額全額を借入れた場合の経常収支比率は、</a:t>
          </a:r>
          <a:r>
            <a:rPr kumimoji="1" lang="en-US" altLang="ja-JP" sz="1300">
              <a:latin typeface="ＭＳ Ｐゴシック"/>
            </a:rPr>
            <a:t>85.6</a:t>
          </a:r>
          <a:r>
            <a:rPr kumimoji="1" lang="ja-JP" altLang="en-US" sz="1300">
              <a:latin typeface="ＭＳ Ｐゴシック"/>
            </a:rPr>
            <a:t>％）。</a:t>
          </a:r>
        </a:p>
        <a:p>
          <a:r>
            <a:rPr kumimoji="1" lang="ja-JP" altLang="en-US" sz="1300">
              <a:latin typeface="ＭＳ Ｐゴシック"/>
            </a:rPr>
            <a:t>　今後においても、自主財源の確保、経常的経費の圧縮を図り、収支のバランスをとりながら健全な財政運営に努める。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56515</xdr:rowOff>
    </xdr:from>
    <xdr:to>
      <xdr:col>7</xdr:col>
      <xdr:colOff>152400</xdr:colOff>
      <xdr:row>63</xdr:row>
      <xdr:rowOff>60007</xdr:rowOff>
    </xdr:to>
    <xdr:cxnSp macro="">
      <xdr:nvCxnSpPr>
        <xdr:cNvPr id="129" name="直線コネクタ 128"/>
        <xdr:cNvCxnSpPr/>
      </xdr:nvCxnSpPr>
      <xdr:spPr>
        <a:xfrm flipV="1">
          <a:off x="4114800" y="10686415"/>
          <a:ext cx="838200" cy="1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60007</xdr:rowOff>
    </xdr:from>
    <xdr:to>
      <xdr:col>6</xdr:col>
      <xdr:colOff>0</xdr:colOff>
      <xdr:row>63</xdr:row>
      <xdr:rowOff>78105</xdr:rowOff>
    </xdr:to>
    <xdr:cxnSp macro="">
      <xdr:nvCxnSpPr>
        <xdr:cNvPr id="132" name="直線コネクタ 131"/>
        <xdr:cNvCxnSpPr/>
      </xdr:nvCxnSpPr>
      <xdr:spPr>
        <a:xfrm flipV="1">
          <a:off x="3225800" y="1086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9207</xdr:rowOff>
    </xdr:to>
    <xdr:cxnSp macro="">
      <xdr:nvCxnSpPr>
        <xdr:cNvPr id="135" name="直線コネクタ 134"/>
        <xdr:cNvCxnSpPr/>
      </xdr:nvCxnSpPr>
      <xdr:spPr>
        <a:xfrm flipV="1">
          <a:off x="2336800" y="1087945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23813</xdr:rowOff>
    </xdr:from>
    <xdr:to>
      <xdr:col>3</xdr:col>
      <xdr:colOff>279400</xdr:colOff>
      <xdr:row>64</xdr:row>
      <xdr:rowOff>9207</xdr:rowOff>
    </xdr:to>
    <xdr:cxnSp macro="">
      <xdr:nvCxnSpPr>
        <xdr:cNvPr id="138" name="直線コネクタ 137"/>
        <xdr:cNvCxnSpPr/>
      </xdr:nvCxnSpPr>
      <xdr:spPr>
        <a:xfrm>
          <a:off x="1447800" y="1082516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139082</xdr:rowOff>
    </xdr:from>
    <xdr:ext cx="762000" cy="259045"/>
    <xdr:sp macro="" textlink="">
      <xdr:nvSpPr>
        <xdr:cNvPr id="140" name="テキスト ボックス 139"/>
        <xdr:cNvSpPr txBox="1"/>
      </xdr:nvSpPr>
      <xdr:spPr>
        <a:xfrm>
          <a:off x="1955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5715</xdr:rowOff>
    </xdr:from>
    <xdr:to>
      <xdr:col>7</xdr:col>
      <xdr:colOff>203200</xdr:colOff>
      <xdr:row>62</xdr:row>
      <xdr:rowOff>107315</xdr:rowOff>
    </xdr:to>
    <xdr:sp macro="" textlink="">
      <xdr:nvSpPr>
        <xdr:cNvPr id="148" name="円/楕円 147"/>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22242</xdr:rowOff>
    </xdr:from>
    <xdr:ext cx="762000" cy="259045"/>
    <xdr:sp macro="" textlink="">
      <xdr:nvSpPr>
        <xdr:cNvPr id="149" name="財政構造の弾力性該当値テキスト"/>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9207</xdr:rowOff>
    </xdr:from>
    <xdr:to>
      <xdr:col>6</xdr:col>
      <xdr:colOff>50800</xdr:colOff>
      <xdr:row>63</xdr:row>
      <xdr:rowOff>110807</xdr:rowOff>
    </xdr:to>
    <xdr:sp macro="" textlink="">
      <xdr:nvSpPr>
        <xdr:cNvPr id="150" name="円/楕円 149"/>
        <xdr:cNvSpPr/>
      </xdr:nvSpPr>
      <xdr:spPr>
        <a:xfrm>
          <a:off x="4064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95584</xdr:rowOff>
    </xdr:from>
    <xdr:ext cx="736600" cy="259045"/>
    <xdr:sp macro="" textlink="">
      <xdr:nvSpPr>
        <xdr:cNvPr id="151" name="テキスト ボックス 150"/>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2" name="円/楕円 151"/>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3" name="テキスト ボックス 152"/>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129857</xdr:rowOff>
    </xdr:from>
    <xdr:to>
      <xdr:col>3</xdr:col>
      <xdr:colOff>330200</xdr:colOff>
      <xdr:row>64</xdr:row>
      <xdr:rowOff>60007</xdr:rowOff>
    </xdr:to>
    <xdr:sp macro="" textlink="">
      <xdr:nvSpPr>
        <xdr:cNvPr id="154" name="円/楕円 153"/>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44784</xdr:rowOff>
    </xdr:from>
    <xdr:ext cx="762000" cy="259045"/>
    <xdr:sp macro="" textlink="">
      <xdr:nvSpPr>
        <xdr:cNvPr id="155" name="テキスト ボックス 154"/>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144463</xdr:rowOff>
    </xdr:from>
    <xdr:to>
      <xdr:col>2</xdr:col>
      <xdr:colOff>127000</xdr:colOff>
      <xdr:row>63</xdr:row>
      <xdr:rowOff>74613</xdr:rowOff>
    </xdr:to>
    <xdr:sp macro="" textlink="">
      <xdr:nvSpPr>
        <xdr:cNvPr id="156" name="円/楕円 155"/>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84790</xdr:rowOff>
    </xdr:from>
    <xdr:ext cx="762000" cy="259045"/>
    <xdr:sp macro="" textlink="">
      <xdr:nvSpPr>
        <xdr:cNvPr id="157" name="テキスト ボックス 156"/>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定管理者制度の導入などにより、定員適正化計画に基づく人件費の削減が進んでいるため、類似団体と比較すると数値は下回っている。一方で委託料（物件費）が増加することとなるが、職員数の減の効果が大きいため人件費・物件費総額として抑制効果が働いているものである。</a:t>
          </a:r>
          <a:endParaRPr kumimoji="1" lang="en-US" altLang="ja-JP" sz="1300">
            <a:latin typeface="ＭＳ Ｐゴシック"/>
          </a:endParaRPr>
        </a:p>
        <a:p>
          <a:r>
            <a:rPr kumimoji="1" lang="ja-JP" altLang="en-US" sz="1300">
              <a:latin typeface="ＭＳ Ｐゴシック"/>
            </a:rPr>
            <a:t>　今後においても、多様化する住民ニーズに、より効果的、効率的に対応するため、民間活力の導入を進めるとともに、数値の維持、向上に努める。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27218</xdr:rowOff>
    </xdr:from>
    <xdr:to>
      <xdr:col>7</xdr:col>
      <xdr:colOff>152400</xdr:colOff>
      <xdr:row>82</xdr:row>
      <xdr:rowOff>62965</xdr:rowOff>
    </xdr:to>
    <xdr:cxnSp macro="">
      <xdr:nvCxnSpPr>
        <xdr:cNvPr id="194" name="直線コネクタ 193"/>
        <xdr:cNvCxnSpPr/>
      </xdr:nvCxnSpPr>
      <xdr:spPr>
        <a:xfrm flipV="1">
          <a:off x="4114800" y="14086118"/>
          <a:ext cx="838200" cy="3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62965</xdr:rowOff>
    </xdr:from>
    <xdr:to>
      <xdr:col>6</xdr:col>
      <xdr:colOff>0</xdr:colOff>
      <xdr:row>82</xdr:row>
      <xdr:rowOff>103676</xdr:rowOff>
    </xdr:to>
    <xdr:cxnSp macro="">
      <xdr:nvCxnSpPr>
        <xdr:cNvPr id="197" name="直線コネクタ 196"/>
        <xdr:cNvCxnSpPr/>
      </xdr:nvCxnSpPr>
      <xdr:spPr>
        <a:xfrm flipV="1">
          <a:off x="3225800" y="14121865"/>
          <a:ext cx="889000" cy="4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86872</xdr:rowOff>
    </xdr:from>
    <xdr:to>
      <xdr:col>4</xdr:col>
      <xdr:colOff>482600</xdr:colOff>
      <xdr:row>82</xdr:row>
      <xdr:rowOff>103676</xdr:rowOff>
    </xdr:to>
    <xdr:cxnSp macro="">
      <xdr:nvCxnSpPr>
        <xdr:cNvPr id="200" name="直線コネクタ 199"/>
        <xdr:cNvCxnSpPr/>
      </xdr:nvCxnSpPr>
      <xdr:spPr>
        <a:xfrm>
          <a:off x="2336800" y="14145772"/>
          <a:ext cx="889000" cy="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85855</xdr:rowOff>
    </xdr:from>
    <xdr:to>
      <xdr:col>3</xdr:col>
      <xdr:colOff>279400</xdr:colOff>
      <xdr:row>82</xdr:row>
      <xdr:rowOff>86872</xdr:rowOff>
    </xdr:to>
    <xdr:cxnSp macro="">
      <xdr:nvCxnSpPr>
        <xdr:cNvPr id="203" name="直線コネクタ 202"/>
        <xdr:cNvCxnSpPr/>
      </xdr:nvCxnSpPr>
      <xdr:spPr>
        <a:xfrm>
          <a:off x="1447800" y="14144755"/>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147868</xdr:rowOff>
    </xdr:from>
    <xdr:to>
      <xdr:col>7</xdr:col>
      <xdr:colOff>203200</xdr:colOff>
      <xdr:row>82</xdr:row>
      <xdr:rowOff>78018</xdr:rowOff>
    </xdr:to>
    <xdr:sp macro="" textlink="">
      <xdr:nvSpPr>
        <xdr:cNvPr id="213" name="円/楕円 212"/>
        <xdr:cNvSpPr/>
      </xdr:nvSpPr>
      <xdr:spPr>
        <a:xfrm>
          <a:off x="4902200" y="14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164395</xdr:rowOff>
    </xdr:from>
    <xdr:ext cx="762000" cy="259045"/>
    <xdr:sp macro="" textlink="">
      <xdr:nvSpPr>
        <xdr:cNvPr id="214" name="人件費・物件費等の状況該当値テキスト"/>
        <xdr:cNvSpPr txBox="1"/>
      </xdr:nvSpPr>
      <xdr:spPr>
        <a:xfrm>
          <a:off x="5041900" y="1388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79,895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12165</xdr:rowOff>
    </xdr:from>
    <xdr:to>
      <xdr:col>6</xdr:col>
      <xdr:colOff>50800</xdr:colOff>
      <xdr:row>82</xdr:row>
      <xdr:rowOff>113765</xdr:rowOff>
    </xdr:to>
    <xdr:sp macro="" textlink="">
      <xdr:nvSpPr>
        <xdr:cNvPr id="215" name="円/楕円 214"/>
        <xdr:cNvSpPr/>
      </xdr:nvSpPr>
      <xdr:spPr>
        <a:xfrm>
          <a:off x="4064000" y="140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123942</xdr:rowOff>
    </xdr:from>
    <xdr:ext cx="736600" cy="259045"/>
    <xdr:sp macro="" textlink="">
      <xdr:nvSpPr>
        <xdr:cNvPr id="216" name="テキスト ボックス 215"/>
        <xdr:cNvSpPr txBox="1"/>
      </xdr:nvSpPr>
      <xdr:spPr>
        <a:xfrm>
          <a:off x="3733800" y="1383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81,969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52876</xdr:rowOff>
    </xdr:from>
    <xdr:to>
      <xdr:col>4</xdr:col>
      <xdr:colOff>533400</xdr:colOff>
      <xdr:row>82</xdr:row>
      <xdr:rowOff>154476</xdr:rowOff>
    </xdr:to>
    <xdr:sp macro="" textlink="">
      <xdr:nvSpPr>
        <xdr:cNvPr id="217" name="円/楕円 216"/>
        <xdr:cNvSpPr/>
      </xdr:nvSpPr>
      <xdr:spPr>
        <a:xfrm>
          <a:off x="3175000" y="141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164653</xdr:rowOff>
    </xdr:from>
    <xdr:ext cx="762000" cy="259045"/>
    <xdr:sp macro="" textlink="">
      <xdr:nvSpPr>
        <xdr:cNvPr id="218" name="テキスト ボックス 217"/>
        <xdr:cNvSpPr txBox="1"/>
      </xdr:nvSpPr>
      <xdr:spPr>
        <a:xfrm>
          <a:off x="2844800" y="1388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36072</xdr:rowOff>
    </xdr:from>
    <xdr:to>
      <xdr:col>3</xdr:col>
      <xdr:colOff>330200</xdr:colOff>
      <xdr:row>82</xdr:row>
      <xdr:rowOff>137672</xdr:rowOff>
    </xdr:to>
    <xdr:sp macro="" textlink="">
      <xdr:nvSpPr>
        <xdr:cNvPr id="219" name="円/楕円 218"/>
        <xdr:cNvSpPr/>
      </xdr:nvSpPr>
      <xdr:spPr>
        <a:xfrm>
          <a:off x="2286000" y="140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147849</xdr:rowOff>
    </xdr:from>
    <xdr:ext cx="762000" cy="259045"/>
    <xdr:sp macro="" textlink="">
      <xdr:nvSpPr>
        <xdr:cNvPr id="220" name="テキスト ボックス 219"/>
        <xdr:cNvSpPr txBox="1"/>
      </xdr:nvSpPr>
      <xdr:spPr>
        <a:xfrm>
          <a:off x="1955800" y="1386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35055</xdr:rowOff>
    </xdr:from>
    <xdr:to>
      <xdr:col>2</xdr:col>
      <xdr:colOff>127000</xdr:colOff>
      <xdr:row>82</xdr:row>
      <xdr:rowOff>136655</xdr:rowOff>
    </xdr:to>
    <xdr:sp macro="" textlink="">
      <xdr:nvSpPr>
        <xdr:cNvPr id="221" name="円/楕円 220"/>
        <xdr:cNvSpPr/>
      </xdr:nvSpPr>
      <xdr:spPr>
        <a:xfrm>
          <a:off x="1397000" y="14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146832</xdr:rowOff>
    </xdr:from>
    <xdr:ext cx="762000" cy="259045"/>
    <xdr:sp macro="" textlink="">
      <xdr:nvSpPr>
        <xdr:cNvPr id="222" name="テキスト ボックス 221"/>
        <xdr:cNvSpPr txBox="1"/>
      </xdr:nvSpPr>
      <xdr:spPr>
        <a:xfrm>
          <a:off x="1066800" y="1386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７．６ポイント減少しているが、主な要因は国家公務員の給与削減措置が終了したことである。また、高齢・高給の職員の退職や給与構造改革における経過措置額の段階的廃止も減少の要因として挙げられる。</a:t>
          </a:r>
        </a:p>
        <a:p>
          <a:r>
            <a:rPr kumimoji="1" lang="ja-JP" altLang="en-US" sz="1300">
              <a:latin typeface="ＭＳ Ｐゴシック"/>
            </a:rPr>
            <a:t>　今後も引き続き給与水準の適正化に努める。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87</xdr:row>
      <xdr:rowOff>117157</xdr:rowOff>
    </xdr:to>
    <xdr:cxnSp macro="">
      <xdr:nvCxnSpPr>
        <xdr:cNvPr id="252" name="直線コネクタ 251"/>
        <xdr:cNvCxnSpPr/>
      </xdr:nvCxnSpPr>
      <xdr:spPr>
        <a:xfrm flipV="1">
          <a:off x="16179800" y="14574838"/>
          <a:ext cx="8382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117157</xdr:rowOff>
    </xdr:from>
    <xdr:to>
      <xdr:col>23</xdr:col>
      <xdr:colOff>406400</xdr:colOff>
      <xdr:row>88</xdr:row>
      <xdr:rowOff>54293</xdr:rowOff>
    </xdr:to>
    <xdr:cxnSp macro="">
      <xdr:nvCxnSpPr>
        <xdr:cNvPr id="255" name="直線コネクタ 254"/>
        <xdr:cNvCxnSpPr/>
      </xdr:nvCxnSpPr>
      <xdr:spPr>
        <a:xfrm flipV="1">
          <a:off x="15290800" y="1503330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122238</xdr:rowOff>
    </xdr:from>
    <xdr:to>
      <xdr:col>22</xdr:col>
      <xdr:colOff>203200</xdr:colOff>
      <xdr:row>88</xdr:row>
      <xdr:rowOff>54293</xdr:rowOff>
    </xdr:to>
    <xdr:cxnSp macro="">
      <xdr:nvCxnSpPr>
        <xdr:cNvPr id="258" name="直線コネクタ 257"/>
        <xdr:cNvCxnSpPr/>
      </xdr:nvCxnSpPr>
      <xdr:spPr>
        <a:xfrm>
          <a:off x="14401800" y="14695488"/>
          <a:ext cx="8890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122238</xdr:rowOff>
    </xdr:to>
    <xdr:cxnSp macro="">
      <xdr:nvCxnSpPr>
        <xdr:cNvPr id="261" name="直線コネクタ 260"/>
        <xdr:cNvCxnSpPr/>
      </xdr:nvCxnSpPr>
      <xdr:spPr>
        <a:xfrm>
          <a:off x="13512800" y="146592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71" name="円/楕円 270"/>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72"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66357</xdr:rowOff>
    </xdr:from>
    <xdr:to>
      <xdr:col>23</xdr:col>
      <xdr:colOff>457200</xdr:colOff>
      <xdr:row>87</xdr:row>
      <xdr:rowOff>167957</xdr:rowOff>
    </xdr:to>
    <xdr:sp macro="" textlink="">
      <xdr:nvSpPr>
        <xdr:cNvPr id="273" name="円/楕円 272"/>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152734</xdr:rowOff>
    </xdr:from>
    <xdr:ext cx="736600" cy="259045"/>
    <xdr:sp macro="" textlink="">
      <xdr:nvSpPr>
        <xdr:cNvPr id="274" name="テキスト ボックス 273"/>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3493</xdr:rowOff>
    </xdr:from>
    <xdr:to>
      <xdr:col>22</xdr:col>
      <xdr:colOff>254000</xdr:colOff>
      <xdr:row>88</xdr:row>
      <xdr:rowOff>105093</xdr:rowOff>
    </xdr:to>
    <xdr:sp macro="" textlink="">
      <xdr:nvSpPr>
        <xdr:cNvPr id="275" name="円/楕円 274"/>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89870</xdr:rowOff>
    </xdr:from>
    <xdr:ext cx="762000" cy="259045"/>
    <xdr:sp macro="" textlink="">
      <xdr:nvSpPr>
        <xdr:cNvPr id="276" name="テキスト ボックス 275"/>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71438</xdr:rowOff>
    </xdr:from>
    <xdr:to>
      <xdr:col>21</xdr:col>
      <xdr:colOff>50800</xdr:colOff>
      <xdr:row>86</xdr:row>
      <xdr:rowOff>1588</xdr:rowOff>
    </xdr:to>
    <xdr:sp macro="" textlink="">
      <xdr:nvSpPr>
        <xdr:cNvPr id="277" name="円/楕円 276"/>
        <xdr:cNvSpPr/>
      </xdr:nvSpPr>
      <xdr:spPr>
        <a:xfrm>
          <a:off x="14351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157815</xdr:rowOff>
    </xdr:from>
    <xdr:ext cx="762000" cy="259045"/>
    <xdr:sp macro="" textlink="">
      <xdr:nvSpPr>
        <xdr:cNvPr id="278" name="テキスト ボックス 277"/>
        <xdr:cNvSpPr txBox="1"/>
      </xdr:nvSpPr>
      <xdr:spPr>
        <a:xfrm>
          <a:off x="14020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9" name="円/楕円 278"/>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121620</xdr:rowOff>
    </xdr:from>
    <xdr:ext cx="762000" cy="259045"/>
    <xdr:sp macro="" textlink="">
      <xdr:nvSpPr>
        <xdr:cNvPr id="280" name="テキスト ボックス 279"/>
        <xdr:cNvSpPr txBox="1"/>
      </xdr:nvSpPr>
      <xdr:spPr>
        <a:xfrm>
          <a:off x="13131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昨年度から０．０３人の増加となっているが、主な要因は雇用と年金の接続を図るための再任用制度の運用により、再任用フルタイム職員を任用したことである。</a:t>
          </a:r>
        </a:p>
        <a:p>
          <a:r>
            <a:rPr kumimoji="1" lang="ja-JP" altLang="en-US" sz="1300">
              <a:latin typeface="ＭＳ Ｐゴシック"/>
            </a:rPr>
            <a:t>　今後も様々な行政需要に対応しながら、より適切な定員管理に努める。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55517</xdr:rowOff>
    </xdr:from>
    <xdr:to>
      <xdr:col>24</xdr:col>
      <xdr:colOff>558800</xdr:colOff>
      <xdr:row>59</xdr:row>
      <xdr:rowOff>65859</xdr:rowOff>
    </xdr:to>
    <xdr:cxnSp macro="">
      <xdr:nvCxnSpPr>
        <xdr:cNvPr id="317" name="直線コネクタ 316"/>
        <xdr:cNvCxnSpPr/>
      </xdr:nvCxnSpPr>
      <xdr:spPr>
        <a:xfrm>
          <a:off x="16179800" y="1017106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55517</xdr:rowOff>
    </xdr:from>
    <xdr:to>
      <xdr:col>23</xdr:col>
      <xdr:colOff>406400</xdr:colOff>
      <xdr:row>59</xdr:row>
      <xdr:rowOff>107224</xdr:rowOff>
    </xdr:to>
    <xdr:cxnSp macro="">
      <xdr:nvCxnSpPr>
        <xdr:cNvPr id="320" name="直線コネクタ 319"/>
        <xdr:cNvCxnSpPr/>
      </xdr:nvCxnSpPr>
      <xdr:spPr>
        <a:xfrm flipV="1">
          <a:off x="15290800" y="1017106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107224</xdr:rowOff>
    </xdr:from>
    <xdr:to>
      <xdr:col>22</xdr:col>
      <xdr:colOff>203200</xdr:colOff>
      <xdr:row>59</xdr:row>
      <xdr:rowOff>141696</xdr:rowOff>
    </xdr:to>
    <xdr:cxnSp macro="">
      <xdr:nvCxnSpPr>
        <xdr:cNvPr id="323" name="直線コネクタ 322"/>
        <xdr:cNvCxnSpPr/>
      </xdr:nvCxnSpPr>
      <xdr:spPr>
        <a:xfrm flipV="1">
          <a:off x="14401800" y="102227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141696</xdr:rowOff>
    </xdr:from>
    <xdr:to>
      <xdr:col>21</xdr:col>
      <xdr:colOff>0</xdr:colOff>
      <xdr:row>59</xdr:row>
      <xdr:rowOff>169273</xdr:rowOff>
    </xdr:to>
    <xdr:cxnSp macro="">
      <xdr:nvCxnSpPr>
        <xdr:cNvPr id="326" name="直線コネクタ 325"/>
        <xdr:cNvCxnSpPr/>
      </xdr:nvCxnSpPr>
      <xdr:spPr>
        <a:xfrm flipV="1">
          <a:off x="13512800" y="1025724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28" name="テキスト ボックス 327"/>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15059</xdr:rowOff>
    </xdr:from>
    <xdr:to>
      <xdr:col>24</xdr:col>
      <xdr:colOff>609600</xdr:colOff>
      <xdr:row>59</xdr:row>
      <xdr:rowOff>116659</xdr:rowOff>
    </xdr:to>
    <xdr:sp macro="" textlink="">
      <xdr:nvSpPr>
        <xdr:cNvPr id="336" name="円/楕円 335"/>
        <xdr:cNvSpPr/>
      </xdr:nvSpPr>
      <xdr:spPr>
        <a:xfrm>
          <a:off x="16967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31586</xdr:rowOff>
    </xdr:from>
    <xdr:ext cx="762000" cy="259045"/>
    <xdr:sp macro="" textlink="">
      <xdr:nvSpPr>
        <xdr:cNvPr id="337" name="定員管理の状況該当値テキスト"/>
        <xdr:cNvSpPr txBox="1"/>
      </xdr:nvSpPr>
      <xdr:spPr>
        <a:xfrm>
          <a:off x="17106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38" name="円/楕円 337"/>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39" name="テキスト ボックス 338"/>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56424</xdr:rowOff>
    </xdr:from>
    <xdr:to>
      <xdr:col>22</xdr:col>
      <xdr:colOff>254000</xdr:colOff>
      <xdr:row>59</xdr:row>
      <xdr:rowOff>158024</xdr:rowOff>
    </xdr:to>
    <xdr:sp macro="" textlink="">
      <xdr:nvSpPr>
        <xdr:cNvPr id="340" name="円/楕円 339"/>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168201</xdr:rowOff>
    </xdr:from>
    <xdr:ext cx="762000" cy="259045"/>
    <xdr:sp macro="" textlink="">
      <xdr:nvSpPr>
        <xdr:cNvPr id="341" name="テキスト ボックス 340"/>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90896</xdr:rowOff>
    </xdr:from>
    <xdr:to>
      <xdr:col>21</xdr:col>
      <xdr:colOff>50800</xdr:colOff>
      <xdr:row>60</xdr:row>
      <xdr:rowOff>21046</xdr:rowOff>
    </xdr:to>
    <xdr:sp macro="" textlink="">
      <xdr:nvSpPr>
        <xdr:cNvPr id="342" name="円/楕円 341"/>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31223</xdr:rowOff>
    </xdr:from>
    <xdr:ext cx="762000" cy="259045"/>
    <xdr:sp macro="" textlink="">
      <xdr:nvSpPr>
        <xdr:cNvPr id="343" name="テキスト ボックス 342"/>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4" name="円/楕円 343"/>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5" name="テキスト ボックス 344"/>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借入金抑制による元利償還金の減や、一部事務組合の起こした地方債に充てたと認められる負担金の減などにより比率は改善した（</a:t>
          </a:r>
          <a:r>
            <a:rPr kumimoji="1" lang="en-US" altLang="ja-JP" sz="1300">
              <a:latin typeface="ＭＳ Ｐゴシック"/>
            </a:rPr>
            <a:t>5.9</a:t>
          </a:r>
          <a:r>
            <a:rPr kumimoji="1" lang="ja-JP" altLang="en-US" sz="1300">
              <a:latin typeface="ＭＳ Ｐゴシック"/>
            </a:rPr>
            <a:t>％⇒</a:t>
          </a:r>
          <a:r>
            <a:rPr kumimoji="1" lang="en-US" altLang="ja-JP" sz="1300">
              <a:latin typeface="ＭＳ Ｐゴシック"/>
            </a:rPr>
            <a:t>4.9</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しかし、単年度の比率では、土地開発公社からの買戻しの影響などにより、公債費に準ずる債務負担行為に係るものが増加したため、比率は前年度よりも悪化している（単年度：</a:t>
          </a:r>
          <a:r>
            <a:rPr kumimoji="1" lang="en-US" altLang="ja-JP" sz="1300">
              <a:latin typeface="ＭＳ Ｐゴシック"/>
            </a:rPr>
            <a:t>4.00</a:t>
          </a:r>
          <a:r>
            <a:rPr kumimoji="1" lang="ja-JP" altLang="en-US" sz="1300">
              <a:latin typeface="ＭＳ Ｐゴシック"/>
            </a:rPr>
            <a:t>％⇒</a:t>
          </a:r>
          <a:r>
            <a:rPr kumimoji="1" lang="en-US" altLang="ja-JP" sz="1300">
              <a:latin typeface="ＭＳ Ｐゴシック"/>
            </a:rPr>
            <a:t>5.59</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も、大規模な事業等については、健全な財政運営に関する条例に基づき、後年度の住民負担に対して理解を得られるかなどを十分に検討するとともに、起債額を最小限に抑制するために事業費を丹念に精査し、計画的な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153924</xdr:rowOff>
    </xdr:from>
    <xdr:to>
      <xdr:col>24</xdr:col>
      <xdr:colOff>558800</xdr:colOff>
      <xdr:row>38</xdr:row>
      <xdr:rowOff>30734</xdr:rowOff>
    </xdr:to>
    <xdr:cxnSp macro="">
      <xdr:nvCxnSpPr>
        <xdr:cNvPr id="377" name="直線コネクタ 376"/>
        <xdr:cNvCxnSpPr/>
      </xdr:nvCxnSpPr>
      <xdr:spPr>
        <a:xfrm flipV="1">
          <a:off x="16179800" y="64975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30734</xdr:rowOff>
    </xdr:from>
    <xdr:to>
      <xdr:col>23</xdr:col>
      <xdr:colOff>406400</xdr:colOff>
      <xdr:row>38</xdr:row>
      <xdr:rowOff>98298</xdr:rowOff>
    </xdr:to>
    <xdr:cxnSp macro="">
      <xdr:nvCxnSpPr>
        <xdr:cNvPr id="380" name="直線コネクタ 379"/>
        <xdr:cNvCxnSpPr/>
      </xdr:nvCxnSpPr>
      <xdr:spPr>
        <a:xfrm flipV="1">
          <a:off x="15290800" y="654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98298</xdr:rowOff>
    </xdr:from>
    <xdr:to>
      <xdr:col>22</xdr:col>
      <xdr:colOff>203200</xdr:colOff>
      <xdr:row>39</xdr:row>
      <xdr:rowOff>18542</xdr:rowOff>
    </xdr:to>
    <xdr:cxnSp macro="">
      <xdr:nvCxnSpPr>
        <xdr:cNvPr id="383" name="直線コネクタ 382"/>
        <xdr:cNvCxnSpPr/>
      </xdr:nvCxnSpPr>
      <xdr:spPr>
        <a:xfrm flipV="1">
          <a:off x="14401800" y="66133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18542</xdr:rowOff>
    </xdr:to>
    <xdr:cxnSp macro="">
      <xdr:nvCxnSpPr>
        <xdr:cNvPr id="386" name="直線コネクタ 385"/>
        <xdr:cNvCxnSpPr/>
      </xdr:nvCxnSpPr>
      <xdr:spPr>
        <a:xfrm>
          <a:off x="13512800" y="66857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120667</xdr:rowOff>
    </xdr:from>
    <xdr:ext cx="762000" cy="259045"/>
    <xdr:sp macro="" textlink="">
      <xdr:nvSpPr>
        <xdr:cNvPr id="388" name="テキスト ボックス 387"/>
        <xdr:cNvSpPr txBox="1"/>
      </xdr:nvSpPr>
      <xdr:spPr>
        <a:xfrm>
          <a:off x="14020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149623</xdr:rowOff>
    </xdr:from>
    <xdr:ext cx="762000" cy="259045"/>
    <xdr:sp macro="" textlink="">
      <xdr:nvSpPr>
        <xdr:cNvPr id="390" name="テキスト ボックス 389"/>
        <xdr:cNvSpPr txBox="1"/>
      </xdr:nvSpPr>
      <xdr:spPr>
        <a:xfrm>
          <a:off x="13131800" y="632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103124</xdr:rowOff>
    </xdr:from>
    <xdr:to>
      <xdr:col>24</xdr:col>
      <xdr:colOff>609600</xdr:colOff>
      <xdr:row>38</xdr:row>
      <xdr:rowOff>33274</xdr:rowOff>
    </xdr:to>
    <xdr:sp macro="" textlink="">
      <xdr:nvSpPr>
        <xdr:cNvPr id="396" name="円/楕円 395"/>
        <xdr:cNvSpPr/>
      </xdr:nvSpPr>
      <xdr:spPr>
        <a:xfrm>
          <a:off x="169672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119651</xdr:rowOff>
    </xdr:from>
    <xdr:ext cx="762000" cy="259045"/>
    <xdr:sp macro="" textlink="">
      <xdr:nvSpPr>
        <xdr:cNvPr id="397" name="公債費負担の状況該当値テキスト"/>
        <xdr:cNvSpPr txBox="1"/>
      </xdr:nvSpPr>
      <xdr:spPr>
        <a:xfrm>
          <a:off x="17106900" y="629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151384</xdr:rowOff>
    </xdr:from>
    <xdr:to>
      <xdr:col>23</xdr:col>
      <xdr:colOff>457200</xdr:colOff>
      <xdr:row>38</xdr:row>
      <xdr:rowOff>81535</xdr:rowOff>
    </xdr:to>
    <xdr:sp macro="" textlink="">
      <xdr:nvSpPr>
        <xdr:cNvPr id="398" name="円/楕円 397"/>
        <xdr:cNvSpPr/>
      </xdr:nvSpPr>
      <xdr:spPr>
        <a:xfrm>
          <a:off x="16129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91711</xdr:rowOff>
    </xdr:from>
    <xdr:ext cx="736600" cy="259045"/>
    <xdr:sp macro="" textlink="">
      <xdr:nvSpPr>
        <xdr:cNvPr id="399" name="テキスト ボックス 398"/>
        <xdr:cNvSpPr txBox="1"/>
      </xdr:nvSpPr>
      <xdr:spPr>
        <a:xfrm>
          <a:off x="15798800" y="626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47498</xdr:rowOff>
    </xdr:from>
    <xdr:to>
      <xdr:col>22</xdr:col>
      <xdr:colOff>254000</xdr:colOff>
      <xdr:row>38</xdr:row>
      <xdr:rowOff>149098</xdr:rowOff>
    </xdr:to>
    <xdr:sp macro="" textlink="">
      <xdr:nvSpPr>
        <xdr:cNvPr id="400" name="円/楕円 399"/>
        <xdr:cNvSpPr/>
      </xdr:nvSpPr>
      <xdr:spPr>
        <a:xfrm>
          <a:off x="15240000" y="65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159275</xdr:rowOff>
    </xdr:from>
    <xdr:ext cx="762000" cy="259045"/>
    <xdr:sp macro="" textlink="">
      <xdr:nvSpPr>
        <xdr:cNvPr id="401" name="テキスト ボックス 400"/>
        <xdr:cNvSpPr txBox="1"/>
      </xdr:nvSpPr>
      <xdr:spPr>
        <a:xfrm>
          <a:off x="14909800" y="63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139192</xdr:rowOff>
    </xdr:from>
    <xdr:to>
      <xdr:col>21</xdr:col>
      <xdr:colOff>50800</xdr:colOff>
      <xdr:row>39</xdr:row>
      <xdr:rowOff>69342</xdr:rowOff>
    </xdr:to>
    <xdr:sp macro="" textlink="">
      <xdr:nvSpPr>
        <xdr:cNvPr id="402" name="円/楕円 401"/>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54119</xdr:rowOff>
    </xdr:from>
    <xdr:ext cx="762000" cy="259045"/>
    <xdr:sp macro="" textlink="">
      <xdr:nvSpPr>
        <xdr:cNvPr id="403" name="テキスト ボックス 402"/>
        <xdr:cNvSpPr txBox="1"/>
      </xdr:nvSpPr>
      <xdr:spPr>
        <a:xfrm>
          <a:off x="140208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4" name="円/楕円 403"/>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34815</xdr:rowOff>
    </xdr:from>
    <xdr:ext cx="762000" cy="259045"/>
    <xdr:sp macro="" textlink="">
      <xdr:nvSpPr>
        <xdr:cNvPr id="405" name="テキスト ボックス 404"/>
        <xdr:cNvSpPr txBox="1"/>
      </xdr:nvSpPr>
      <xdr:spPr>
        <a:xfrm>
          <a:off x="13131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や土地開発公社からの買戻しによる債務負担行為支出予定額の減に加え、財政調整基金やその他特定目的基金の残高が増加したことから、将来負担額総額が減少し、充当可能基金が増加となったため比率が改善した（</a:t>
          </a:r>
          <a:r>
            <a:rPr kumimoji="1" lang="en-US" altLang="ja-JP" sz="1300">
              <a:latin typeface="ＭＳ Ｐゴシック"/>
            </a:rPr>
            <a:t>21.6</a:t>
          </a:r>
          <a:r>
            <a:rPr kumimoji="1" lang="ja-JP" altLang="en-US" sz="1300">
              <a:latin typeface="ＭＳ Ｐゴシック"/>
            </a:rPr>
            <a:t>％⇒</a:t>
          </a:r>
          <a:r>
            <a:rPr kumimoji="1" lang="en-US" altLang="ja-JP" sz="1300">
              <a:latin typeface="ＭＳ Ｐゴシック"/>
            </a:rPr>
            <a:t>2.3</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今後においても事業費の圧縮、起債の抑制等を行い、比率の維持、向上に努める。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61900</xdr:rowOff>
    </xdr:from>
    <xdr:to>
      <xdr:col>24</xdr:col>
      <xdr:colOff>558800</xdr:colOff>
      <xdr:row>14</xdr:row>
      <xdr:rowOff>155042</xdr:rowOff>
    </xdr:to>
    <xdr:cxnSp macro="">
      <xdr:nvCxnSpPr>
        <xdr:cNvPr id="437" name="直線コネクタ 436"/>
        <xdr:cNvCxnSpPr/>
      </xdr:nvCxnSpPr>
      <xdr:spPr>
        <a:xfrm flipV="1">
          <a:off x="16179800" y="2462200"/>
          <a:ext cx="838200" cy="9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155042</xdr:rowOff>
    </xdr:from>
    <xdr:to>
      <xdr:col>23</xdr:col>
      <xdr:colOff>406400</xdr:colOff>
      <xdr:row>15</xdr:row>
      <xdr:rowOff>34747</xdr:rowOff>
    </xdr:to>
    <xdr:cxnSp macro="">
      <xdr:nvCxnSpPr>
        <xdr:cNvPr id="440" name="直線コネクタ 439"/>
        <xdr:cNvCxnSpPr/>
      </xdr:nvCxnSpPr>
      <xdr:spPr>
        <a:xfrm flipV="1">
          <a:off x="15290800" y="2555342"/>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2" name="テキスト ボックス 441"/>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34747</xdr:rowOff>
    </xdr:from>
    <xdr:to>
      <xdr:col>22</xdr:col>
      <xdr:colOff>203200</xdr:colOff>
      <xdr:row>15</xdr:row>
      <xdr:rowOff>67564</xdr:rowOff>
    </xdr:to>
    <xdr:cxnSp macro="">
      <xdr:nvCxnSpPr>
        <xdr:cNvPr id="443" name="直線コネクタ 442"/>
        <xdr:cNvCxnSpPr/>
      </xdr:nvCxnSpPr>
      <xdr:spPr>
        <a:xfrm flipV="1">
          <a:off x="14401800" y="2606497"/>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67564</xdr:rowOff>
    </xdr:from>
    <xdr:to>
      <xdr:col>21</xdr:col>
      <xdr:colOff>0</xdr:colOff>
      <xdr:row>15</xdr:row>
      <xdr:rowOff>139471</xdr:rowOff>
    </xdr:to>
    <xdr:cxnSp macro="">
      <xdr:nvCxnSpPr>
        <xdr:cNvPr id="446" name="直線コネクタ 445"/>
        <xdr:cNvCxnSpPr/>
      </xdr:nvCxnSpPr>
      <xdr:spPr>
        <a:xfrm flipV="1">
          <a:off x="13512800" y="2639314"/>
          <a:ext cx="889000" cy="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47" name="フローチャート : 判断 446"/>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48" name="テキスト ボックス 447"/>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9" name="フローチャート : 判断 448"/>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0" name="テキスト ボックス 449"/>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11100</xdr:rowOff>
    </xdr:from>
    <xdr:to>
      <xdr:col>24</xdr:col>
      <xdr:colOff>609600</xdr:colOff>
      <xdr:row>14</xdr:row>
      <xdr:rowOff>112700</xdr:rowOff>
    </xdr:to>
    <xdr:sp macro="" textlink="">
      <xdr:nvSpPr>
        <xdr:cNvPr id="456" name="円/楕円 455"/>
        <xdr:cNvSpPr/>
      </xdr:nvSpPr>
      <xdr:spPr>
        <a:xfrm>
          <a:off x="16967200" y="24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103827</xdr:rowOff>
    </xdr:from>
    <xdr:ext cx="762000" cy="259045"/>
    <xdr:sp macro="" textlink="">
      <xdr:nvSpPr>
        <xdr:cNvPr id="457" name="将来負担の状況該当値テキスト"/>
        <xdr:cNvSpPr txBox="1"/>
      </xdr:nvSpPr>
      <xdr:spPr>
        <a:xfrm>
          <a:off x="17106900" y="23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104242</xdr:rowOff>
    </xdr:from>
    <xdr:to>
      <xdr:col>23</xdr:col>
      <xdr:colOff>457200</xdr:colOff>
      <xdr:row>15</xdr:row>
      <xdr:rowOff>34392</xdr:rowOff>
    </xdr:to>
    <xdr:sp macro="" textlink="">
      <xdr:nvSpPr>
        <xdr:cNvPr id="458" name="円/楕円 457"/>
        <xdr:cNvSpPr/>
      </xdr:nvSpPr>
      <xdr:spPr>
        <a:xfrm>
          <a:off x="16129000" y="2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44569</xdr:rowOff>
    </xdr:from>
    <xdr:ext cx="736600" cy="259045"/>
    <xdr:sp macro="" textlink="">
      <xdr:nvSpPr>
        <xdr:cNvPr id="459" name="テキスト ボックス 458"/>
        <xdr:cNvSpPr txBox="1"/>
      </xdr:nvSpPr>
      <xdr:spPr>
        <a:xfrm>
          <a:off x="15798800" y="2273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155397</xdr:rowOff>
    </xdr:from>
    <xdr:to>
      <xdr:col>22</xdr:col>
      <xdr:colOff>254000</xdr:colOff>
      <xdr:row>15</xdr:row>
      <xdr:rowOff>85547</xdr:rowOff>
    </xdr:to>
    <xdr:sp macro="" textlink="">
      <xdr:nvSpPr>
        <xdr:cNvPr id="460" name="円/楕円 459"/>
        <xdr:cNvSpPr/>
      </xdr:nvSpPr>
      <xdr:spPr>
        <a:xfrm>
          <a:off x="15240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95724</xdr:rowOff>
    </xdr:from>
    <xdr:ext cx="762000" cy="259045"/>
    <xdr:sp macro="" textlink="">
      <xdr:nvSpPr>
        <xdr:cNvPr id="461" name="テキスト ボックス 460"/>
        <xdr:cNvSpPr txBox="1"/>
      </xdr:nvSpPr>
      <xdr:spPr>
        <a:xfrm>
          <a:off x="14909800" y="232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16764</xdr:rowOff>
    </xdr:from>
    <xdr:to>
      <xdr:col>21</xdr:col>
      <xdr:colOff>50800</xdr:colOff>
      <xdr:row>15</xdr:row>
      <xdr:rowOff>118364</xdr:rowOff>
    </xdr:to>
    <xdr:sp macro="" textlink="">
      <xdr:nvSpPr>
        <xdr:cNvPr id="462" name="円/楕円 461"/>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103141</xdr:rowOff>
    </xdr:from>
    <xdr:ext cx="762000" cy="259045"/>
    <xdr:sp macro="" textlink="">
      <xdr:nvSpPr>
        <xdr:cNvPr id="463" name="テキスト ボックス 462"/>
        <xdr:cNvSpPr txBox="1"/>
      </xdr:nvSpPr>
      <xdr:spPr>
        <a:xfrm>
          <a:off x="14020800" y="267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88671</xdr:rowOff>
    </xdr:from>
    <xdr:to>
      <xdr:col>19</xdr:col>
      <xdr:colOff>533400</xdr:colOff>
      <xdr:row>16</xdr:row>
      <xdr:rowOff>18821</xdr:rowOff>
    </xdr:to>
    <xdr:sp macro="" textlink="">
      <xdr:nvSpPr>
        <xdr:cNvPr id="464" name="円/楕円 463"/>
        <xdr:cNvSpPr/>
      </xdr:nvSpPr>
      <xdr:spPr>
        <a:xfrm>
          <a:off x="13462000" y="266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3598</xdr:rowOff>
    </xdr:from>
    <xdr:ext cx="762000" cy="259045"/>
    <xdr:sp macro="" textlink="">
      <xdr:nvSpPr>
        <xdr:cNvPr id="465" name="テキスト ボックス 464"/>
        <xdr:cNvSpPr txBox="1"/>
      </xdr:nvSpPr>
      <xdr:spPr>
        <a:xfrm>
          <a:off x="13131800" y="274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埼玉県富士見市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108,469
106,869
19.70
32,143,843
30,754,320
672,722
19,378,914
21,585,912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類似団体と比べ、人件費に係る経常収支比率は低くなっており、対前年度比でも</a:t>
          </a:r>
          <a:r>
            <a:rPr kumimoji="1" lang="en-US" altLang="ja-JP" sz="1300">
              <a:latin typeface="ＭＳ Ｐゴシック"/>
            </a:rPr>
            <a:t>1.1</a:t>
          </a:r>
          <a:r>
            <a:rPr kumimoji="1" lang="ja-JP" altLang="en-US" sz="1300">
              <a:latin typeface="ＭＳ Ｐゴシック"/>
            </a:rPr>
            <a:t>ポイント改善となっている。その要因としては、定員適正化計画に基づく職員数の削減や民間委託の推進などがあげられる。</a:t>
          </a:r>
        </a:p>
        <a:p>
          <a:r>
            <a:rPr kumimoji="1" lang="ja-JP" altLang="en-US" sz="1300">
              <a:latin typeface="ＭＳ Ｐゴシック"/>
            </a:rPr>
            <a:t>　今後についても、引き続き適正な定員管理を行い、人件費の抑制に努める。</a:t>
          </a:r>
        </a:p>
        <a:p>
          <a:r>
            <a:rPr kumimoji="1" lang="ja-JP" altLang="en-US" sz="1300">
              <a:latin typeface="ＭＳ Ｐゴシック"/>
            </a:rPr>
            <a:t>　</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104140</xdr:rowOff>
    </xdr:from>
    <xdr:to>
      <xdr:col>7</xdr:col>
      <xdr:colOff>15875</xdr:colOff>
      <xdr:row>37</xdr:row>
      <xdr:rowOff>16510</xdr:rowOff>
    </xdr:to>
    <xdr:cxnSp macro="">
      <xdr:nvCxnSpPr>
        <xdr:cNvPr id="65" name="直線コネクタ 64"/>
        <xdr:cNvCxnSpPr/>
      </xdr:nvCxnSpPr>
      <xdr:spPr>
        <a:xfrm flipV="1">
          <a:off x="3987800" y="6276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115570</xdr:rowOff>
    </xdr:to>
    <xdr:cxnSp macro="">
      <xdr:nvCxnSpPr>
        <xdr:cNvPr id="68" name="直線コネクタ 67"/>
        <xdr:cNvCxnSpPr/>
      </xdr:nvCxnSpPr>
      <xdr:spPr>
        <a:xfrm flipV="1">
          <a:off x="3098800" y="6360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168910</xdr:rowOff>
    </xdr:to>
    <xdr:cxnSp macro="">
      <xdr:nvCxnSpPr>
        <xdr:cNvPr id="71" name="直線コネクタ 70"/>
        <xdr:cNvCxnSpPr/>
      </xdr:nvCxnSpPr>
      <xdr:spPr>
        <a:xfrm flipV="1">
          <a:off x="2209800" y="645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168910</xdr:rowOff>
    </xdr:from>
    <xdr:to>
      <xdr:col>3</xdr:col>
      <xdr:colOff>142875</xdr:colOff>
      <xdr:row>38</xdr:row>
      <xdr:rowOff>111760</xdr:rowOff>
    </xdr:to>
    <xdr:cxnSp macro="">
      <xdr:nvCxnSpPr>
        <xdr:cNvPr id="74" name="直線コネクタ 73"/>
        <xdr:cNvCxnSpPr/>
      </xdr:nvCxnSpPr>
      <xdr:spPr>
        <a:xfrm flipV="1">
          <a:off x="1320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132097</xdr:rowOff>
    </xdr:from>
    <xdr:ext cx="762000" cy="259045"/>
    <xdr:sp macro="" textlink="">
      <xdr:nvSpPr>
        <xdr:cNvPr id="76" name="テキスト ボックス 75"/>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78" name="テキスト ボックス 77"/>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4" name="円/楕円 83"/>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5"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6" name="円/楕円 85"/>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77487</xdr:rowOff>
    </xdr:from>
    <xdr:ext cx="736600" cy="259045"/>
    <xdr:sp macro="" textlink="">
      <xdr:nvSpPr>
        <xdr:cNvPr id="87" name="テキスト ボックス 86"/>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8" name="円/楕円 87"/>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89" name="テキスト ボックス 88"/>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118110</xdr:rowOff>
    </xdr:from>
    <xdr:to>
      <xdr:col>3</xdr:col>
      <xdr:colOff>193675</xdr:colOff>
      <xdr:row>38</xdr:row>
      <xdr:rowOff>48260</xdr:rowOff>
    </xdr:to>
    <xdr:sp macro="" textlink="">
      <xdr:nvSpPr>
        <xdr:cNvPr id="90" name="円/楕円 89"/>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58437</xdr:rowOff>
    </xdr:from>
    <xdr:ext cx="762000" cy="259045"/>
    <xdr:sp macro="" textlink="">
      <xdr:nvSpPr>
        <xdr:cNvPr id="91" name="テキスト ボックス 90"/>
        <xdr:cNvSpPr txBox="1"/>
      </xdr:nvSpPr>
      <xdr:spPr>
        <a:xfrm>
          <a:off x="1828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2" name="円/楕円 91"/>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1287</xdr:rowOff>
    </xdr:from>
    <xdr:ext cx="762000" cy="259045"/>
    <xdr:sp macro="" textlink="">
      <xdr:nvSpPr>
        <xdr:cNvPr id="93" name="テキスト ボックス 92"/>
        <xdr:cNvSpPr txBox="1"/>
      </xdr:nvSpPr>
      <xdr:spPr>
        <a:xfrm>
          <a:off x="939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予防接種及び妊婦健康診査の特定財源の廃止や、定員適正化計画に基づく職員数の削減に伴う非常勤嘱託職員の活用などにより、比率は悪化した（</a:t>
          </a:r>
          <a:r>
            <a:rPr kumimoji="1" lang="en-US" altLang="ja-JP" sz="1300">
              <a:latin typeface="ＭＳ Ｐゴシック"/>
            </a:rPr>
            <a:t>15.6</a:t>
          </a:r>
          <a:r>
            <a:rPr kumimoji="1" lang="ja-JP" altLang="en-US" sz="1300">
              <a:latin typeface="ＭＳ Ｐゴシック"/>
            </a:rPr>
            <a:t>％⇒</a:t>
          </a:r>
          <a:r>
            <a:rPr kumimoji="1" lang="en-US" altLang="ja-JP" sz="1300">
              <a:latin typeface="ＭＳ Ｐゴシック"/>
            </a:rPr>
            <a:t>16.7</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一方で人件費は着実に削減されているため、今後においても民間委託等を進め競争によるコスト削減を図る。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77470</xdr:rowOff>
    </xdr:from>
    <xdr:to>
      <xdr:col>24</xdr:col>
      <xdr:colOff>31750</xdr:colOff>
      <xdr:row>15</xdr:row>
      <xdr:rowOff>161290</xdr:rowOff>
    </xdr:to>
    <xdr:cxnSp macro="">
      <xdr:nvCxnSpPr>
        <xdr:cNvPr id="126" name="直線コネクタ 125"/>
        <xdr:cNvCxnSpPr/>
      </xdr:nvCxnSpPr>
      <xdr:spPr>
        <a:xfrm>
          <a:off x="15671800" y="2649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77470</xdr:rowOff>
    </xdr:to>
    <xdr:cxnSp macro="">
      <xdr:nvCxnSpPr>
        <xdr:cNvPr id="129" name="直線コネクタ 128"/>
        <xdr:cNvCxnSpPr/>
      </xdr:nvCxnSpPr>
      <xdr:spPr>
        <a:xfrm>
          <a:off x="14782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77470</xdr:rowOff>
    </xdr:from>
    <xdr:to>
      <xdr:col>21</xdr:col>
      <xdr:colOff>361950</xdr:colOff>
      <xdr:row>15</xdr:row>
      <xdr:rowOff>77470</xdr:rowOff>
    </xdr:to>
    <xdr:cxnSp macro="">
      <xdr:nvCxnSpPr>
        <xdr:cNvPr id="132" name="直線コネクタ 131"/>
        <xdr:cNvCxnSpPr/>
      </xdr:nvCxnSpPr>
      <xdr:spPr>
        <a:xfrm>
          <a:off x="13893800" y="264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77470</xdr:rowOff>
    </xdr:to>
    <xdr:cxnSp macro="">
      <xdr:nvCxnSpPr>
        <xdr:cNvPr id="135" name="直線コネクタ 134"/>
        <xdr:cNvCxnSpPr/>
      </xdr:nvCxnSpPr>
      <xdr:spPr>
        <a:xfrm>
          <a:off x="13004800" y="257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151147</xdr:rowOff>
    </xdr:from>
    <xdr:ext cx="762000" cy="259045"/>
    <xdr:sp macro="" textlink="">
      <xdr:nvSpPr>
        <xdr:cNvPr id="137" name="テキスト ボックス 13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39" name="テキスト ボックス 138"/>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110490</xdr:rowOff>
    </xdr:from>
    <xdr:to>
      <xdr:col>24</xdr:col>
      <xdr:colOff>82550</xdr:colOff>
      <xdr:row>16</xdr:row>
      <xdr:rowOff>40640</xdr:rowOff>
    </xdr:to>
    <xdr:sp macro="" textlink="">
      <xdr:nvSpPr>
        <xdr:cNvPr id="145" name="円/楕円 144"/>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82567</xdr:rowOff>
    </xdr:from>
    <xdr:ext cx="762000" cy="259045"/>
    <xdr:sp macro="" textlink="">
      <xdr:nvSpPr>
        <xdr:cNvPr id="146" name="物件費該当値テキスト"/>
        <xdr:cNvSpPr txBox="1"/>
      </xdr:nvSpPr>
      <xdr:spPr>
        <a:xfrm>
          <a:off x="165989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26670</xdr:rowOff>
    </xdr:from>
    <xdr:to>
      <xdr:col>22</xdr:col>
      <xdr:colOff>615950</xdr:colOff>
      <xdr:row>15</xdr:row>
      <xdr:rowOff>128270</xdr:rowOff>
    </xdr:to>
    <xdr:sp macro="" textlink="">
      <xdr:nvSpPr>
        <xdr:cNvPr id="147" name="円/楕円 146"/>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113047</xdr:rowOff>
    </xdr:from>
    <xdr:ext cx="736600" cy="259045"/>
    <xdr:sp macro="" textlink="">
      <xdr:nvSpPr>
        <xdr:cNvPr id="148" name="テキスト ボックス 147"/>
        <xdr:cNvSpPr txBox="1"/>
      </xdr:nvSpPr>
      <xdr:spPr>
        <a:xfrm>
          <a:off x="15290800" y="268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9" name="円/楕円 148"/>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113047</xdr:rowOff>
    </xdr:from>
    <xdr:ext cx="762000" cy="259045"/>
    <xdr:sp macro="" textlink="">
      <xdr:nvSpPr>
        <xdr:cNvPr id="150" name="テキスト ボックス 149"/>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1" name="円/楕円 150"/>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2" name="テキスト ボックス 151"/>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生活保護費や障害介護給付費などの社会福祉費の増加により、比率は年々増加傾向にある。</a:t>
          </a:r>
          <a:endParaRPr kumimoji="1" lang="en-US" altLang="ja-JP" sz="1300">
            <a:latin typeface="ＭＳ Ｐゴシック"/>
          </a:endParaRPr>
        </a:p>
        <a:p>
          <a:r>
            <a:rPr kumimoji="1" lang="ja-JP" altLang="en-US" sz="1300">
              <a:latin typeface="ＭＳ Ｐゴシック"/>
            </a:rPr>
            <a:t>　今後、超高齢社会が進む中で高齢者の障害者手帳取得者はさらに増加することが見込まれるため、健康増進事業の更なる推進などにより、障害介護等の未然防止に努め、経費の縮減を図る。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37193</xdr:rowOff>
    </xdr:to>
    <xdr:cxnSp macro="">
      <xdr:nvCxnSpPr>
        <xdr:cNvPr id="189" name="直線コネクタ 188"/>
        <xdr:cNvCxnSpPr/>
      </xdr:nvCxnSpPr>
      <xdr:spPr>
        <a:xfrm>
          <a:off x="3987800" y="97663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165100</xdr:rowOff>
    </xdr:to>
    <xdr:cxnSp macro="">
      <xdr:nvCxnSpPr>
        <xdr:cNvPr id="192" name="直線コネクタ 191"/>
        <xdr:cNvCxnSpPr/>
      </xdr:nvCxnSpPr>
      <xdr:spPr>
        <a:xfrm>
          <a:off x="3098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45357</xdr:rowOff>
    </xdr:to>
    <xdr:cxnSp macro="">
      <xdr:nvCxnSpPr>
        <xdr:cNvPr id="195" name="直線コネクタ 194"/>
        <xdr:cNvCxnSpPr/>
      </xdr:nvCxnSpPr>
      <xdr:spPr>
        <a:xfrm>
          <a:off x="2209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129722</xdr:rowOff>
    </xdr:to>
    <xdr:cxnSp macro="">
      <xdr:nvCxnSpPr>
        <xdr:cNvPr id="198" name="直線コネクタ 197"/>
        <xdr:cNvCxnSpPr/>
      </xdr:nvCxnSpPr>
      <xdr:spPr>
        <a:xfrm>
          <a:off x="1320800" y="9407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00" name="テキスト ボックス 199"/>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02" name="テキスト ボックス 201"/>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8" name="円/楕円 207"/>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9"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0" name="円/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1" name="テキスト ボックス 210"/>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2" name="円/楕円 211"/>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3" name="テキスト ボックス 212"/>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4" name="円/楕円 213"/>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19249</xdr:rowOff>
    </xdr:from>
    <xdr:ext cx="762000" cy="259045"/>
    <xdr:sp macro="" textlink="">
      <xdr:nvSpPr>
        <xdr:cNvPr id="215" name="テキスト ボックス 214"/>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6" name="円/楕円 215"/>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7" name="テキスト ボックス 216"/>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国民健康保険特別会計への繰出金の減などにより比率は改善した（</a:t>
          </a:r>
          <a:r>
            <a:rPr kumimoji="1" lang="en-US" altLang="ja-JP" sz="1300">
              <a:latin typeface="ＭＳ Ｐゴシック"/>
            </a:rPr>
            <a:t>8.9</a:t>
          </a:r>
          <a:r>
            <a:rPr kumimoji="1" lang="ja-JP" altLang="en-US" sz="1300">
              <a:latin typeface="ＭＳ Ｐゴシック"/>
            </a:rPr>
            <a:t>⇒</a:t>
          </a:r>
          <a:r>
            <a:rPr kumimoji="1" lang="en-US" altLang="ja-JP" sz="1300">
              <a:latin typeface="ＭＳ Ｐゴシック"/>
            </a:rPr>
            <a:t>8.5</a:t>
          </a:r>
          <a:r>
            <a:rPr kumimoji="1" lang="ja-JP" altLang="en-US" sz="1300">
              <a:latin typeface="ＭＳ Ｐゴシック"/>
            </a:rPr>
            <a:t>）。</a:t>
          </a:r>
          <a:endParaRPr kumimoji="1" lang="en-US" altLang="ja-JP" sz="1300">
            <a:latin typeface="ＭＳ Ｐゴシック"/>
          </a:endParaRPr>
        </a:p>
        <a:p>
          <a:r>
            <a:rPr kumimoji="1" lang="ja-JP" altLang="en-US" sz="1300">
              <a:latin typeface="ＭＳ Ｐゴシック"/>
            </a:rPr>
            <a:t>　類似団体中において上位に位置しているが、要因としては他団体に比べ維持補修費が少ないことがあげられる。</a:t>
          </a:r>
        </a:p>
        <a:p>
          <a:r>
            <a:rPr kumimoji="1" lang="ja-JP" altLang="en-US" sz="1300">
              <a:latin typeface="ＭＳ Ｐゴシック"/>
            </a:rPr>
            <a:t>　今後については、公共施設の老朽化により維持補修費の増加が予想されるため、計画的な施設修繕に努めるとともに、その他経費の削減に努める。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39915</xdr:rowOff>
    </xdr:from>
    <xdr:to>
      <xdr:col>24</xdr:col>
      <xdr:colOff>31750</xdr:colOff>
      <xdr:row>54</xdr:row>
      <xdr:rowOff>83457</xdr:rowOff>
    </xdr:to>
    <xdr:cxnSp macro="">
      <xdr:nvCxnSpPr>
        <xdr:cNvPr id="252" name="直線コネクタ 251"/>
        <xdr:cNvCxnSpPr/>
      </xdr:nvCxnSpPr>
      <xdr:spPr>
        <a:xfrm flipV="1">
          <a:off x="15671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83457</xdr:rowOff>
    </xdr:to>
    <xdr:cxnSp macro="">
      <xdr:nvCxnSpPr>
        <xdr:cNvPr id="255" name="直線コネクタ 254"/>
        <xdr:cNvCxnSpPr/>
      </xdr:nvCxnSpPr>
      <xdr:spPr>
        <a:xfrm>
          <a:off x="14782800" y="9232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113393</xdr:rowOff>
    </xdr:from>
    <xdr:to>
      <xdr:col>21</xdr:col>
      <xdr:colOff>361950</xdr:colOff>
      <xdr:row>53</xdr:row>
      <xdr:rowOff>146050</xdr:rowOff>
    </xdr:to>
    <xdr:cxnSp macro="">
      <xdr:nvCxnSpPr>
        <xdr:cNvPr id="258" name="直線コネクタ 257"/>
        <xdr:cNvCxnSpPr/>
      </xdr:nvCxnSpPr>
      <xdr:spPr>
        <a:xfrm>
          <a:off x="13893800" y="9200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113393</xdr:rowOff>
    </xdr:to>
    <xdr:cxnSp macro="">
      <xdr:nvCxnSpPr>
        <xdr:cNvPr id="261" name="直線コネクタ 260"/>
        <xdr:cNvCxnSpPr/>
      </xdr:nvCxnSpPr>
      <xdr:spPr>
        <a:xfrm>
          <a:off x="13004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160565</xdr:rowOff>
    </xdr:from>
    <xdr:to>
      <xdr:col>24</xdr:col>
      <xdr:colOff>82550</xdr:colOff>
      <xdr:row>54</xdr:row>
      <xdr:rowOff>90715</xdr:rowOff>
    </xdr:to>
    <xdr:sp macro="" textlink="">
      <xdr:nvSpPr>
        <xdr:cNvPr id="271" name="円/楕円 270"/>
        <xdr:cNvSpPr/>
      </xdr:nvSpPr>
      <xdr:spPr>
        <a:xfrm>
          <a:off x="16459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69142</xdr:rowOff>
    </xdr:from>
    <xdr:ext cx="762000" cy="259045"/>
    <xdr:sp macro="" textlink="">
      <xdr:nvSpPr>
        <xdr:cNvPr id="272" name="その他該当値テキスト"/>
        <xdr:cNvSpPr txBox="1"/>
      </xdr:nvSpPr>
      <xdr:spPr>
        <a:xfrm>
          <a:off x="16598900" y="915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32657</xdr:rowOff>
    </xdr:from>
    <xdr:to>
      <xdr:col>22</xdr:col>
      <xdr:colOff>615950</xdr:colOff>
      <xdr:row>54</xdr:row>
      <xdr:rowOff>134257</xdr:rowOff>
    </xdr:to>
    <xdr:sp macro="" textlink="">
      <xdr:nvSpPr>
        <xdr:cNvPr id="273" name="円/楕円 272"/>
        <xdr:cNvSpPr/>
      </xdr:nvSpPr>
      <xdr:spPr>
        <a:xfrm>
          <a:off x="15621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144434</xdr:rowOff>
    </xdr:from>
    <xdr:ext cx="736600" cy="259045"/>
    <xdr:sp macro="" textlink="">
      <xdr:nvSpPr>
        <xdr:cNvPr id="274" name="テキスト ボックス 273"/>
        <xdr:cNvSpPr txBox="1"/>
      </xdr:nvSpPr>
      <xdr:spPr>
        <a:xfrm>
          <a:off x="15290800" y="905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5" name="円/楕円 27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6" name="テキスト ボックス 27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62593</xdr:rowOff>
    </xdr:from>
    <xdr:to>
      <xdr:col>20</xdr:col>
      <xdr:colOff>209550</xdr:colOff>
      <xdr:row>53</xdr:row>
      <xdr:rowOff>164193</xdr:rowOff>
    </xdr:to>
    <xdr:sp macro="" textlink="">
      <xdr:nvSpPr>
        <xdr:cNvPr id="277" name="円/楕円 276"/>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2920</xdr:rowOff>
    </xdr:from>
    <xdr:ext cx="762000" cy="259045"/>
    <xdr:sp macro="" textlink="">
      <xdr:nvSpPr>
        <xdr:cNvPr id="278" name="テキスト ボックス 277"/>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9" name="円/楕円 278"/>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80" name="テキスト ボックス 279"/>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本市は、消防、ごみ・し尿処理、火葬場業務を一部事務組合で行っているため、例年類似団体の平均値を上回っている。</a:t>
          </a:r>
        </a:p>
        <a:p>
          <a:r>
            <a:rPr kumimoji="1" lang="ja-JP" altLang="en-US" sz="1200">
              <a:latin typeface="ＭＳ Ｐゴシック"/>
            </a:rPr>
            <a:t>　平成２５年度については、入間東部地区消防組合の負担金が減額となったことから、比率は一時的に改善した（</a:t>
          </a:r>
          <a:r>
            <a:rPr kumimoji="1" lang="en-US" altLang="ja-JP" sz="1200">
              <a:latin typeface="ＭＳ Ｐゴシック"/>
            </a:rPr>
            <a:t>13.8</a:t>
          </a:r>
          <a:r>
            <a:rPr kumimoji="1" lang="ja-JP" altLang="en-US" sz="1200">
              <a:latin typeface="ＭＳ Ｐゴシック"/>
            </a:rPr>
            <a:t>％⇒</a:t>
          </a:r>
          <a:r>
            <a:rPr kumimoji="1" lang="en-US" altLang="ja-JP" sz="1200">
              <a:latin typeface="ＭＳ Ｐゴシック"/>
            </a:rPr>
            <a:t>11.3</a:t>
          </a:r>
          <a:r>
            <a:rPr kumimoji="1" lang="ja-JP" altLang="en-US" sz="1200">
              <a:latin typeface="ＭＳ Ｐゴシック"/>
            </a:rPr>
            <a:t>％）。　</a:t>
          </a:r>
          <a:endParaRPr kumimoji="1" lang="en-US" altLang="ja-JP" sz="1200">
            <a:latin typeface="ＭＳ Ｐゴシック"/>
          </a:endParaRPr>
        </a:p>
        <a:p>
          <a:r>
            <a:rPr kumimoji="1" lang="ja-JP" altLang="en-US" sz="1200">
              <a:latin typeface="ＭＳ Ｐゴシック"/>
            </a:rPr>
            <a:t>　今後については、大規模な施設の更新時などに、一時的な負担金の増額が見込まれるが、適正な負担金とすべく一部事務組合の構成市町と連携して、経費の削減に努める。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168910</xdr:rowOff>
    </xdr:from>
    <xdr:to>
      <xdr:col>24</xdr:col>
      <xdr:colOff>31750</xdr:colOff>
      <xdr:row>39</xdr:row>
      <xdr:rowOff>16510</xdr:rowOff>
    </xdr:to>
    <xdr:cxnSp macro="">
      <xdr:nvCxnSpPr>
        <xdr:cNvPr id="312" name="直線コネクタ 311"/>
        <xdr:cNvCxnSpPr/>
      </xdr:nvCxnSpPr>
      <xdr:spPr>
        <a:xfrm flipV="1">
          <a:off x="15671800" y="65125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16510</xdr:rowOff>
    </xdr:from>
    <xdr:to>
      <xdr:col>22</xdr:col>
      <xdr:colOff>565150</xdr:colOff>
      <xdr:row>39</xdr:row>
      <xdr:rowOff>46990</xdr:rowOff>
    </xdr:to>
    <xdr:cxnSp macro="">
      <xdr:nvCxnSpPr>
        <xdr:cNvPr id="315" name="直線コネクタ 314"/>
        <xdr:cNvCxnSpPr/>
      </xdr:nvCxnSpPr>
      <xdr:spPr>
        <a:xfrm flipV="1">
          <a:off x="14782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46990</xdr:rowOff>
    </xdr:to>
    <xdr:cxnSp macro="">
      <xdr:nvCxnSpPr>
        <xdr:cNvPr id="318" name="直線コネクタ 317"/>
        <xdr:cNvCxnSpPr/>
      </xdr:nvCxnSpPr>
      <xdr:spPr>
        <a:xfrm>
          <a:off x="13893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20" name="テキスト ボックス 319"/>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62230</xdr:rowOff>
    </xdr:to>
    <xdr:cxnSp macro="">
      <xdr:nvCxnSpPr>
        <xdr:cNvPr id="321" name="直線コネクタ 320"/>
        <xdr:cNvCxnSpPr/>
      </xdr:nvCxnSpPr>
      <xdr:spPr>
        <a:xfrm flipV="1">
          <a:off x="13004800" y="6733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31767</xdr:rowOff>
    </xdr:from>
    <xdr:ext cx="762000" cy="259045"/>
    <xdr:sp macro="" textlink="">
      <xdr:nvSpPr>
        <xdr:cNvPr id="323" name="テキスト ボックス 322"/>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54627</xdr:rowOff>
    </xdr:from>
    <xdr:ext cx="762000" cy="259045"/>
    <xdr:sp macro="" textlink="">
      <xdr:nvSpPr>
        <xdr:cNvPr id="325" name="テキスト ボックス 324"/>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118110</xdr:rowOff>
    </xdr:from>
    <xdr:to>
      <xdr:col>24</xdr:col>
      <xdr:colOff>82550</xdr:colOff>
      <xdr:row>38</xdr:row>
      <xdr:rowOff>48260</xdr:rowOff>
    </xdr:to>
    <xdr:sp macro="" textlink="">
      <xdr:nvSpPr>
        <xdr:cNvPr id="331" name="円/楕円 330"/>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90187</xdr:rowOff>
    </xdr:from>
    <xdr:ext cx="762000" cy="259045"/>
    <xdr:sp macro="" textlink="">
      <xdr:nvSpPr>
        <xdr:cNvPr id="332"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137160</xdr:rowOff>
    </xdr:from>
    <xdr:to>
      <xdr:col>22</xdr:col>
      <xdr:colOff>615950</xdr:colOff>
      <xdr:row>39</xdr:row>
      <xdr:rowOff>67310</xdr:rowOff>
    </xdr:to>
    <xdr:sp macro="" textlink="">
      <xdr:nvSpPr>
        <xdr:cNvPr id="333" name="円/楕円 332"/>
        <xdr:cNvSpPr/>
      </xdr:nvSpPr>
      <xdr:spPr>
        <a:xfrm>
          <a:off x="15621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52087</xdr:rowOff>
    </xdr:from>
    <xdr:ext cx="736600" cy="259045"/>
    <xdr:sp macro="" textlink="">
      <xdr:nvSpPr>
        <xdr:cNvPr id="334" name="テキスト ボックス 333"/>
        <xdr:cNvSpPr txBox="1"/>
      </xdr:nvSpPr>
      <xdr:spPr>
        <a:xfrm>
          <a:off x="15290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167640</xdr:rowOff>
    </xdr:from>
    <xdr:to>
      <xdr:col>21</xdr:col>
      <xdr:colOff>412750</xdr:colOff>
      <xdr:row>39</xdr:row>
      <xdr:rowOff>97790</xdr:rowOff>
    </xdr:to>
    <xdr:sp macro="" textlink="">
      <xdr:nvSpPr>
        <xdr:cNvPr id="335" name="円/楕円 334"/>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82567</xdr:rowOff>
    </xdr:from>
    <xdr:ext cx="762000" cy="259045"/>
    <xdr:sp macro="" textlink="">
      <xdr:nvSpPr>
        <xdr:cNvPr id="336" name="テキスト ボックス 335"/>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7" name="円/楕円 336"/>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8" name="テキスト ボックス 337"/>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11430</xdr:rowOff>
    </xdr:from>
    <xdr:to>
      <xdr:col>19</xdr:col>
      <xdr:colOff>6350</xdr:colOff>
      <xdr:row>39</xdr:row>
      <xdr:rowOff>113030</xdr:rowOff>
    </xdr:to>
    <xdr:sp macro="" textlink="">
      <xdr:nvSpPr>
        <xdr:cNvPr id="339" name="円/楕円 338"/>
        <xdr:cNvSpPr/>
      </xdr:nvSpPr>
      <xdr:spPr>
        <a:xfrm>
          <a:off x="12954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97807</xdr:rowOff>
    </xdr:from>
    <xdr:ext cx="762000" cy="259045"/>
    <xdr:sp macro="" textlink="">
      <xdr:nvSpPr>
        <xdr:cNvPr id="340" name="テキスト ボックス 339"/>
        <xdr:cNvSpPr txBox="1"/>
      </xdr:nvSpPr>
      <xdr:spPr>
        <a:xfrm>
          <a:off x="12623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債務残高の減に伴い、比率は改善（</a:t>
          </a:r>
          <a:r>
            <a:rPr kumimoji="1" lang="en-US" altLang="ja-JP" sz="1300">
              <a:latin typeface="ＭＳ Ｐゴシック"/>
            </a:rPr>
            <a:t>15.7</a:t>
          </a:r>
          <a:r>
            <a:rPr kumimoji="1" lang="ja-JP" altLang="en-US" sz="1300">
              <a:latin typeface="ＭＳ Ｐゴシック"/>
            </a:rPr>
            <a:t>％⇒</a:t>
          </a:r>
          <a:r>
            <a:rPr kumimoji="1" lang="en-US" altLang="ja-JP" sz="1300">
              <a:latin typeface="ＭＳ Ｐゴシック"/>
            </a:rPr>
            <a:t>15.3</a:t>
          </a:r>
          <a:r>
            <a:rPr kumimoji="1" lang="ja-JP" altLang="en-US" sz="1300">
              <a:latin typeface="ＭＳ Ｐゴシック"/>
            </a:rPr>
            <a:t>％）し、前年度に引き続き類似団体の平均値を下回る結果となった。</a:t>
          </a:r>
        </a:p>
        <a:p>
          <a:r>
            <a:rPr kumimoji="1" lang="ja-JP" altLang="en-US" sz="1300">
              <a:latin typeface="ＭＳ Ｐゴシック"/>
            </a:rPr>
            <a:t>　しかし、債務残高全体に占める臨時財政対策債残高の割合が大幅に伸びてきており（約５８％）、市の財政を圧迫する大きな要因となっている。</a:t>
          </a:r>
        </a:p>
        <a:p>
          <a:r>
            <a:rPr kumimoji="1" lang="ja-JP" altLang="en-US" sz="1300">
              <a:latin typeface="ＭＳ Ｐゴシック"/>
            </a:rPr>
            <a:t>　今後も、収支状況等を考慮しながら、臨時財政対策債を含めた地方債の新規借入れの抑制に努める。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101854</xdr:rowOff>
    </xdr:to>
    <xdr:cxnSp macro="">
      <xdr:nvCxnSpPr>
        <xdr:cNvPr id="370" name="直線コネクタ 369"/>
        <xdr:cNvCxnSpPr/>
      </xdr:nvCxnSpPr>
      <xdr:spPr>
        <a:xfrm flipV="1">
          <a:off x="3987800" y="132852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133858</xdr:rowOff>
    </xdr:to>
    <xdr:cxnSp macro="">
      <xdr:nvCxnSpPr>
        <xdr:cNvPr id="373" name="直線コネクタ 372"/>
        <xdr:cNvCxnSpPr/>
      </xdr:nvCxnSpPr>
      <xdr:spPr>
        <a:xfrm flipV="1">
          <a:off x="3098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78</xdr:row>
      <xdr:rowOff>58420</xdr:rowOff>
    </xdr:to>
    <xdr:cxnSp macro="">
      <xdr:nvCxnSpPr>
        <xdr:cNvPr id="376" name="直線コネクタ 375"/>
        <xdr:cNvCxnSpPr/>
      </xdr:nvCxnSpPr>
      <xdr:spPr>
        <a:xfrm flipV="1">
          <a:off x="2209800" y="133355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58420</xdr:rowOff>
    </xdr:to>
    <xdr:cxnSp macro="">
      <xdr:nvCxnSpPr>
        <xdr:cNvPr id="379" name="直線コネクタ 378"/>
        <xdr:cNvCxnSpPr/>
      </xdr:nvCxnSpPr>
      <xdr:spPr>
        <a:xfrm>
          <a:off x="1320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81" name="テキスト ボックス 380"/>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162831</xdr:rowOff>
    </xdr:from>
    <xdr:ext cx="762000" cy="259045"/>
    <xdr:sp macro="" textlink="">
      <xdr:nvSpPr>
        <xdr:cNvPr id="383" name="テキスト ボックス 382"/>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89" name="円/楕円 388"/>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49292</xdr:rowOff>
    </xdr:from>
    <xdr:ext cx="762000" cy="259045"/>
    <xdr:sp macro="" textlink="">
      <xdr:nvSpPr>
        <xdr:cNvPr id="390"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1" name="円/楕円 39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2" name="テキスト ボックス 391"/>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3" name="円/楕円 39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4" name="テキスト ボックス 39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5" name="円/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7" name="円/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人件費の削減や、補助費等の減により比率は改善（</a:t>
          </a:r>
          <a:r>
            <a:rPr kumimoji="1" lang="en-US" altLang="ja-JP" sz="1300">
              <a:latin typeface="ＭＳ Ｐゴシック"/>
            </a:rPr>
            <a:t>75.4</a:t>
          </a:r>
          <a:r>
            <a:rPr kumimoji="1" lang="ja-JP" altLang="en-US" sz="1300">
              <a:latin typeface="ＭＳ Ｐゴシック"/>
            </a:rPr>
            <a:t>％⇒</a:t>
          </a:r>
          <a:r>
            <a:rPr kumimoji="1" lang="en-US" altLang="ja-JP" sz="1300">
              <a:latin typeface="ＭＳ Ｐゴシック"/>
            </a:rPr>
            <a:t>72.9</a:t>
          </a:r>
          <a:r>
            <a:rPr kumimoji="1" lang="ja-JP" altLang="en-US" sz="1300">
              <a:latin typeface="ＭＳ Ｐゴシック"/>
            </a:rPr>
            <a:t>％）したものの、要因は一部事務組合負担金の一時的な減によるものであるため、引き続き、健全な財政運営に関する条例に基づき、計画的な財政運営により、弾力的かつ持続可能な財政基盤の確立を目指す。</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88137</xdr:rowOff>
    </xdr:to>
    <xdr:cxnSp macro="">
      <xdr:nvCxnSpPr>
        <xdr:cNvPr id="429" name="直線コネクタ 428"/>
        <xdr:cNvCxnSpPr/>
      </xdr:nvCxnSpPr>
      <xdr:spPr>
        <a:xfrm flipV="1">
          <a:off x="15671800" y="1317548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69850</xdr:rowOff>
    </xdr:from>
    <xdr:to>
      <xdr:col>22</xdr:col>
      <xdr:colOff>565150</xdr:colOff>
      <xdr:row>77</xdr:row>
      <xdr:rowOff>88137</xdr:rowOff>
    </xdr:to>
    <xdr:cxnSp macro="">
      <xdr:nvCxnSpPr>
        <xdr:cNvPr id="432" name="直線コネクタ 431"/>
        <xdr:cNvCxnSpPr/>
      </xdr:nvCxnSpPr>
      <xdr:spPr>
        <a:xfrm>
          <a:off x="14782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69850</xdr:rowOff>
    </xdr:to>
    <xdr:cxnSp macro="">
      <xdr:nvCxnSpPr>
        <xdr:cNvPr id="435" name="直線コネクタ 434"/>
        <xdr:cNvCxnSpPr/>
      </xdr:nvCxnSpPr>
      <xdr:spPr>
        <a:xfrm>
          <a:off x="13893800" y="132532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51563</xdr:rowOff>
    </xdr:to>
    <xdr:cxnSp macro="">
      <xdr:nvCxnSpPr>
        <xdr:cNvPr id="438" name="直線コネクタ 437"/>
        <xdr:cNvCxnSpPr/>
      </xdr:nvCxnSpPr>
      <xdr:spPr>
        <a:xfrm>
          <a:off x="13004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8" name="円/楕円 447"/>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66564</xdr:rowOff>
    </xdr:from>
    <xdr:ext cx="762000" cy="259045"/>
    <xdr:sp macro="" textlink="">
      <xdr:nvSpPr>
        <xdr:cNvPr id="449"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37337</xdr:rowOff>
    </xdr:from>
    <xdr:to>
      <xdr:col>22</xdr:col>
      <xdr:colOff>615950</xdr:colOff>
      <xdr:row>77</xdr:row>
      <xdr:rowOff>138937</xdr:rowOff>
    </xdr:to>
    <xdr:sp macro="" textlink="">
      <xdr:nvSpPr>
        <xdr:cNvPr id="450" name="円/楕円 449"/>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51" name="テキスト ボックス 450"/>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2" name="円/楕円 451"/>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3" name="テキスト ボックス 452"/>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4" name="円/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112540</xdr:rowOff>
    </xdr:from>
    <xdr:ext cx="762000" cy="259045"/>
    <xdr:sp macro="" textlink="">
      <xdr:nvSpPr>
        <xdr:cNvPr id="455" name="テキスト ボックス 454"/>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6" name="円/楕円 455"/>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7" name="テキスト ボックス 456"/>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埼玉県富士見市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125476</xdr:rowOff>
    </xdr:from>
    <xdr:to>
      <xdr:col>4</xdr:col>
      <xdr:colOff>1117600</xdr:colOff>
      <xdr:row>18</xdr:row>
      <xdr:rowOff>154835</xdr:rowOff>
    </xdr:to>
    <xdr:cxnSp macro="">
      <xdr:nvCxnSpPr>
        <xdr:cNvPr id="52" name="直線コネクタ 51"/>
        <xdr:cNvCxnSpPr/>
      </xdr:nvCxnSpPr>
      <xdr:spPr bwMode="auto">
        <a:xfrm>
          <a:off x="5003800" y="3087751"/>
          <a:ext cx="647700" cy="20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99481</xdr:rowOff>
    </xdr:from>
    <xdr:to>
      <xdr:col>4</xdr:col>
      <xdr:colOff>469900</xdr:colOff>
      <xdr:row>17</xdr:row>
      <xdr:rowOff>125476</xdr:rowOff>
    </xdr:to>
    <xdr:cxnSp macro="">
      <xdr:nvCxnSpPr>
        <xdr:cNvPr id="55" name="直線コネクタ 54"/>
        <xdr:cNvCxnSpPr/>
      </xdr:nvCxnSpPr>
      <xdr:spPr bwMode="auto">
        <a:xfrm>
          <a:off x="4305300" y="3061756"/>
          <a:ext cx="698500" cy="2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77339</xdr:rowOff>
    </xdr:from>
    <xdr:to>
      <xdr:col>3</xdr:col>
      <xdr:colOff>904875</xdr:colOff>
      <xdr:row>17</xdr:row>
      <xdr:rowOff>99481</xdr:rowOff>
    </xdr:to>
    <xdr:cxnSp macro="">
      <xdr:nvCxnSpPr>
        <xdr:cNvPr id="58" name="直線コネクタ 57"/>
        <xdr:cNvCxnSpPr/>
      </xdr:nvCxnSpPr>
      <xdr:spPr bwMode="auto">
        <a:xfrm>
          <a:off x="3606800" y="3039614"/>
          <a:ext cx="698500" cy="2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12711</xdr:rowOff>
    </xdr:from>
    <xdr:to>
      <xdr:col>3</xdr:col>
      <xdr:colOff>206375</xdr:colOff>
      <xdr:row>17</xdr:row>
      <xdr:rowOff>77339</xdr:rowOff>
    </xdr:to>
    <xdr:cxnSp macro="">
      <xdr:nvCxnSpPr>
        <xdr:cNvPr id="61" name="直線コネクタ 60"/>
        <xdr:cNvCxnSpPr/>
      </xdr:nvCxnSpPr>
      <xdr:spPr bwMode="auto">
        <a:xfrm>
          <a:off x="2908300" y="2974986"/>
          <a:ext cx="698500" cy="6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104035</xdr:rowOff>
    </xdr:from>
    <xdr:to>
      <xdr:col>5</xdr:col>
      <xdr:colOff>34925</xdr:colOff>
      <xdr:row>19</xdr:row>
      <xdr:rowOff>34185</xdr:rowOff>
    </xdr:to>
    <xdr:sp macro="" textlink="">
      <xdr:nvSpPr>
        <xdr:cNvPr id="71" name="円/楕円 70"/>
        <xdr:cNvSpPr/>
      </xdr:nvSpPr>
      <xdr:spPr bwMode="auto">
        <a:xfrm>
          <a:off x="5600700" y="323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76112</xdr:rowOff>
    </xdr:from>
    <xdr:ext cx="762000" cy="259045"/>
    <xdr:sp macro="" textlink="">
      <xdr:nvSpPr>
        <xdr:cNvPr id="72" name="人口1人当たり決算額の推移該当値テキスト130"/>
        <xdr:cNvSpPr txBox="1"/>
      </xdr:nvSpPr>
      <xdr:spPr>
        <a:xfrm>
          <a:off x="5740400" y="320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74676</xdr:rowOff>
    </xdr:from>
    <xdr:to>
      <xdr:col>4</xdr:col>
      <xdr:colOff>520700</xdr:colOff>
      <xdr:row>18</xdr:row>
      <xdr:rowOff>4826</xdr:rowOff>
    </xdr:to>
    <xdr:sp macro="" textlink="">
      <xdr:nvSpPr>
        <xdr:cNvPr id="73" name="円/楕円 72"/>
        <xdr:cNvSpPr/>
      </xdr:nvSpPr>
      <xdr:spPr bwMode="auto">
        <a:xfrm>
          <a:off x="4953000" y="3036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161053</xdr:rowOff>
    </xdr:from>
    <xdr:ext cx="736600" cy="259045"/>
    <xdr:sp macro="" textlink="">
      <xdr:nvSpPr>
        <xdr:cNvPr id="74" name="テキスト ボックス 73"/>
        <xdr:cNvSpPr txBox="1"/>
      </xdr:nvSpPr>
      <xdr:spPr>
        <a:xfrm>
          <a:off x="4622800" y="3123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48681</xdr:rowOff>
    </xdr:from>
    <xdr:to>
      <xdr:col>3</xdr:col>
      <xdr:colOff>955675</xdr:colOff>
      <xdr:row>17</xdr:row>
      <xdr:rowOff>150281</xdr:rowOff>
    </xdr:to>
    <xdr:sp macro="" textlink="">
      <xdr:nvSpPr>
        <xdr:cNvPr id="75" name="円/楕円 74"/>
        <xdr:cNvSpPr/>
      </xdr:nvSpPr>
      <xdr:spPr bwMode="auto">
        <a:xfrm>
          <a:off x="4254500" y="301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135058</xdr:rowOff>
    </xdr:from>
    <xdr:ext cx="762000" cy="259045"/>
    <xdr:sp macro="" textlink="">
      <xdr:nvSpPr>
        <xdr:cNvPr id="76" name="テキスト ボックス 75"/>
        <xdr:cNvSpPr txBox="1"/>
      </xdr:nvSpPr>
      <xdr:spPr>
        <a:xfrm>
          <a:off x="3924300" y="309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26539</xdr:rowOff>
    </xdr:from>
    <xdr:to>
      <xdr:col>3</xdr:col>
      <xdr:colOff>257175</xdr:colOff>
      <xdr:row>17</xdr:row>
      <xdr:rowOff>128139</xdr:rowOff>
    </xdr:to>
    <xdr:sp macro="" textlink="">
      <xdr:nvSpPr>
        <xdr:cNvPr id="77" name="円/楕円 76"/>
        <xdr:cNvSpPr/>
      </xdr:nvSpPr>
      <xdr:spPr bwMode="auto">
        <a:xfrm>
          <a:off x="3556000" y="298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112916</xdr:rowOff>
    </xdr:from>
    <xdr:ext cx="762000" cy="259045"/>
    <xdr:sp macro="" textlink="">
      <xdr:nvSpPr>
        <xdr:cNvPr id="78" name="テキスト ボックス 77"/>
        <xdr:cNvSpPr txBox="1"/>
      </xdr:nvSpPr>
      <xdr:spPr>
        <a:xfrm>
          <a:off x="3225800" y="307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57,479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133361</xdr:rowOff>
    </xdr:from>
    <xdr:to>
      <xdr:col>2</xdr:col>
      <xdr:colOff>692150</xdr:colOff>
      <xdr:row>17</xdr:row>
      <xdr:rowOff>63511</xdr:rowOff>
    </xdr:to>
    <xdr:sp macro="" textlink="">
      <xdr:nvSpPr>
        <xdr:cNvPr id="79" name="円/楕円 78"/>
        <xdr:cNvSpPr/>
      </xdr:nvSpPr>
      <xdr:spPr bwMode="auto">
        <a:xfrm>
          <a:off x="2857500" y="292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48288</xdr:rowOff>
    </xdr:from>
    <xdr:ext cx="762000" cy="259045"/>
    <xdr:sp macro="" textlink="">
      <xdr:nvSpPr>
        <xdr:cNvPr id="80" name="テキスト ボックス 79"/>
        <xdr:cNvSpPr txBox="1"/>
      </xdr:nvSpPr>
      <xdr:spPr>
        <a:xfrm>
          <a:off x="2527300" y="301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201066</xdr:rowOff>
    </xdr:from>
    <xdr:to>
      <xdr:col>4</xdr:col>
      <xdr:colOff>1117600</xdr:colOff>
      <xdr:row>37</xdr:row>
      <xdr:rowOff>283983</xdr:rowOff>
    </xdr:to>
    <xdr:cxnSp macro="">
      <xdr:nvCxnSpPr>
        <xdr:cNvPr id="116" name="直線コネクタ 115"/>
        <xdr:cNvCxnSpPr/>
      </xdr:nvCxnSpPr>
      <xdr:spPr bwMode="auto">
        <a:xfrm flipV="1">
          <a:off x="5003800" y="7325766"/>
          <a:ext cx="647700" cy="8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208447</xdr:rowOff>
    </xdr:from>
    <xdr:to>
      <xdr:col>4</xdr:col>
      <xdr:colOff>469900</xdr:colOff>
      <xdr:row>37</xdr:row>
      <xdr:rowOff>283983</xdr:rowOff>
    </xdr:to>
    <xdr:cxnSp macro="">
      <xdr:nvCxnSpPr>
        <xdr:cNvPr id="119" name="直線コネクタ 118"/>
        <xdr:cNvCxnSpPr/>
      </xdr:nvCxnSpPr>
      <xdr:spPr bwMode="auto">
        <a:xfrm>
          <a:off x="4305300" y="7333147"/>
          <a:ext cx="698500" cy="7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57048</xdr:rowOff>
    </xdr:from>
    <xdr:to>
      <xdr:col>3</xdr:col>
      <xdr:colOff>904875</xdr:colOff>
      <xdr:row>37</xdr:row>
      <xdr:rowOff>208447</xdr:rowOff>
    </xdr:to>
    <xdr:cxnSp macro="">
      <xdr:nvCxnSpPr>
        <xdr:cNvPr id="122" name="直線コネクタ 121"/>
        <xdr:cNvCxnSpPr/>
      </xdr:nvCxnSpPr>
      <xdr:spPr bwMode="auto">
        <a:xfrm>
          <a:off x="3606800" y="7181748"/>
          <a:ext cx="698500" cy="151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57048</xdr:rowOff>
    </xdr:from>
    <xdr:to>
      <xdr:col>3</xdr:col>
      <xdr:colOff>206375</xdr:colOff>
      <xdr:row>37</xdr:row>
      <xdr:rowOff>76251</xdr:rowOff>
    </xdr:to>
    <xdr:cxnSp macro="">
      <xdr:nvCxnSpPr>
        <xdr:cNvPr id="125" name="直線コネクタ 124"/>
        <xdr:cNvCxnSpPr/>
      </xdr:nvCxnSpPr>
      <xdr:spPr bwMode="auto">
        <a:xfrm flipV="1">
          <a:off x="2908300" y="7181748"/>
          <a:ext cx="6985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179624</xdr:rowOff>
    </xdr:from>
    <xdr:ext cx="762000" cy="259045"/>
    <xdr:sp macro="" textlink="">
      <xdr:nvSpPr>
        <xdr:cNvPr id="127" name="テキスト ボックス 126"/>
        <xdr:cNvSpPr txBox="1"/>
      </xdr:nvSpPr>
      <xdr:spPr>
        <a:xfrm>
          <a:off x="3225800" y="730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158952</xdr:rowOff>
    </xdr:from>
    <xdr:ext cx="762000" cy="259045"/>
    <xdr:sp macro="" textlink="">
      <xdr:nvSpPr>
        <xdr:cNvPr id="129" name="テキスト ボックス 128"/>
        <xdr:cNvSpPr txBox="1"/>
      </xdr:nvSpPr>
      <xdr:spPr>
        <a:xfrm>
          <a:off x="2527300" y="728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150266</xdr:rowOff>
    </xdr:from>
    <xdr:to>
      <xdr:col>5</xdr:col>
      <xdr:colOff>34925</xdr:colOff>
      <xdr:row>37</xdr:row>
      <xdr:rowOff>251866</xdr:rowOff>
    </xdr:to>
    <xdr:sp macro="" textlink="">
      <xdr:nvSpPr>
        <xdr:cNvPr id="135" name="円/楕円 134"/>
        <xdr:cNvSpPr/>
      </xdr:nvSpPr>
      <xdr:spPr bwMode="auto">
        <a:xfrm>
          <a:off x="5600700" y="727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122343</xdr:rowOff>
    </xdr:from>
    <xdr:ext cx="762000" cy="259045"/>
    <xdr:sp macro="" textlink="">
      <xdr:nvSpPr>
        <xdr:cNvPr id="136" name="人口1人当たり決算額の推移該当値テキスト445"/>
        <xdr:cNvSpPr txBox="1"/>
      </xdr:nvSpPr>
      <xdr:spPr>
        <a:xfrm>
          <a:off x="5740400" y="724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233183</xdr:rowOff>
    </xdr:from>
    <xdr:to>
      <xdr:col>4</xdr:col>
      <xdr:colOff>520700</xdr:colOff>
      <xdr:row>37</xdr:row>
      <xdr:rowOff>334783</xdr:rowOff>
    </xdr:to>
    <xdr:sp macro="" textlink="">
      <xdr:nvSpPr>
        <xdr:cNvPr id="137" name="円/楕円 136"/>
        <xdr:cNvSpPr/>
      </xdr:nvSpPr>
      <xdr:spPr bwMode="auto">
        <a:xfrm>
          <a:off x="4953000" y="735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319560</xdr:rowOff>
    </xdr:from>
    <xdr:ext cx="736600" cy="259045"/>
    <xdr:sp macro="" textlink="">
      <xdr:nvSpPr>
        <xdr:cNvPr id="138" name="テキスト ボックス 137"/>
        <xdr:cNvSpPr txBox="1"/>
      </xdr:nvSpPr>
      <xdr:spPr>
        <a:xfrm>
          <a:off x="4622800" y="744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157647</xdr:rowOff>
    </xdr:from>
    <xdr:to>
      <xdr:col>3</xdr:col>
      <xdr:colOff>955675</xdr:colOff>
      <xdr:row>37</xdr:row>
      <xdr:rowOff>259247</xdr:rowOff>
    </xdr:to>
    <xdr:sp macro="" textlink="">
      <xdr:nvSpPr>
        <xdr:cNvPr id="139" name="円/楕円 138"/>
        <xdr:cNvSpPr/>
      </xdr:nvSpPr>
      <xdr:spPr bwMode="auto">
        <a:xfrm>
          <a:off x="4254500" y="728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244024</xdr:rowOff>
    </xdr:from>
    <xdr:ext cx="762000" cy="259045"/>
    <xdr:sp macro="" textlink="">
      <xdr:nvSpPr>
        <xdr:cNvPr id="140" name="テキスト ボックス 139"/>
        <xdr:cNvSpPr txBox="1"/>
      </xdr:nvSpPr>
      <xdr:spPr>
        <a:xfrm>
          <a:off x="3924300" y="736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6248</xdr:rowOff>
    </xdr:from>
    <xdr:to>
      <xdr:col>3</xdr:col>
      <xdr:colOff>257175</xdr:colOff>
      <xdr:row>37</xdr:row>
      <xdr:rowOff>107848</xdr:rowOff>
    </xdr:to>
    <xdr:sp macro="" textlink="">
      <xdr:nvSpPr>
        <xdr:cNvPr id="141" name="円/楕円 140"/>
        <xdr:cNvSpPr/>
      </xdr:nvSpPr>
      <xdr:spPr bwMode="auto">
        <a:xfrm>
          <a:off x="3556000" y="713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289475</xdr:rowOff>
    </xdr:from>
    <xdr:ext cx="762000" cy="259045"/>
    <xdr:sp macro="" textlink="">
      <xdr:nvSpPr>
        <xdr:cNvPr id="142" name="テキスト ボックス 141"/>
        <xdr:cNvSpPr txBox="1"/>
      </xdr:nvSpPr>
      <xdr:spPr>
        <a:xfrm>
          <a:off x="3225800" y="68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25451</xdr:rowOff>
    </xdr:from>
    <xdr:to>
      <xdr:col>2</xdr:col>
      <xdr:colOff>692150</xdr:colOff>
      <xdr:row>37</xdr:row>
      <xdr:rowOff>127051</xdr:rowOff>
    </xdr:to>
    <xdr:sp macro="" textlink="">
      <xdr:nvSpPr>
        <xdr:cNvPr id="143" name="円/楕円 142"/>
        <xdr:cNvSpPr/>
      </xdr:nvSpPr>
      <xdr:spPr bwMode="auto">
        <a:xfrm>
          <a:off x="2857500" y="7150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308678</xdr:rowOff>
    </xdr:from>
    <xdr:ext cx="762000" cy="259045"/>
    <xdr:sp macro="" textlink="">
      <xdr:nvSpPr>
        <xdr:cNvPr id="144" name="テキスト ボックス 143"/>
        <xdr:cNvSpPr txBox="1"/>
      </xdr:nvSpPr>
      <xdr:spPr>
        <a:xfrm>
          <a:off x="2527300" y="691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平成２５年度については、市税の増加等により財政調整基金の取り崩し額を２億円（前年度と同額）に抑制したため、基金残高については前年度比で約２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５億円増加した。</a:t>
          </a:r>
        </a:p>
        <a:p>
          <a:r>
            <a:rPr kumimoji="1" lang="ja-JP" altLang="en-US" sz="1300">
              <a:latin typeface="ＭＳ ゴシック" pitchFamily="49" charset="-128"/>
              <a:ea typeface="ＭＳ ゴシック" pitchFamily="49" charset="-128"/>
            </a:rPr>
            <a:t>　標準財政規模に対する比率については、健全な財政運営に関する条例に基づいて定めた目標値（１２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５％）を安定的に超えることができているため、引き続き地方債借入額及び基金繰入額については慎重に調整し比率の維持、向上に努める。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すべての会計において実質収支額（剰余額・資金不足）は黒字となっている。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比率については標準財政規模による影響を受けるものであるが、</a:t>
          </a:r>
          <a:r>
            <a:rPr kumimoji="1" lang="ja-JP" altLang="en-US" sz="1400">
              <a:latin typeface="ＭＳ ゴシック" pitchFamily="49" charset="-128"/>
              <a:ea typeface="ＭＳ ゴシック" pitchFamily="49" charset="-128"/>
            </a:rPr>
            <a:t>一般会計からの繰出金により実質収支額を確保している会計もあるため、健全な財政運営に関する条例に基づいて、自主財源の確保及び歳出の削減に努め、弾力的かつ持続可能な財政基盤の確立を目指す。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幹線道路整備に係る土地開発公社からの用地買戻しにより、債務負担行為に基づく支出額が一時的に増加した。一方で元利償還金については、借入金の抑制により減少している。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今後も、事業費の抑制、交付税措置のある地方債の優先的な借入れ、また臨時財政対策債の借入額の抑制などにより、比率の維持、向上を図る。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埼玉県富士見市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借入額の抑制による地方債残高の減や、幹線道路整備に係る土地開発公社からの用地買戻しにより、将来負担額は減少した。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加えて、財政調整基金やその他特定目的基金などの充当可能基金が増加となったため比率が改善した。</a:t>
          </a:r>
        </a:p>
        <a:p>
          <a:r>
            <a:rPr kumimoji="1" lang="ja-JP" altLang="en-US" sz="1400">
              <a:latin typeface="ＭＳ ゴシック" pitchFamily="49" charset="-128"/>
              <a:ea typeface="ＭＳ ゴシック" pitchFamily="49" charset="-128"/>
            </a:rPr>
            <a:t>　今後においても事業費の圧縮、起債の抑制等を行い、比率の維持、向上に努める。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32143843</v>
      </c>
      <c r="BO4" s="379"/>
      <c r="BP4" s="379"/>
      <c r="BQ4" s="379"/>
      <c r="BR4" s="379"/>
      <c r="BS4" s="379"/>
      <c r="BT4" s="379"/>
      <c r="BU4" s="380"/>
      <c r="BV4" s="378">
        <v>30408916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7.1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30754320</v>
      </c>
      <c r="BO5" s="384"/>
      <c r="BP5" s="384"/>
      <c r="BQ5" s="384"/>
      <c r="BR5" s="384"/>
      <c r="BS5" s="384"/>
      <c r="BT5" s="384"/>
      <c r="BU5" s="385"/>
      <c r="BV5" s="383">
        <v>28818694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91.1</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1389523</v>
      </c>
      <c r="BO6" s="384"/>
      <c r="BP6" s="384"/>
      <c r="BQ6" s="384"/>
      <c r="BR6" s="384"/>
      <c r="BS6" s="384"/>
      <c r="BT6" s="384"/>
      <c r="BU6" s="385"/>
      <c r="BV6" s="383">
        <v>1590222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94.1</v>
      </c>
      <c r="CU6" s="528"/>
      <c r="CV6" s="528"/>
      <c r="CW6" s="528"/>
      <c r="CX6" s="528"/>
      <c r="CY6" s="528"/>
      <c r="CZ6" s="528"/>
      <c r="DA6" s="529"/>
      <c r="DB6" s="527">
        <v>97.5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716801</v>
      </c>
      <c r="BO7" s="384"/>
      <c r="BP7" s="384"/>
      <c r="BQ7" s="384"/>
      <c r="BR7" s="384"/>
      <c r="BS7" s="384"/>
      <c r="BT7" s="384"/>
      <c r="BU7" s="385"/>
      <c r="BV7" s="383">
        <v>232501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19378914</v>
      </c>
      <c r="CU7" s="384"/>
      <c r="CV7" s="384"/>
      <c r="CW7" s="384"/>
      <c r="CX7" s="384"/>
      <c r="CY7" s="384"/>
      <c r="CZ7" s="384"/>
      <c r="DA7" s="385"/>
      <c r="DB7" s="383">
        <v>19146048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672722</v>
      </c>
      <c r="BO8" s="384"/>
      <c r="BP8" s="384"/>
      <c r="BQ8" s="384"/>
      <c r="BR8" s="384"/>
      <c r="BS8" s="384"/>
      <c r="BT8" s="384"/>
      <c r="BU8" s="385"/>
      <c r="BV8" s="383">
        <v>1357721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106736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-684999</v>
      </c>
      <c r="BO9" s="384"/>
      <c r="BP9" s="384"/>
      <c r="BQ9" s="384"/>
      <c r="BR9" s="384"/>
      <c r="BS9" s="384"/>
      <c r="BT9" s="384"/>
      <c r="BU9" s="385"/>
      <c r="BV9" s="383">
        <v>265555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v>
      </c>
      <c r="CU9" s="354"/>
      <c r="CV9" s="354"/>
      <c r="CW9" s="354"/>
      <c r="CX9" s="354"/>
      <c r="CY9" s="354"/>
      <c r="CZ9" s="354"/>
      <c r="DA9" s="355"/>
      <c r="DB9" s="353">
        <v>13.6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104748</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3238</v>
      </c>
      <c r="BO10" s="384"/>
      <c r="BP10" s="384"/>
      <c r="BQ10" s="384"/>
      <c r="BR10" s="384"/>
      <c r="BS10" s="384"/>
      <c r="BT10" s="384"/>
      <c r="BU10" s="385"/>
      <c r="BV10" s="383">
        <v>3431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108469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200000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106869</v>
      </c>
      <c r="S13" s="483"/>
      <c r="T13" s="483"/>
      <c r="U13" s="483"/>
      <c r="V13" s="484"/>
      <c r="W13" s="470" t="s">
        <v>123</v>
      </c>
      <c r="X13" s="396"/>
      <c r="Y13" s="396"/>
      <c r="Z13" s="396"/>
      <c r="AA13" s="396"/>
      <c r="AB13" s="397"/>
      <c r="AC13" s="359">
        <v>714</v>
      </c>
      <c r="AD13" s="360"/>
      <c r="AE13" s="360"/>
      <c r="AF13" s="360"/>
      <c r="AG13" s="361"/>
      <c r="AH13" s="359">
        <v>874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-881761</v>
      </c>
      <c r="BO13" s="384"/>
      <c r="BP13" s="384"/>
      <c r="BQ13" s="384"/>
      <c r="BR13" s="384"/>
      <c r="BS13" s="384"/>
      <c r="BT13" s="384"/>
      <c r="BU13" s="385"/>
      <c r="BV13" s="383">
        <v>68986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5.9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107990</v>
      </c>
      <c r="S14" s="483"/>
      <c r="T14" s="483"/>
      <c r="U14" s="483"/>
      <c r="V14" s="484"/>
      <c r="W14" s="485"/>
      <c r="X14" s="399"/>
      <c r="Y14" s="399"/>
      <c r="Z14" s="399"/>
      <c r="AA14" s="399"/>
      <c r="AB14" s="400"/>
      <c r="AC14" s="475">
        <v>1.5</v>
      </c>
      <c r="AD14" s="476"/>
      <c r="AE14" s="476"/>
      <c r="AF14" s="476"/>
      <c r="AG14" s="477"/>
      <c r="AH14" s="475">
        <v>1.7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2.2999999999999998</v>
      </c>
      <c r="CU14" s="454"/>
      <c r="CV14" s="454"/>
      <c r="CW14" s="454"/>
      <c r="CX14" s="454"/>
      <c r="CY14" s="454"/>
      <c r="CZ14" s="454"/>
      <c r="DA14" s="455"/>
      <c r="DB14" s="486">
        <v>21.6</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106431</v>
      </c>
      <c r="S15" s="483"/>
      <c r="T15" s="483"/>
      <c r="U15" s="483"/>
      <c r="V15" s="484"/>
      <c r="W15" s="470" t="s">
        <v>130</v>
      </c>
      <c r="X15" s="396"/>
      <c r="Y15" s="396"/>
      <c r="Z15" s="396"/>
      <c r="AA15" s="396"/>
      <c r="AB15" s="397"/>
      <c r="AC15" s="359">
        <v>11312</v>
      </c>
      <c r="AD15" s="360"/>
      <c r="AE15" s="360"/>
      <c r="AF15" s="360"/>
      <c r="AG15" s="361"/>
      <c r="AH15" s="359">
        <v>13451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10996829</v>
      </c>
      <c r="BO15" s="379"/>
      <c r="BP15" s="379"/>
      <c r="BQ15" s="379"/>
      <c r="BR15" s="379"/>
      <c r="BS15" s="379"/>
      <c r="BT15" s="379"/>
      <c r="BU15" s="380"/>
      <c r="BV15" s="378">
        <v>10636481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23.8</v>
      </c>
      <c r="AD16" s="476"/>
      <c r="AE16" s="476"/>
      <c r="AF16" s="476"/>
      <c r="AG16" s="477"/>
      <c r="AH16" s="475">
        <v>25.8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14368426</v>
      </c>
      <c r="BO16" s="384"/>
      <c r="BP16" s="384"/>
      <c r="BQ16" s="384"/>
      <c r="BR16" s="384"/>
      <c r="BS16" s="384"/>
      <c r="BT16" s="384"/>
      <c r="BU16" s="385"/>
      <c r="BV16" s="383">
        <v>14294246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35497</v>
      </c>
      <c r="AD17" s="360"/>
      <c r="AE17" s="360"/>
      <c r="AF17" s="360"/>
      <c r="AG17" s="361"/>
      <c r="AH17" s="359">
        <v>36657</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14240123</v>
      </c>
      <c r="BO17" s="384"/>
      <c r="BP17" s="384"/>
      <c r="BQ17" s="384"/>
      <c r="BR17" s="384"/>
      <c r="BS17" s="384"/>
      <c r="BT17" s="384"/>
      <c r="BU17" s="385"/>
      <c r="BV17" s="383">
        <v>13723734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139</v>
      </c>
      <c r="C18" s="444"/>
      <c r="D18" s="444"/>
      <c r="E18" s="445"/>
      <c r="F18" s="445"/>
      <c r="G18" s="445"/>
      <c r="H18" s="445"/>
      <c r="I18" s="445"/>
      <c r="J18" s="445"/>
      <c r="K18" s="445"/>
      <c r="L18" s="446">
        <v>19.7</v>
      </c>
      <c r="M18" s="446"/>
      <c r="N18" s="446"/>
      <c r="O18" s="446"/>
      <c r="P18" s="446"/>
      <c r="Q18" s="446"/>
      <c r="R18" s="447"/>
      <c r="S18" s="447"/>
      <c r="T18" s="447"/>
      <c r="U18" s="447"/>
      <c r="V18" s="448"/>
      <c r="W18" s="462"/>
      <c r="X18" s="463"/>
      <c r="Y18" s="463"/>
      <c r="Z18" s="463"/>
      <c r="AA18" s="463"/>
      <c r="AB18" s="471"/>
      <c r="AC18" s="347">
        <v>74.7</v>
      </c>
      <c r="AD18" s="348"/>
      <c r="AE18" s="348"/>
      <c r="AF18" s="348"/>
      <c r="AG18" s="449"/>
      <c r="AH18" s="347">
        <v>70.2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16720074</v>
      </c>
      <c r="BO18" s="384"/>
      <c r="BP18" s="384"/>
      <c r="BQ18" s="384"/>
      <c r="BR18" s="384"/>
      <c r="BS18" s="384"/>
      <c r="BT18" s="384"/>
      <c r="BU18" s="385"/>
      <c r="BV18" s="383">
        <v>17282201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141</v>
      </c>
      <c r="C19" s="444"/>
      <c r="D19" s="444"/>
      <c r="E19" s="445"/>
      <c r="F19" s="445"/>
      <c r="G19" s="445"/>
      <c r="H19" s="445"/>
      <c r="I19" s="445"/>
      <c r="J19" s="445"/>
      <c r="K19" s="445"/>
      <c r="L19" s="451">
        <v>5418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22283427</v>
      </c>
      <c r="BO19" s="384"/>
      <c r="BP19" s="384"/>
      <c r="BQ19" s="384"/>
      <c r="BR19" s="384"/>
      <c r="BS19" s="384"/>
      <c r="BT19" s="384"/>
      <c r="BU19" s="385"/>
      <c r="BV19" s="383">
        <v>21877412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143</v>
      </c>
      <c r="C20" s="444"/>
      <c r="D20" s="444"/>
      <c r="E20" s="445"/>
      <c r="F20" s="445"/>
      <c r="G20" s="445"/>
      <c r="H20" s="445"/>
      <c r="I20" s="445"/>
      <c r="J20" s="445"/>
      <c r="K20" s="445"/>
      <c r="L20" s="451">
        <v>44642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21585912</v>
      </c>
      <c r="BO23" s="384"/>
      <c r="BP23" s="384"/>
      <c r="BQ23" s="384"/>
      <c r="BR23" s="384"/>
      <c r="BS23" s="384"/>
      <c r="BT23" s="384"/>
      <c r="BU23" s="385"/>
      <c r="BV23" s="383">
        <v>21932322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6097</v>
      </c>
      <c r="R24" s="360"/>
      <c r="S24" s="360"/>
      <c r="T24" s="360"/>
      <c r="U24" s="360"/>
      <c r="V24" s="361"/>
      <c r="W24" s="425"/>
      <c r="X24" s="416"/>
      <c r="Y24" s="417"/>
      <c r="Z24" s="356" t="s">
        <v>153</v>
      </c>
      <c r="AA24" s="357"/>
      <c r="AB24" s="357"/>
      <c r="AC24" s="357"/>
      <c r="AD24" s="357"/>
      <c r="AE24" s="357"/>
      <c r="AF24" s="357"/>
      <c r="AG24" s="358"/>
      <c r="AH24" s="359">
        <v>503</v>
      </c>
      <c r="AI24" s="360"/>
      <c r="AJ24" s="360"/>
      <c r="AK24" s="360"/>
      <c r="AL24" s="361"/>
      <c r="AM24" s="359">
        <v>1649337</v>
      </c>
      <c r="AN24" s="360"/>
      <c r="AO24" s="360"/>
      <c r="AP24" s="360"/>
      <c r="AQ24" s="360"/>
      <c r="AR24" s="361"/>
      <c r="AS24" s="359">
        <v>3279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16067434</v>
      </c>
      <c r="BO24" s="384"/>
      <c r="BP24" s="384"/>
      <c r="BQ24" s="384"/>
      <c r="BR24" s="384"/>
      <c r="BS24" s="384"/>
      <c r="BT24" s="384"/>
      <c r="BU24" s="385"/>
      <c r="BV24" s="383">
        <v>15810427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5928</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2863992</v>
      </c>
      <c r="BO25" s="379"/>
      <c r="BP25" s="379"/>
      <c r="BQ25" s="379"/>
      <c r="BR25" s="379"/>
      <c r="BS25" s="379"/>
      <c r="BT25" s="379"/>
      <c r="BU25" s="380"/>
      <c r="BV25" s="378">
        <v>3735820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5840</v>
      </c>
      <c r="R26" s="360"/>
      <c r="S26" s="360"/>
      <c r="T26" s="360"/>
      <c r="U26" s="360"/>
      <c r="V26" s="361"/>
      <c r="W26" s="425"/>
      <c r="X26" s="416"/>
      <c r="Y26" s="417"/>
      <c r="Z26" s="356" t="s">
        <v>159</v>
      </c>
      <c r="AA26" s="436"/>
      <c r="AB26" s="436"/>
      <c r="AC26" s="436"/>
      <c r="AD26" s="436"/>
      <c r="AE26" s="436"/>
      <c r="AF26" s="436"/>
      <c r="AG26" s="437"/>
      <c r="AH26" s="359">
        <v>24</v>
      </c>
      <c r="AI26" s="360"/>
      <c r="AJ26" s="360"/>
      <c r="AK26" s="360"/>
      <c r="AL26" s="361"/>
      <c r="AM26" s="359">
        <v>81960</v>
      </c>
      <c r="AN26" s="360"/>
      <c r="AO26" s="360"/>
      <c r="AP26" s="360"/>
      <c r="AQ26" s="360"/>
      <c r="AR26" s="361"/>
      <c r="AS26" s="359">
        <v>3415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4400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35955</v>
      </c>
      <c r="AN27" s="360"/>
      <c r="AO27" s="360"/>
      <c r="AP27" s="360"/>
      <c r="AQ27" s="360"/>
      <c r="AR27" s="361"/>
      <c r="AS27" s="359">
        <v>3995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3900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2844382</v>
      </c>
      <c r="BO28" s="379"/>
      <c r="BP28" s="379"/>
      <c r="BQ28" s="379"/>
      <c r="BR28" s="379"/>
      <c r="BS28" s="379"/>
      <c r="BT28" s="379"/>
      <c r="BU28" s="380"/>
      <c r="BV28" s="378">
        <v>2590894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19</v>
      </c>
      <c r="M29" s="360"/>
      <c r="N29" s="360"/>
      <c r="O29" s="360"/>
      <c r="P29" s="361"/>
      <c r="Q29" s="359">
        <v>3690</v>
      </c>
      <c r="R29" s="360"/>
      <c r="S29" s="360"/>
      <c r="T29" s="360"/>
      <c r="U29" s="360"/>
      <c r="V29" s="361"/>
      <c r="W29" s="425"/>
      <c r="X29" s="416"/>
      <c r="Y29" s="417"/>
      <c r="Z29" s="356" t="s">
        <v>169</v>
      </c>
      <c r="AA29" s="357"/>
      <c r="AB29" s="357"/>
      <c r="AC29" s="357"/>
      <c r="AD29" s="357"/>
      <c r="AE29" s="357"/>
      <c r="AF29" s="357"/>
      <c r="AG29" s="358"/>
      <c r="AH29" s="359">
        <v>512</v>
      </c>
      <c r="AI29" s="360"/>
      <c r="AJ29" s="360"/>
      <c r="AK29" s="360"/>
      <c r="AL29" s="361"/>
      <c r="AM29" s="359">
        <v>1685292</v>
      </c>
      <c r="AN29" s="360"/>
      <c r="AO29" s="360"/>
      <c r="AP29" s="360"/>
      <c r="AQ29" s="360"/>
      <c r="AR29" s="361"/>
      <c r="AS29" s="359">
        <v>3292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1561249</v>
      </c>
      <c r="BO30" s="387"/>
      <c r="BP30" s="387"/>
      <c r="BQ30" s="387"/>
      <c r="BR30" s="387"/>
      <c r="BS30" s="387"/>
      <c r="BT30" s="387"/>
      <c r="BU30" s="388"/>
      <c r="BV30" s="386">
        <v>903925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志木地区衛生組合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公益財団法人キラリ財団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鶴瀬駅西口土地区画整理事業特別会計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入間東部地区衛生組合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富士見市土地開発公社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鶴瀬駅東口土地区画整理事業特別会計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入間東部地区消防組合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埼玉県後期高齢者医療広域連合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埼玉県市町村総合事務組合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G7" workbookViewId="0">
      <selection activeCell="BG28" sqref="BG28:BN2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206</v>
      </c>
      <c r="C5" s="674"/>
      <c r="D5" s="674"/>
      <c r="E5" s="674"/>
      <c r="F5" s="674"/>
      <c r="G5" s="674"/>
      <c r="H5" s="674"/>
      <c r="I5" s="674"/>
      <c r="J5" s="674"/>
      <c r="K5" s="674"/>
      <c r="L5" s="674"/>
      <c r="M5" s="674"/>
      <c r="N5" s="674"/>
      <c r="O5" s="674"/>
      <c r="P5" s="674"/>
      <c r="Q5" s="675"/>
      <c r="R5" s="636">
        <v>14027094</v>
      </c>
      <c r="S5" s="637"/>
      <c r="T5" s="637"/>
      <c r="U5" s="637"/>
      <c r="V5" s="637"/>
      <c r="W5" s="637"/>
      <c r="X5" s="637"/>
      <c r="Y5" s="684"/>
      <c r="Z5" s="697">
        <v>43.6</v>
      </c>
      <c r="AA5" s="697"/>
      <c r="AB5" s="697"/>
      <c r="AC5" s="697"/>
      <c r="AD5" s="698">
        <v>13059962</v>
      </c>
      <c r="AE5" s="698"/>
      <c r="AF5" s="698"/>
      <c r="AG5" s="698"/>
      <c r="AH5" s="698"/>
      <c r="AI5" s="698"/>
      <c r="AJ5" s="698"/>
      <c r="AK5" s="698"/>
      <c r="AL5" s="685">
        <v>73.5</v>
      </c>
      <c r="AM5" s="654"/>
      <c r="AN5" s="654"/>
      <c r="AO5" s="686"/>
      <c r="AP5" s="673" t="s">
        <v>207</v>
      </c>
      <c r="AQ5" s="674"/>
      <c r="AR5" s="674"/>
      <c r="AS5" s="674"/>
      <c r="AT5" s="674"/>
      <c r="AU5" s="674"/>
      <c r="AV5" s="674"/>
      <c r="AW5" s="674"/>
      <c r="AX5" s="674"/>
      <c r="AY5" s="674"/>
      <c r="AZ5" s="674"/>
      <c r="BA5" s="674"/>
      <c r="BB5" s="674"/>
      <c r="BC5" s="674"/>
      <c r="BD5" s="674"/>
      <c r="BE5" s="674"/>
      <c r="BF5" s="675"/>
      <c r="BG5" s="586">
        <v>13059962</v>
      </c>
      <c r="BH5" s="587"/>
      <c r="BI5" s="587"/>
      <c r="BJ5" s="587"/>
      <c r="BK5" s="587"/>
      <c r="BL5" s="587"/>
      <c r="BM5" s="587"/>
      <c r="BN5" s="588"/>
      <c r="BO5" s="639">
        <v>93.1</v>
      </c>
      <c r="BP5" s="639"/>
      <c r="BQ5" s="639"/>
      <c r="BR5" s="639"/>
      <c r="BS5" s="640">
        <v>40900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192184</v>
      </c>
      <c r="S6" s="587"/>
      <c r="T6" s="587"/>
      <c r="U6" s="587"/>
      <c r="V6" s="587"/>
      <c r="W6" s="587"/>
      <c r="X6" s="587"/>
      <c r="Y6" s="588"/>
      <c r="Z6" s="639">
        <v>0.6</v>
      </c>
      <c r="AA6" s="639"/>
      <c r="AB6" s="639"/>
      <c r="AC6" s="639"/>
      <c r="AD6" s="640">
        <v>192184</v>
      </c>
      <c r="AE6" s="640"/>
      <c r="AF6" s="640"/>
      <c r="AG6" s="640"/>
      <c r="AH6" s="640"/>
      <c r="AI6" s="640"/>
      <c r="AJ6" s="640"/>
      <c r="AK6" s="640"/>
      <c r="AL6" s="609">
        <v>1.1000000000000001</v>
      </c>
      <c r="AM6" s="641"/>
      <c r="AN6" s="641"/>
      <c r="AO6" s="642"/>
      <c r="AP6" s="583" t="s">
        <v>212</v>
      </c>
      <c r="AQ6" s="584"/>
      <c r="AR6" s="584"/>
      <c r="AS6" s="584"/>
      <c r="AT6" s="584"/>
      <c r="AU6" s="584"/>
      <c r="AV6" s="584"/>
      <c r="AW6" s="584"/>
      <c r="AX6" s="584"/>
      <c r="AY6" s="584"/>
      <c r="AZ6" s="584"/>
      <c r="BA6" s="584"/>
      <c r="BB6" s="584"/>
      <c r="BC6" s="584"/>
      <c r="BD6" s="584"/>
      <c r="BE6" s="584"/>
      <c r="BF6" s="585"/>
      <c r="BG6" s="586">
        <v>13059962</v>
      </c>
      <c r="BH6" s="587"/>
      <c r="BI6" s="587"/>
      <c r="BJ6" s="587"/>
      <c r="BK6" s="587"/>
      <c r="BL6" s="587"/>
      <c r="BM6" s="587"/>
      <c r="BN6" s="588"/>
      <c r="BO6" s="639">
        <v>93.1</v>
      </c>
      <c r="BP6" s="639"/>
      <c r="BQ6" s="639"/>
      <c r="BR6" s="639"/>
      <c r="BS6" s="640">
        <v>40900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244708</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244708</v>
      </c>
      <c r="DR6" s="587"/>
      <c r="DS6" s="587"/>
      <c r="DT6" s="587"/>
      <c r="DU6" s="587"/>
      <c r="DV6" s="587"/>
      <c r="DW6" s="587"/>
      <c r="DX6" s="587"/>
      <c r="DY6" s="587"/>
      <c r="DZ6" s="587"/>
      <c r="EA6" s="587"/>
      <c r="EB6" s="587"/>
      <c r="EC6" s="622"/>
    </row>
    <row r="7" spans="2:143" ht="11.25" customHeight="1" x14ac:dyDescent="0.15">
      <c r="B7" s="583" t="s">
        <v>215</v>
      </c>
      <c r="C7" s="584"/>
      <c r="D7" s="584"/>
      <c r="E7" s="584"/>
      <c r="F7" s="584"/>
      <c r="G7" s="584"/>
      <c r="H7" s="584"/>
      <c r="I7" s="584"/>
      <c r="J7" s="584"/>
      <c r="K7" s="584"/>
      <c r="L7" s="584"/>
      <c r="M7" s="584"/>
      <c r="N7" s="584"/>
      <c r="O7" s="584"/>
      <c r="P7" s="584"/>
      <c r="Q7" s="585"/>
      <c r="R7" s="586">
        <v>29385</v>
      </c>
      <c r="S7" s="587"/>
      <c r="T7" s="587"/>
      <c r="U7" s="587"/>
      <c r="V7" s="587"/>
      <c r="W7" s="587"/>
      <c r="X7" s="587"/>
      <c r="Y7" s="588"/>
      <c r="Z7" s="639">
        <v>0.1</v>
      </c>
      <c r="AA7" s="639"/>
      <c r="AB7" s="639"/>
      <c r="AC7" s="639"/>
      <c r="AD7" s="640">
        <v>29385</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7070923</v>
      </c>
      <c r="BH7" s="587"/>
      <c r="BI7" s="587"/>
      <c r="BJ7" s="587"/>
      <c r="BK7" s="587"/>
      <c r="BL7" s="587"/>
      <c r="BM7" s="587"/>
      <c r="BN7" s="588"/>
      <c r="BO7" s="639">
        <v>50.4</v>
      </c>
      <c r="BP7" s="639"/>
      <c r="BQ7" s="639"/>
      <c r="BR7" s="639"/>
      <c r="BS7" s="640">
        <v>40900</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3336228</v>
      </c>
      <c r="CS7" s="587"/>
      <c r="CT7" s="587"/>
      <c r="CU7" s="587"/>
      <c r="CV7" s="587"/>
      <c r="CW7" s="587"/>
      <c r="CX7" s="587"/>
      <c r="CY7" s="588"/>
      <c r="CZ7" s="639">
        <v>10.8</v>
      </c>
      <c r="DA7" s="639"/>
      <c r="DB7" s="639"/>
      <c r="DC7" s="639"/>
      <c r="DD7" s="592">
        <v>247326</v>
      </c>
      <c r="DE7" s="587"/>
      <c r="DF7" s="587"/>
      <c r="DG7" s="587"/>
      <c r="DH7" s="587"/>
      <c r="DI7" s="587"/>
      <c r="DJ7" s="587"/>
      <c r="DK7" s="587"/>
      <c r="DL7" s="587"/>
      <c r="DM7" s="587"/>
      <c r="DN7" s="587"/>
      <c r="DO7" s="587"/>
      <c r="DP7" s="588"/>
      <c r="DQ7" s="592">
        <v>2829883</v>
      </c>
      <c r="DR7" s="587"/>
      <c r="DS7" s="587"/>
      <c r="DT7" s="587"/>
      <c r="DU7" s="587"/>
      <c r="DV7" s="587"/>
      <c r="DW7" s="587"/>
      <c r="DX7" s="587"/>
      <c r="DY7" s="587"/>
      <c r="DZ7" s="587"/>
      <c r="EA7" s="587"/>
      <c r="EB7" s="587"/>
      <c r="EC7" s="622"/>
    </row>
    <row r="8" spans="2:143" ht="11.25" customHeight="1" x14ac:dyDescent="0.15">
      <c r="B8" s="583" t="s">
        <v>218</v>
      </c>
      <c r="C8" s="584"/>
      <c r="D8" s="584"/>
      <c r="E8" s="584"/>
      <c r="F8" s="584"/>
      <c r="G8" s="584"/>
      <c r="H8" s="584"/>
      <c r="I8" s="584"/>
      <c r="J8" s="584"/>
      <c r="K8" s="584"/>
      <c r="L8" s="584"/>
      <c r="M8" s="584"/>
      <c r="N8" s="584"/>
      <c r="O8" s="584"/>
      <c r="P8" s="584"/>
      <c r="Q8" s="585"/>
      <c r="R8" s="586">
        <v>62342</v>
      </c>
      <c r="S8" s="587"/>
      <c r="T8" s="587"/>
      <c r="U8" s="587"/>
      <c r="V8" s="587"/>
      <c r="W8" s="587"/>
      <c r="X8" s="587"/>
      <c r="Y8" s="588"/>
      <c r="Z8" s="639">
        <v>0.2</v>
      </c>
      <c r="AA8" s="639"/>
      <c r="AB8" s="639"/>
      <c r="AC8" s="639"/>
      <c r="AD8" s="640">
        <v>62342</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156973</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13273388</v>
      </c>
      <c r="CS8" s="587"/>
      <c r="CT8" s="587"/>
      <c r="CU8" s="587"/>
      <c r="CV8" s="587"/>
      <c r="CW8" s="587"/>
      <c r="CX8" s="587"/>
      <c r="CY8" s="588"/>
      <c r="CZ8" s="639">
        <v>43.2</v>
      </c>
      <c r="DA8" s="639"/>
      <c r="DB8" s="639"/>
      <c r="DC8" s="639"/>
      <c r="DD8" s="592">
        <v>503531</v>
      </c>
      <c r="DE8" s="587"/>
      <c r="DF8" s="587"/>
      <c r="DG8" s="587"/>
      <c r="DH8" s="587"/>
      <c r="DI8" s="587"/>
      <c r="DJ8" s="587"/>
      <c r="DK8" s="587"/>
      <c r="DL8" s="587"/>
      <c r="DM8" s="587"/>
      <c r="DN8" s="587"/>
      <c r="DO8" s="587"/>
      <c r="DP8" s="588"/>
      <c r="DQ8" s="592">
        <v>6529214</v>
      </c>
      <c r="DR8" s="587"/>
      <c r="DS8" s="587"/>
      <c r="DT8" s="587"/>
      <c r="DU8" s="587"/>
      <c r="DV8" s="587"/>
      <c r="DW8" s="587"/>
      <c r="DX8" s="587"/>
      <c r="DY8" s="587"/>
      <c r="DZ8" s="587"/>
      <c r="EA8" s="587"/>
      <c r="EB8" s="587"/>
      <c r="EC8" s="622"/>
    </row>
    <row r="9" spans="2:143" ht="11.25" customHeight="1" x14ac:dyDescent="0.15">
      <c r="B9" s="583" t="s">
        <v>221</v>
      </c>
      <c r="C9" s="584"/>
      <c r="D9" s="584"/>
      <c r="E9" s="584"/>
      <c r="F9" s="584"/>
      <c r="G9" s="584"/>
      <c r="H9" s="584"/>
      <c r="I9" s="584"/>
      <c r="J9" s="584"/>
      <c r="K9" s="584"/>
      <c r="L9" s="584"/>
      <c r="M9" s="584"/>
      <c r="N9" s="584"/>
      <c r="O9" s="584"/>
      <c r="P9" s="584"/>
      <c r="Q9" s="585"/>
      <c r="R9" s="586">
        <v>102515</v>
      </c>
      <c r="S9" s="587"/>
      <c r="T9" s="587"/>
      <c r="U9" s="587"/>
      <c r="V9" s="587"/>
      <c r="W9" s="587"/>
      <c r="X9" s="587"/>
      <c r="Y9" s="588"/>
      <c r="Z9" s="639">
        <v>0.3</v>
      </c>
      <c r="AA9" s="639"/>
      <c r="AB9" s="639"/>
      <c r="AC9" s="639"/>
      <c r="AD9" s="640">
        <v>102515</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6399602</v>
      </c>
      <c r="BH9" s="587"/>
      <c r="BI9" s="587"/>
      <c r="BJ9" s="587"/>
      <c r="BK9" s="587"/>
      <c r="BL9" s="587"/>
      <c r="BM9" s="587"/>
      <c r="BN9" s="588"/>
      <c r="BO9" s="639">
        <v>45.6</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1787728</v>
      </c>
      <c r="CS9" s="587"/>
      <c r="CT9" s="587"/>
      <c r="CU9" s="587"/>
      <c r="CV9" s="587"/>
      <c r="CW9" s="587"/>
      <c r="CX9" s="587"/>
      <c r="CY9" s="588"/>
      <c r="CZ9" s="639">
        <v>5.8</v>
      </c>
      <c r="DA9" s="639"/>
      <c r="DB9" s="639"/>
      <c r="DC9" s="639"/>
      <c r="DD9" s="592">
        <v>27153</v>
      </c>
      <c r="DE9" s="587"/>
      <c r="DF9" s="587"/>
      <c r="DG9" s="587"/>
      <c r="DH9" s="587"/>
      <c r="DI9" s="587"/>
      <c r="DJ9" s="587"/>
      <c r="DK9" s="587"/>
      <c r="DL9" s="587"/>
      <c r="DM9" s="587"/>
      <c r="DN9" s="587"/>
      <c r="DO9" s="587"/>
      <c r="DP9" s="588"/>
      <c r="DQ9" s="592">
        <v>1758297</v>
      </c>
      <c r="DR9" s="587"/>
      <c r="DS9" s="587"/>
      <c r="DT9" s="587"/>
      <c r="DU9" s="587"/>
      <c r="DV9" s="587"/>
      <c r="DW9" s="587"/>
      <c r="DX9" s="587"/>
      <c r="DY9" s="587"/>
      <c r="DZ9" s="587"/>
      <c r="EA9" s="587"/>
      <c r="EB9" s="587"/>
      <c r="EC9" s="622"/>
    </row>
    <row r="10" spans="2:143" ht="11.25" customHeight="1" x14ac:dyDescent="0.15">
      <c r="B10" s="583" t="s">
        <v>224</v>
      </c>
      <c r="C10" s="584"/>
      <c r="D10" s="584"/>
      <c r="E10" s="584"/>
      <c r="F10" s="584"/>
      <c r="G10" s="584"/>
      <c r="H10" s="584"/>
      <c r="I10" s="584"/>
      <c r="J10" s="584"/>
      <c r="K10" s="584"/>
      <c r="L10" s="584"/>
      <c r="M10" s="584"/>
      <c r="N10" s="584"/>
      <c r="O10" s="584"/>
      <c r="P10" s="584"/>
      <c r="Q10" s="585"/>
      <c r="R10" s="586">
        <v>693005</v>
      </c>
      <c r="S10" s="587"/>
      <c r="T10" s="587"/>
      <c r="U10" s="587"/>
      <c r="V10" s="587"/>
      <c r="W10" s="587"/>
      <c r="X10" s="587"/>
      <c r="Y10" s="588"/>
      <c r="Z10" s="639">
        <v>2.2000000000000002</v>
      </c>
      <c r="AA10" s="639"/>
      <c r="AB10" s="639"/>
      <c r="AC10" s="639"/>
      <c r="AD10" s="640">
        <v>693005</v>
      </c>
      <c r="AE10" s="640"/>
      <c r="AF10" s="640"/>
      <c r="AG10" s="640"/>
      <c r="AH10" s="640"/>
      <c r="AI10" s="640"/>
      <c r="AJ10" s="640"/>
      <c r="AK10" s="640"/>
      <c r="AL10" s="609">
        <v>3.9</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166104</v>
      </c>
      <c r="BH10" s="587"/>
      <c r="BI10" s="587"/>
      <c r="BJ10" s="587"/>
      <c r="BK10" s="587"/>
      <c r="BL10" s="587"/>
      <c r="BM10" s="587"/>
      <c r="BN10" s="588"/>
      <c r="BO10" s="639">
        <v>1.2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33923</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15612</v>
      </c>
      <c r="DR10" s="587"/>
      <c r="DS10" s="587"/>
      <c r="DT10" s="587"/>
      <c r="DU10" s="587"/>
      <c r="DV10" s="587"/>
      <c r="DW10" s="587"/>
      <c r="DX10" s="587"/>
      <c r="DY10" s="587"/>
      <c r="DZ10" s="587"/>
      <c r="EA10" s="587"/>
      <c r="EB10" s="587"/>
      <c r="EC10" s="622"/>
    </row>
    <row r="11" spans="2:143" ht="11.25" customHeight="1" x14ac:dyDescent="0.15">
      <c r="B11" s="583" t="s">
        <v>227</v>
      </c>
      <c r="C11" s="584"/>
      <c r="D11" s="584"/>
      <c r="E11" s="584"/>
      <c r="F11" s="584"/>
      <c r="G11" s="584"/>
      <c r="H11" s="584"/>
      <c r="I11" s="584"/>
      <c r="J11" s="584"/>
      <c r="K11" s="584"/>
      <c r="L11" s="584"/>
      <c r="M11" s="584"/>
      <c r="N11" s="584"/>
      <c r="O11" s="584"/>
      <c r="P11" s="584"/>
      <c r="Q11" s="585"/>
      <c r="R11" s="586">
        <v>2225</v>
      </c>
      <c r="S11" s="587"/>
      <c r="T11" s="587"/>
      <c r="U11" s="587"/>
      <c r="V11" s="587"/>
      <c r="W11" s="587"/>
      <c r="X11" s="587"/>
      <c r="Y11" s="588"/>
      <c r="Z11" s="639">
        <v>0</v>
      </c>
      <c r="AA11" s="639"/>
      <c r="AB11" s="639"/>
      <c r="AC11" s="639"/>
      <c r="AD11" s="640">
        <v>2225</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348244</v>
      </c>
      <c r="BH11" s="587"/>
      <c r="BI11" s="587"/>
      <c r="BJ11" s="587"/>
      <c r="BK11" s="587"/>
      <c r="BL11" s="587"/>
      <c r="BM11" s="587"/>
      <c r="BN11" s="588"/>
      <c r="BO11" s="639">
        <v>2.5</v>
      </c>
      <c r="BP11" s="639"/>
      <c r="BQ11" s="639"/>
      <c r="BR11" s="639"/>
      <c r="BS11" s="592">
        <v>40900</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118042</v>
      </c>
      <c r="CS11" s="587"/>
      <c r="CT11" s="587"/>
      <c r="CU11" s="587"/>
      <c r="CV11" s="587"/>
      <c r="CW11" s="587"/>
      <c r="CX11" s="587"/>
      <c r="CY11" s="588"/>
      <c r="CZ11" s="639">
        <v>0.4</v>
      </c>
      <c r="DA11" s="639"/>
      <c r="DB11" s="639"/>
      <c r="DC11" s="639"/>
      <c r="DD11" s="592">
        <v>3640</v>
      </c>
      <c r="DE11" s="587"/>
      <c r="DF11" s="587"/>
      <c r="DG11" s="587"/>
      <c r="DH11" s="587"/>
      <c r="DI11" s="587"/>
      <c r="DJ11" s="587"/>
      <c r="DK11" s="587"/>
      <c r="DL11" s="587"/>
      <c r="DM11" s="587"/>
      <c r="DN11" s="587"/>
      <c r="DO11" s="587"/>
      <c r="DP11" s="588"/>
      <c r="DQ11" s="592">
        <v>113411</v>
      </c>
      <c r="DR11" s="587"/>
      <c r="DS11" s="587"/>
      <c r="DT11" s="587"/>
      <c r="DU11" s="587"/>
      <c r="DV11" s="587"/>
      <c r="DW11" s="587"/>
      <c r="DX11" s="587"/>
      <c r="DY11" s="587"/>
      <c r="DZ11" s="587"/>
      <c r="EA11" s="587"/>
      <c r="EB11" s="587"/>
      <c r="EC11" s="622"/>
    </row>
    <row r="12" spans="2:143" ht="11.25" customHeight="1" x14ac:dyDescent="0.15">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5110406</v>
      </c>
      <c r="BH12" s="587"/>
      <c r="BI12" s="587"/>
      <c r="BJ12" s="587"/>
      <c r="BK12" s="587"/>
      <c r="BL12" s="587"/>
      <c r="BM12" s="587"/>
      <c r="BN12" s="588"/>
      <c r="BO12" s="639">
        <v>36.4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80753</v>
      </c>
      <c r="CS12" s="587"/>
      <c r="CT12" s="587"/>
      <c r="CU12" s="587"/>
      <c r="CV12" s="587"/>
      <c r="CW12" s="587"/>
      <c r="CX12" s="587"/>
      <c r="CY12" s="588"/>
      <c r="CZ12" s="639">
        <v>0.3</v>
      </c>
      <c r="DA12" s="639"/>
      <c r="DB12" s="639"/>
      <c r="DC12" s="639"/>
      <c r="DD12" s="592">
        <v>32568</v>
      </c>
      <c r="DE12" s="587"/>
      <c r="DF12" s="587"/>
      <c r="DG12" s="587"/>
      <c r="DH12" s="587"/>
      <c r="DI12" s="587"/>
      <c r="DJ12" s="587"/>
      <c r="DK12" s="587"/>
      <c r="DL12" s="587"/>
      <c r="DM12" s="587"/>
      <c r="DN12" s="587"/>
      <c r="DO12" s="587"/>
      <c r="DP12" s="588"/>
      <c r="DQ12" s="592">
        <v>75503</v>
      </c>
      <c r="DR12" s="587"/>
      <c r="DS12" s="587"/>
      <c r="DT12" s="587"/>
      <c r="DU12" s="587"/>
      <c r="DV12" s="587"/>
      <c r="DW12" s="587"/>
      <c r="DX12" s="587"/>
      <c r="DY12" s="587"/>
      <c r="DZ12" s="587"/>
      <c r="EA12" s="587"/>
      <c r="EB12" s="587"/>
      <c r="EC12" s="622"/>
    </row>
    <row r="13" spans="2:143" ht="11.25" customHeight="1" x14ac:dyDescent="0.15">
      <c r="B13" s="583" t="s">
        <v>233</v>
      </c>
      <c r="C13" s="584"/>
      <c r="D13" s="584"/>
      <c r="E13" s="584"/>
      <c r="F13" s="584"/>
      <c r="G13" s="584"/>
      <c r="H13" s="584"/>
      <c r="I13" s="584"/>
      <c r="J13" s="584"/>
      <c r="K13" s="584"/>
      <c r="L13" s="584"/>
      <c r="M13" s="584"/>
      <c r="N13" s="584"/>
      <c r="O13" s="584"/>
      <c r="P13" s="584"/>
      <c r="Q13" s="585"/>
      <c r="R13" s="586">
        <v>75830</v>
      </c>
      <c r="S13" s="587"/>
      <c r="T13" s="587"/>
      <c r="U13" s="587"/>
      <c r="V13" s="587"/>
      <c r="W13" s="587"/>
      <c r="X13" s="587"/>
      <c r="Y13" s="588"/>
      <c r="Z13" s="639">
        <v>0.2</v>
      </c>
      <c r="AA13" s="639"/>
      <c r="AB13" s="639"/>
      <c r="AC13" s="639"/>
      <c r="AD13" s="640">
        <v>75830</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5102449</v>
      </c>
      <c r="BH13" s="587"/>
      <c r="BI13" s="587"/>
      <c r="BJ13" s="587"/>
      <c r="BK13" s="587"/>
      <c r="BL13" s="587"/>
      <c r="BM13" s="587"/>
      <c r="BN13" s="588"/>
      <c r="BO13" s="639">
        <v>36.4</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4320929</v>
      </c>
      <c r="CS13" s="587"/>
      <c r="CT13" s="587"/>
      <c r="CU13" s="587"/>
      <c r="CV13" s="587"/>
      <c r="CW13" s="587"/>
      <c r="CX13" s="587"/>
      <c r="CY13" s="588"/>
      <c r="CZ13" s="639">
        <v>14</v>
      </c>
      <c r="DA13" s="639"/>
      <c r="DB13" s="639"/>
      <c r="DC13" s="639"/>
      <c r="DD13" s="592">
        <v>2182008</v>
      </c>
      <c r="DE13" s="587"/>
      <c r="DF13" s="587"/>
      <c r="DG13" s="587"/>
      <c r="DH13" s="587"/>
      <c r="DI13" s="587"/>
      <c r="DJ13" s="587"/>
      <c r="DK13" s="587"/>
      <c r="DL13" s="587"/>
      <c r="DM13" s="587"/>
      <c r="DN13" s="587"/>
      <c r="DO13" s="587"/>
      <c r="DP13" s="588"/>
      <c r="DQ13" s="592">
        <v>3204726</v>
      </c>
      <c r="DR13" s="587"/>
      <c r="DS13" s="587"/>
      <c r="DT13" s="587"/>
      <c r="DU13" s="587"/>
      <c r="DV13" s="587"/>
      <c r="DW13" s="587"/>
      <c r="DX13" s="587"/>
      <c r="DY13" s="587"/>
      <c r="DZ13" s="587"/>
      <c r="EA13" s="587"/>
      <c r="EB13" s="587"/>
      <c r="EC13" s="622"/>
    </row>
    <row r="14" spans="2:143" ht="11.25" customHeight="1" x14ac:dyDescent="0.15">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86319</v>
      </c>
      <c r="BH14" s="587"/>
      <c r="BI14" s="587"/>
      <c r="BJ14" s="587"/>
      <c r="BK14" s="587"/>
      <c r="BL14" s="587"/>
      <c r="BM14" s="587"/>
      <c r="BN14" s="588"/>
      <c r="BO14" s="639">
        <v>0.6</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782910</v>
      </c>
      <c r="CS14" s="587"/>
      <c r="CT14" s="587"/>
      <c r="CU14" s="587"/>
      <c r="CV14" s="587"/>
      <c r="CW14" s="587"/>
      <c r="CX14" s="587"/>
      <c r="CY14" s="588"/>
      <c r="CZ14" s="639">
        <v>2.5</v>
      </c>
      <c r="DA14" s="639"/>
      <c r="DB14" s="639"/>
      <c r="DC14" s="639"/>
      <c r="DD14" s="592">
        <v>3934</v>
      </c>
      <c r="DE14" s="587"/>
      <c r="DF14" s="587"/>
      <c r="DG14" s="587"/>
      <c r="DH14" s="587"/>
      <c r="DI14" s="587"/>
      <c r="DJ14" s="587"/>
      <c r="DK14" s="587"/>
      <c r="DL14" s="587"/>
      <c r="DM14" s="587"/>
      <c r="DN14" s="587"/>
      <c r="DO14" s="587"/>
      <c r="DP14" s="588"/>
      <c r="DQ14" s="592">
        <v>777974</v>
      </c>
      <c r="DR14" s="587"/>
      <c r="DS14" s="587"/>
      <c r="DT14" s="587"/>
      <c r="DU14" s="587"/>
      <c r="DV14" s="587"/>
      <c r="DW14" s="587"/>
      <c r="DX14" s="587"/>
      <c r="DY14" s="587"/>
      <c r="DZ14" s="587"/>
      <c r="EA14" s="587"/>
      <c r="EB14" s="587"/>
      <c r="EC14" s="622"/>
    </row>
    <row r="15" spans="2:143" ht="11.25" customHeight="1" x14ac:dyDescent="0.15">
      <c r="B15" s="583" t="s">
        <v>239</v>
      </c>
      <c r="C15" s="584"/>
      <c r="D15" s="584"/>
      <c r="E15" s="584"/>
      <c r="F15" s="584"/>
      <c r="G15" s="584"/>
      <c r="H15" s="584"/>
      <c r="I15" s="584"/>
      <c r="J15" s="584"/>
      <c r="K15" s="584"/>
      <c r="L15" s="584"/>
      <c r="M15" s="584"/>
      <c r="N15" s="584"/>
      <c r="O15" s="584"/>
      <c r="P15" s="584"/>
      <c r="Q15" s="585"/>
      <c r="R15" s="586">
        <v>92582</v>
      </c>
      <c r="S15" s="587"/>
      <c r="T15" s="587"/>
      <c r="U15" s="587"/>
      <c r="V15" s="587"/>
      <c r="W15" s="587"/>
      <c r="X15" s="587"/>
      <c r="Y15" s="588"/>
      <c r="Z15" s="639">
        <v>0.3</v>
      </c>
      <c r="AA15" s="639"/>
      <c r="AB15" s="639"/>
      <c r="AC15" s="639"/>
      <c r="AD15" s="640">
        <v>92582</v>
      </c>
      <c r="AE15" s="640"/>
      <c r="AF15" s="640"/>
      <c r="AG15" s="640"/>
      <c r="AH15" s="640"/>
      <c r="AI15" s="640"/>
      <c r="AJ15" s="640"/>
      <c r="AK15" s="640"/>
      <c r="AL15" s="609">
        <v>0.5</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792314</v>
      </c>
      <c r="BH15" s="587"/>
      <c r="BI15" s="587"/>
      <c r="BJ15" s="587"/>
      <c r="BK15" s="587"/>
      <c r="BL15" s="587"/>
      <c r="BM15" s="587"/>
      <c r="BN15" s="588"/>
      <c r="BO15" s="639">
        <v>5.6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3881379</v>
      </c>
      <c r="CS15" s="587"/>
      <c r="CT15" s="587"/>
      <c r="CU15" s="587"/>
      <c r="CV15" s="587"/>
      <c r="CW15" s="587"/>
      <c r="CX15" s="587"/>
      <c r="CY15" s="588"/>
      <c r="CZ15" s="639">
        <v>12.6</v>
      </c>
      <c r="DA15" s="639"/>
      <c r="DB15" s="639"/>
      <c r="DC15" s="639"/>
      <c r="DD15" s="592">
        <v>1830600</v>
      </c>
      <c r="DE15" s="587"/>
      <c r="DF15" s="587"/>
      <c r="DG15" s="587"/>
      <c r="DH15" s="587"/>
      <c r="DI15" s="587"/>
      <c r="DJ15" s="587"/>
      <c r="DK15" s="587"/>
      <c r="DL15" s="587"/>
      <c r="DM15" s="587"/>
      <c r="DN15" s="587"/>
      <c r="DO15" s="587"/>
      <c r="DP15" s="588"/>
      <c r="DQ15" s="592">
        <v>2450244</v>
      </c>
      <c r="DR15" s="587"/>
      <c r="DS15" s="587"/>
      <c r="DT15" s="587"/>
      <c r="DU15" s="587"/>
      <c r="DV15" s="587"/>
      <c r="DW15" s="587"/>
      <c r="DX15" s="587"/>
      <c r="DY15" s="587"/>
      <c r="DZ15" s="587"/>
      <c r="EA15" s="587"/>
      <c r="EB15" s="587"/>
      <c r="EC15" s="622"/>
    </row>
    <row r="16" spans="2:143" ht="11.25" customHeight="1" x14ac:dyDescent="0.15">
      <c r="B16" s="583" t="s">
        <v>242</v>
      </c>
      <c r="C16" s="584"/>
      <c r="D16" s="584"/>
      <c r="E16" s="584"/>
      <c r="F16" s="584"/>
      <c r="G16" s="584"/>
      <c r="H16" s="584"/>
      <c r="I16" s="584"/>
      <c r="J16" s="584"/>
      <c r="K16" s="584"/>
      <c r="L16" s="584"/>
      <c r="M16" s="584"/>
      <c r="N16" s="584"/>
      <c r="O16" s="584"/>
      <c r="P16" s="584"/>
      <c r="Q16" s="585"/>
      <c r="R16" s="586">
        <v>3652668</v>
      </c>
      <c r="S16" s="587"/>
      <c r="T16" s="587"/>
      <c r="U16" s="587"/>
      <c r="V16" s="587"/>
      <c r="W16" s="587"/>
      <c r="X16" s="587"/>
      <c r="Y16" s="588"/>
      <c r="Z16" s="639">
        <v>11.4</v>
      </c>
      <c r="AA16" s="639"/>
      <c r="AB16" s="639"/>
      <c r="AC16" s="639"/>
      <c r="AD16" s="640">
        <v>3371597</v>
      </c>
      <c r="AE16" s="640"/>
      <c r="AF16" s="640"/>
      <c r="AG16" s="640"/>
      <c r="AH16" s="640"/>
      <c r="AI16" s="640"/>
      <c r="AJ16" s="640"/>
      <c r="AK16" s="640"/>
      <c r="AL16" s="609">
        <v>19</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245</v>
      </c>
      <c r="C17" s="584"/>
      <c r="D17" s="584"/>
      <c r="E17" s="584"/>
      <c r="F17" s="584"/>
      <c r="G17" s="584"/>
      <c r="H17" s="584"/>
      <c r="I17" s="584"/>
      <c r="J17" s="584"/>
      <c r="K17" s="584"/>
      <c r="L17" s="584"/>
      <c r="M17" s="584"/>
      <c r="N17" s="584"/>
      <c r="O17" s="584"/>
      <c r="P17" s="584"/>
      <c r="Q17" s="585"/>
      <c r="R17" s="586">
        <v>3371597</v>
      </c>
      <c r="S17" s="587"/>
      <c r="T17" s="587"/>
      <c r="U17" s="587"/>
      <c r="V17" s="587"/>
      <c r="W17" s="587"/>
      <c r="X17" s="587"/>
      <c r="Y17" s="588"/>
      <c r="Z17" s="639">
        <v>10.5</v>
      </c>
      <c r="AA17" s="639"/>
      <c r="AB17" s="639"/>
      <c r="AC17" s="639"/>
      <c r="AD17" s="640">
        <v>3371597</v>
      </c>
      <c r="AE17" s="640"/>
      <c r="AF17" s="640"/>
      <c r="AG17" s="640"/>
      <c r="AH17" s="640"/>
      <c r="AI17" s="640"/>
      <c r="AJ17" s="640"/>
      <c r="AK17" s="640"/>
      <c r="AL17" s="609">
        <v>19</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2894332</v>
      </c>
      <c r="CS17" s="587"/>
      <c r="CT17" s="587"/>
      <c r="CU17" s="587"/>
      <c r="CV17" s="587"/>
      <c r="CW17" s="587"/>
      <c r="CX17" s="587"/>
      <c r="CY17" s="588"/>
      <c r="CZ17" s="639">
        <v>9.4</v>
      </c>
      <c r="DA17" s="639"/>
      <c r="DB17" s="639"/>
      <c r="DC17" s="639"/>
      <c r="DD17" s="592" t="s">
        <v>111</v>
      </c>
      <c r="DE17" s="587"/>
      <c r="DF17" s="587"/>
      <c r="DG17" s="587"/>
      <c r="DH17" s="587"/>
      <c r="DI17" s="587"/>
      <c r="DJ17" s="587"/>
      <c r="DK17" s="587"/>
      <c r="DL17" s="587"/>
      <c r="DM17" s="587"/>
      <c r="DN17" s="587"/>
      <c r="DO17" s="587"/>
      <c r="DP17" s="588"/>
      <c r="DQ17" s="592">
        <v>2894332</v>
      </c>
      <c r="DR17" s="587"/>
      <c r="DS17" s="587"/>
      <c r="DT17" s="587"/>
      <c r="DU17" s="587"/>
      <c r="DV17" s="587"/>
      <c r="DW17" s="587"/>
      <c r="DX17" s="587"/>
      <c r="DY17" s="587"/>
      <c r="DZ17" s="587"/>
      <c r="EA17" s="587"/>
      <c r="EB17" s="587"/>
      <c r="EC17" s="622"/>
    </row>
    <row r="18" spans="2:133" ht="11.25" customHeight="1" x14ac:dyDescent="0.15">
      <c r="B18" s="583" t="s">
        <v>248</v>
      </c>
      <c r="C18" s="584"/>
      <c r="D18" s="584"/>
      <c r="E18" s="584"/>
      <c r="F18" s="584"/>
      <c r="G18" s="584"/>
      <c r="H18" s="584"/>
      <c r="I18" s="584"/>
      <c r="J18" s="584"/>
      <c r="K18" s="584"/>
      <c r="L18" s="584"/>
      <c r="M18" s="584"/>
      <c r="N18" s="584"/>
      <c r="O18" s="584"/>
      <c r="P18" s="584"/>
      <c r="Q18" s="585"/>
      <c r="R18" s="586">
        <v>281071</v>
      </c>
      <c r="S18" s="587"/>
      <c r="T18" s="587"/>
      <c r="U18" s="587"/>
      <c r="V18" s="587"/>
      <c r="W18" s="587"/>
      <c r="X18" s="587"/>
      <c r="Y18" s="588"/>
      <c r="Z18" s="639">
        <v>0.9</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967132</v>
      </c>
      <c r="BH19" s="587"/>
      <c r="BI19" s="587"/>
      <c r="BJ19" s="587"/>
      <c r="BK19" s="587"/>
      <c r="BL19" s="587"/>
      <c r="BM19" s="587"/>
      <c r="BN19" s="588"/>
      <c r="BO19" s="639">
        <v>6.9</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254</v>
      </c>
      <c r="C20" s="584"/>
      <c r="D20" s="584"/>
      <c r="E20" s="584"/>
      <c r="F20" s="584"/>
      <c r="G20" s="584"/>
      <c r="H20" s="584"/>
      <c r="I20" s="584"/>
      <c r="J20" s="584"/>
      <c r="K20" s="584"/>
      <c r="L20" s="584"/>
      <c r="M20" s="584"/>
      <c r="N20" s="584"/>
      <c r="O20" s="584"/>
      <c r="P20" s="584"/>
      <c r="Q20" s="585"/>
      <c r="R20" s="586">
        <v>18929830</v>
      </c>
      <c r="S20" s="587"/>
      <c r="T20" s="587"/>
      <c r="U20" s="587"/>
      <c r="V20" s="587"/>
      <c r="W20" s="587"/>
      <c r="X20" s="587"/>
      <c r="Y20" s="588"/>
      <c r="Z20" s="639">
        <v>58.9</v>
      </c>
      <c r="AA20" s="639"/>
      <c r="AB20" s="639"/>
      <c r="AC20" s="639"/>
      <c r="AD20" s="640">
        <v>17681627</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967132</v>
      </c>
      <c r="BH20" s="587"/>
      <c r="BI20" s="587"/>
      <c r="BJ20" s="587"/>
      <c r="BK20" s="587"/>
      <c r="BL20" s="587"/>
      <c r="BM20" s="587"/>
      <c r="BN20" s="588"/>
      <c r="BO20" s="639">
        <v>6.9</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30754320</v>
      </c>
      <c r="CS20" s="587"/>
      <c r="CT20" s="587"/>
      <c r="CU20" s="587"/>
      <c r="CV20" s="587"/>
      <c r="CW20" s="587"/>
      <c r="CX20" s="587"/>
      <c r="CY20" s="588"/>
      <c r="CZ20" s="639">
        <v>100</v>
      </c>
      <c r="DA20" s="639"/>
      <c r="DB20" s="639"/>
      <c r="DC20" s="639"/>
      <c r="DD20" s="592">
        <v>4830760</v>
      </c>
      <c r="DE20" s="587"/>
      <c r="DF20" s="587"/>
      <c r="DG20" s="587"/>
      <c r="DH20" s="587"/>
      <c r="DI20" s="587"/>
      <c r="DJ20" s="587"/>
      <c r="DK20" s="587"/>
      <c r="DL20" s="587"/>
      <c r="DM20" s="587"/>
      <c r="DN20" s="587"/>
      <c r="DO20" s="587"/>
      <c r="DP20" s="588"/>
      <c r="DQ20" s="592">
        <v>20893904</v>
      </c>
      <c r="DR20" s="587"/>
      <c r="DS20" s="587"/>
      <c r="DT20" s="587"/>
      <c r="DU20" s="587"/>
      <c r="DV20" s="587"/>
      <c r="DW20" s="587"/>
      <c r="DX20" s="587"/>
      <c r="DY20" s="587"/>
      <c r="DZ20" s="587"/>
      <c r="EA20" s="587"/>
      <c r="EB20" s="587"/>
      <c r="EC20" s="622"/>
    </row>
    <row r="21" spans="2:133" ht="11.25" customHeight="1" x14ac:dyDescent="0.15">
      <c r="B21" s="583" t="s">
        <v>257</v>
      </c>
      <c r="C21" s="584"/>
      <c r="D21" s="584"/>
      <c r="E21" s="584"/>
      <c r="F21" s="584"/>
      <c r="G21" s="584"/>
      <c r="H21" s="584"/>
      <c r="I21" s="584"/>
      <c r="J21" s="584"/>
      <c r="K21" s="584"/>
      <c r="L21" s="584"/>
      <c r="M21" s="584"/>
      <c r="N21" s="584"/>
      <c r="O21" s="584"/>
      <c r="P21" s="584"/>
      <c r="Q21" s="585"/>
      <c r="R21" s="586">
        <v>13249</v>
      </c>
      <c r="S21" s="587"/>
      <c r="T21" s="587"/>
      <c r="U21" s="587"/>
      <c r="V21" s="587"/>
      <c r="W21" s="587"/>
      <c r="X21" s="587"/>
      <c r="Y21" s="588"/>
      <c r="Z21" s="639">
        <v>0</v>
      </c>
      <c r="AA21" s="639"/>
      <c r="AB21" s="639"/>
      <c r="AC21" s="639"/>
      <c r="AD21" s="640">
        <v>13249</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259</v>
      </c>
      <c r="C22" s="584"/>
      <c r="D22" s="584"/>
      <c r="E22" s="584"/>
      <c r="F22" s="584"/>
      <c r="G22" s="584"/>
      <c r="H22" s="584"/>
      <c r="I22" s="584"/>
      <c r="J22" s="584"/>
      <c r="K22" s="584"/>
      <c r="L22" s="584"/>
      <c r="M22" s="584"/>
      <c r="N22" s="584"/>
      <c r="O22" s="584"/>
      <c r="P22" s="584"/>
      <c r="Q22" s="585"/>
      <c r="R22" s="586">
        <v>333956</v>
      </c>
      <c r="S22" s="587"/>
      <c r="T22" s="587"/>
      <c r="U22" s="587"/>
      <c r="V22" s="587"/>
      <c r="W22" s="587"/>
      <c r="X22" s="587"/>
      <c r="Y22" s="588"/>
      <c r="Z22" s="639">
        <v>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262</v>
      </c>
      <c r="C23" s="584"/>
      <c r="D23" s="584"/>
      <c r="E23" s="584"/>
      <c r="F23" s="584"/>
      <c r="G23" s="584"/>
      <c r="H23" s="584"/>
      <c r="I23" s="584"/>
      <c r="J23" s="584"/>
      <c r="K23" s="584"/>
      <c r="L23" s="584"/>
      <c r="M23" s="584"/>
      <c r="N23" s="584"/>
      <c r="O23" s="584"/>
      <c r="P23" s="584"/>
      <c r="Q23" s="585"/>
      <c r="R23" s="586">
        <v>462291</v>
      </c>
      <c r="S23" s="587"/>
      <c r="T23" s="587"/>
      <c r="U23" s="587"/>
      <c r="V23" s="587"/>
      <c r="W23" s="587"/>
      <c r="X23" s="587"/>
      <c r="Y23" s="588"/>
      <c r="Z23" s="639">
        <v>1.4</v>
      </c>
      <c r="AA23" s="639"/>
      <c r="AB23" s="639"/>
      <c r="AC23" s="639"/>
      <c r="AD23" s="640">
        <v>51856</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967132</v>
      </c>
      <c r="BH23" s="587"/>
      <c r="BI23" s="587"/>
      <c r="BJ23" s="587"/>
      <c r="BK23" s="587"/>
      <c r="BL23" s="587"/>
      <c r="BM23" s="587"/>
      <c r="BN23" s="588"/>
      <c r="BO23" s="639">
        <v>6.9</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583" t="s">
        <v>269</v>
      </c>
      <c r="C24" s="584"/>
      <c r="D24" s="584"/>
      <c r="E24" s="584"/>
      <c r="F24" s="584"/>
      <c r="G24" s="584"/>
      <c r="H24" s="584"/>
      <c r="I24" s="584"/>
      <c r="J24" s="584"/>
      <c r="K24" s="584"/>
      <c r="L24" s="584"/>
      <c r="M24" s="584"/>
      <c r="N24" s="584"/>
      <c r="O24" s="584"/>
      <c r="P24" s="584"/>
      <c r="Q24" s="585"/>
      <c r="R24" s="586">
        <v>55049</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15373204</v>
      </c>
      <c r="CS24" s="637"/>
      <c r="CT24" s="637"/>
      <c r="CU24" s="637"/>
      <c r="CV24" s="637"/>
      <c r="CW24" s="637"/>
      <c r="CX24" s="637"/>
      <c r="CY24" s="684"/>
      <c r="CZ24" s="688">
        <v>50</v>
      </c>
      <c r="DA24" s="689"/>
      <c r="DB24" s="689"/>
      <c r="DC24" s="690"/>
      <c r="DD24" s="683">
        <v>9867939</v>
      </c>
      <c r="DE24" s="637"/>
      <c r="DF24" s="637"/>
      <c r="DG24" s="637"/>
      <c r="DH24" s="637"/>
      <c r="DI24" s="637"/>
      <c r="DJ24" s="637"/>
      <c r="DK24" s="684"/>
      <c r="DL24" s="683">
        <v>9801515</v>
      </c>
      <c r="DM24" s="637"/>
      <c r="DN24" s="637"/>
      <c r="DO24" s="637"/>
      <c r="DP24" s="637"/>
      <c r="DQ24" s="637"/>
      <c r="DR24" s="637"/>
      <c r="DS24" s="637"/>
      <c r="DT24" s="637"/>
      <c r="DU24" s="637"/>
      <c r="DV24" s="684"/>
      <c r="DW24" s="685">
        <v>51.7</v>
      </c>
      <c r="DX24" s="654"/>
      <c r="DY24" s="654"/>
      <c r="DZ24" s="654"/>
      <c r="EA24" s="654"/>
      <c r="EB24" s="654"/>
      <c r="EC24" s="686"/>
    </row>
    <row r="25" spans="2:133" ht="11.25" customHeight="1" x14ac:dyDescent="0.15">
      <c r="B25" s="583" t="s">
        <v>272</v>
      </c>
      <c r="C25" s="584"/>
      <c r="D25" s="584"/>
      <c r="E25" s="584"/>
      <c r="F25" s="584"/>
      <c r="G25" s="584"/>
      <c r="H25" s="584"/>
      <c r="I25" s="584"/>
      <c r="J25" s="584"/>
      <c r="K25" s="584"/>
      <c r="L25" s="584"/>
      <c r="M25" s="584"/>
      <c r="N25" s="584"/>
      <c r="O25" s="584"/>
      <c r="P25" s="584"/>
      <c r="Q25" s="585"/>
      <c r="R25" s="586">
        <v>5489718</v>
      </c>
      <c r="S25" s="587"/>
      <c r="T25" s="587"/>
      <c r="U25" s="587"/>
      <c r="V25" s="587"/>
      <c r="W25" s="587"/>
      <c r="X25" s="587"/>
      <c r="Y25" s="588"/>
      <c r="Z25" s="639">
        <v>17.100000000000001</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4733956</v>
      </c>
      <c r="CS25" s="605"/>
      <c r="CT25" s="605"/>
      <c r="CU25" s="605"/>
      <c r="CV25" s="605"/>
      <c r="CW25" s="605"/>
      <c r="CX25" s="605"/>
      <c r="CY25" s="606"/>
      <c r="CZ25" s="589">
        <v>15.4</v>
      </c>
      <c r="DA25" s="607"/>
      <c r="DB25" s="607"/>
      <c r="DC25" s="608"/>
      <c r="DD25" s="592">
        <v>4464561</v>
      </c>
      <c r="DE25" s="605"/>
      <c r="DF25" s="605"/>
      <c r="DG25" s="605"/>
      <c r="DH25" s="605"/>
      <c r="DI25" s="605"/>
      <c r="DJ25" s="605"/>
      <c r="DK25" s="606"/>
      <c r="DL25" s="592">
        <v>4398592</v>
      </c>
      <c r="DM25" s="605"/>
      <c r="DN25" s="605"/>
      <c r="DO25" s="605"/>
      <c r="DP25" s="605"/>
      <c r="DQ25" s="605"/>
      <c r="DR25" s="605"/>
      <c r="DS25" s="605"/>
      <c r="DT25" s="605"/>
      <c r="DU25" s="605"/>
      <c r="DV25" s="606"/>
      <c r="DW25" s="609">
        <v>23.2</v>
      </c>
      <c r="DX25" s="610"/>
      <c r="DY25" s="610"/>
      <c r="DZ25" s="610"/>
      <c r="EA25" s="610"/>
      <c r="EB25" s="610"/>
      <c r="EC25" s="611"/>
    </row>
    <row r="26" spans="2:133" ht="11.25" customHeight="1" x14ac:dyDescent="0.15">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3137473</v>
      </c>
      <c r="CS26" s="587"/>
      <c r="CT26" s="587"/>
      <c r="CU26" s="587"/>
      <c r="CV26" s="587"/>
      <c r="CW26" s="587"/>
      <c r="CX26" s="587"/>
      <c r="CY26" s="588"/>
      <c r="CZ26" s="589">
        <v>10.199999999999999</v>
      </c>
      <c r="DA26" s="607"/>
      <c r="DB26" s="607"/>
      <c r="DC26" s="608"/>
      <c r="DD26" s="592">
        <v>2903650</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x14ac:dyDescent="0.15">
      <c r="B27" s="583" t="s">
        <v>278</v>
      </c>
      <c r="C27" s="584"/>
      <c r="D27" s="584"/>
      <c r="E27" s="584"/>
      <c r="F27" s="584"/>
      <c r="G27" s="584"/>
      <c r="H27" s="584"/>
      <c r="I27" s="584"/>
      <c r="J27" s="584"/>
      <c r="K27" s="584"/>
      <c r="L27" s="584"/>
      <c r="M27" s="584"/>
      <c r="N27" s="584"/>
      <c r="O27" s="584"/>
      <c r="P27" s="584"/>
      <c r="Q27" s="585"/>
      <c r="R27" s="586">
        <v>1997752</v>
      </c>
      <c r="S27" s="587"/>
      <c r="T27" s="587"/>
      <c r="U27" s="587"/>
      <c r="V27" s="587"/>
      <c r="W27" s="587"/>
      <c r="X27" s="587"/>
      <c r="Y27" s="588"/>
      <c r="Z27" s="639">
        <v>6.2</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14027094</v>
      </c>
      <c r="BH27" s="587"/>
      <c r="BI27" s="587"/>
      <c r="BJ27" s="587"/>
      <c r="BK27" s="587"/>
      <c r="BL27" s="587"/>
      <c r="BM27" s="587"/>
      <c r="BN27" s="588"/>
      <c r="BO27" s="639">
        <v>100</v>
      </c>
      <c r="BP27" s="639"/>
      <c r="BQ27" s="639"/>
      <c r="BR27" s="639"/>
      <c r="BS27" s="592">
        <v>40900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7744916</v>
      </c>
      <c r="CS27" s="605"/>
      <c r="CT27" s="605"/>
      <c r="CU27" s="605"/>
      <c r="CV27" s="605"/>
      <c r="CW27" s="605"/>
      <c r="CX27" s="605"/>
      <c r="CY27" s="606"/>
      <c r="CZ27" s="589">
        <v>25.2</v>
      </c>
      <c r="DA27" s="607"/>
      <c r="DB27" s="607"/>
      <c r="DC27" s="608"/>
      <c r="DD27" s="592">
        <v>2509046</v>
      </c>
      <c r="DE27" s="605"/>
      <c r="DF27" s="605"/>
      <c r="DG27" s="605"/>
      <c r="DH27" s="605"/>
      <c r="DI27" s="605"/>
      <c r="DJ27" s="605"/>
      <c r="DK27" s="606"/>
      <c r="DL27" s="592">
        <v>2508591</v>
      </c>
      <c r="DM27" s="605"/>
      <c r="DN27" s="605"/>
      <c r="DO27" s="605"/>
      <c r="DP27" s="605"/>
      <c r="DQ27" s="605"/>
      <c r="DR27" s="605"/>
      <c r="DS27" s="605"/>
      <c r="DT27" s="605"/>
      <c r="DU27" s="605"/>
      <c r="DV27" s="606"/>
      <c r="DW27" s="609">
        <v>13.2</v>
      </c>
      <c r="DX27" s="610"/>
      <c r="DY27" s="610"/>
      <c r="DZ27" s="610"/>
      <c r="EA27" s="610"/>
      <c r="EB27" s="610"/>
      <c r="EC27" s="611"/>
    </row>
    <row r="28" spans="2:133" ht="11.25" customHeight="1" x14ac:dyDescent="0.15">
      <c r="B28" s="583" t="s">
        <v>281</v>
      </c>
      <c r="C28" s="584"/>
      <c r="D28" s="584"/>
      <c r="E28" s="584"/>
      <c r="F28" s="584"/>
      <c r="G28" s="584"/>
      <c r="H28" s="584"/>
      <c r="I28" s="584"/>
      <c r="J28" s="584"/>
      <c r="K28" s="584"/>
      <c r="L28" s="584"/>
      <c r="M28" s="584"/>
      <c r="N28" s="584"/>
      <c r="O28" s="584"/>
      <c r="P28" s="584"/>
      <c r="Q28" s="585"/>
      <c r="R28" s="586">
        <v>664982</v>
      </c>
      <c r="S28" s="587"/>
      <c r="T28" s="587"/>
      <c r="U28" s="587"/>
      <c r="V28" s="587"/>
      <c r="W28" s="587"/>
      <c r="X28" s="587"/>
      <c r="Y28" s="588"/>
      <c r="Z28" s="639">
        <v>2.1</v>
      </c>
      <c r="AA28" s="639"/>
      <c r="AB28" s="639"/>
      <c r="AC28" s="639"/>
      <c r="AD28" s="640">
        <v>9552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2894332</v>
      </c>
      <c r="CS28" s="587"/>
      <c r="CT28" s="587"/>
      <c r="CU28" s="587"/>
      <c r="CV28" s="587"/>
      <c r="CW28" s="587"/>
      <c r="CX28" s="587"/>
      <c r="CY28" s="588"/>
      <c r="CZ28" s="589">
        <v>9.4</v>
      </c>
      <c r="DA28" s="607"/>
      <c r="DB28" s="607"/>
      <c r="DC28" s="608"/>
      <c r="DD28" s="592">
        <v>2894332</v>
      </c>
      <c r="DE28" s="587"/>
      <c r="DF28" s="587"/>
      <c r="DG28" s="587"/>
      <c r="DH28" s="587"/>
      <c r="DI28" s="587"/>
      <c r="DJ28" s="587"/>
      <c r="DK28" s="588"/>
      <c r="DL28" s="592">
        <v>2894332</v>
      </c>
      <c r="DM28" s="587"/>
      <c r="DN28" s="587"/>
      <c r="DO28" s="587"/>
      <c r="DP28" s="587"/>
      <c r="DQ28" s="587"/>
      <c r="DR28" s="587"/>
      <c r="DS28" s="587"/>
      <c r="DT28" s="587"/>
      <c r="DU28" s="587"/>
      <c r="DV28" s="588"/>
      <c r="DW28" s="609">
        <v>15.3</v>
      </c>
      <c r="DX28" s="610"/>
      <c r="DY28" s="610"/>
      <c r="DZ28" s="610"/>
      <c r="EA28" s="610"/>
      <c r="EB28" s="610"/>
      <c r="EC28" s="611"/>
    </row>
    <row r="29" spans="2:133" ht="11.25" customHeight="1" x14ac:dyDescent="0.15">
      <c r="B29" s="583" t="s">
        <v>283</v>
      </c>
      <c r="C29" s="584"/>
      <c r="D29" s="584"/>
      <c r="E29" s="584"/>
      <c r="F29" s="584"/>
      <c r="G29" s="584"/>
      <c r="H29" s="584"/>
      <c r="I29" s="584"/>
      <c r="J29" s="584"/>
      <c r="K29" s="584"/>
      <c r="L29" s="584"/>
      <c r="M29" s="584"/>
      <c r="N29" s="584"/>
      <c r="O29" s="584"/>
      <c r="P29" s="584"/>
      <c r="Q29" s="585"/>
      <c r="R29" s="586">
        <v>70761</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2894332</v>
      </c>
      <c r="CS29" s="605"/>
      <c r="CT29" s="605"/>
      <c r="CU29" s="605"/>
      <c r="CV29" s="605"/>
      <c r="CW29" s="605"/>
      <c r="CX29" s="605"/>
      <c r="CY29" s="606"/>
      <c r="CZ29" s="589">
        <v>9.4</v>
      </c>
      <c r="DA29" s="607"/>
      <c r="DB29" s="607"/>
      <c r="DC29" s="608"/>
      <c r="DD29" s="592">
        <v>2894332</v>
      </c>
      <c r="DE29" s="605"/>
      <c r="DF29" s="605"/>
      <c r="DG29" s="605"/>
      <c r="DH29" s="605"/>
      <c r="DI29" s="605"/>
      <c r="DJ29" s="605"/>
      <c r="DK29" s="606"/>
      <c r="DL29" s="592">
        <v>2894332</v>
      </c>
      <c r="DM29" s="605"/>
      <c r="DN29" s="605"/>
      <c r="DO29" s="605"/>
      <c r="DP29" s="605"/>
      <c r="DQ29" s="605"/>
      <c r="DR29" s="605"/>
      <c r="DS29" s="605"/>
      <c r="DT29" s="605"/>
      <c r="DU29" s="605"/>
      <c r="DV29" s="606"/>
      <c r="DW29" s="609">
        <v>15.3</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200494</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v>
      </c>
      <c r="BH30" s="653"/>
      <c r="BI30" s="653"/>
      <c r="BJ30" s="653"/>
      <c r="BK30" s="653"/>
      <c r="BL30" s="653"/>
      <c r="BM30" s="654">
        <v>92.3</v>
      </c>
      <c r="BN30" s="653"/>
      <c r="BO30" s="653"/>
      <c r="BP30" s="653"/>
      <c r="BQ30" s="655"/>
      <c r="BR30" s="652">
        <v>97.8</v>
      </c>
      <c r="BS30" s="653"/>
      <c r="BT30" s="653"/>
      <c r="BU30" s="653"/>
      <c r="BV30" s="653"/>
      <c r="BW30" s="653"/>
      <c r="BX30" s="654">
        <v>91.6</v>
      </c>
      <c r="BY30" s="653"/>
      <c r="BZ30" s="653"/>
      <c r="CA30" s="653"/>
      <c r="CB30" s="655"/>
      <c r="CD30" s="658"/>
      <c r="CE30" s="659"/>
      <c r="CF30" s="623" t="s">
        <v>291</v>
      </c>
      <c r="CG30" s="620"/>
      <c r="CH30" s="620"/>
      <c r="CI30" s="620"/>
      <c r="CJ30" s="620"/>
      <c r="CK30" s="620"/>
      <c r="CL30" s="620"/>
      <c r="CM30" s="620"/>
      <c r="CN30" s="620"/>
      <c r="CO30" s="620"/>
      <c r="CP30" s="620"/>
      <c r="CQ30" s="621"/>
      <c r="CR30" s="586">
        <v>2625810</v>
      </c>
      <c r="CS30" s="587"/>
      <c r="CT30" s="587"/>
      <c r="CU30" s="587"/>
      <c r="CV30" s="587"/>
      <c r="CW30" s="587"/>
      <c r="CX30" s="587"/>
      <c r="CY30" s="588"/>
      <c r="CZ30" s="589">
        <v>8.5</v>
      </c>
      <c r="DA30" s="607"/>
      <c r="DB30" s="607"/>
      <c r="DC30" s="608"/>
      <c r="DD30" s="592">
        <v>2625810</v>
      </c>
      <c r="DE30" s="587"/>
      <c r="DF30" s="587"/>
      <c r="DG30" s="587"/>
      <c r="DH30" s="587"/>
      <c r="DI30" s="587"/>
      <c r="DJ30" s="587"/>
      <c r="DK30" s="588"/>
      <c r="DL30" s="592">
        <v>2625810</v>
      </c>
      <c r="DM30" s="587"/>
      <c r="DN30" s="587"/>
      <c r="DO30" s="587"/>
      <c r="DP30" s="587"/>
      <c r="DQ30" s="587"/>
      <c r="DR30" s="587"/>
      <c r="DS30" s="587"/>
      <c r="DT30" s="587"/>
      <c r="DU30" s="587"/>
      <c r="DV30" s="588"/>
      <c r="DW30" s="609">
        <v>13.8</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1139972</v>
      </c>
      <c r="S31" s="587"/>
      <c r="T31" s="587"/>
      <c r="U31" s="587"/>
      <c r="V31" s="587"/>
      <c r="W31" s="587"/>
      <c r="X31" s="587"/>
      <c r="Y31" s="588"/>
      <c r="Z31" s="639">
        <v>3.5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97.5</v>
      </c>
      <c r="BH31" s="605"/>
      <c r="BI31" s="605"/>
      <c r="BJ31" s="605"/>
      <c r="BK31" s="605"/>
      <c r="BL31" s="605"/>
      <c r="BM31" s="641">
        <v>90.1</v>
      </c>
      <c r="BN31" s="651"/>
      <c r="BO31" s="651"/>
      <c r="BP31" s="651"/>
      <c r="BQ31" s="615"/>
      <c r="BR31" s="650">
        <v>97.1</v>
      </c>
      <c r="BS31" s="605"/>
      <c r="BT31" s="605"/>
      <c r="BU31" s="605"/>
      <c r="BV31" s="605"/>
      <c r="BW31" s="605"/>
      <c r="BX31" s="641">
        <v>89.3</v>
      </c>
      <c r="BY31" s="651"/>
      <c r="BZ31" s="651"/>
      <c r="CA31" s="651"/>
      <c r="CB31" s="615"/>
      <c r="CD31" s="658"/>
      <c r="CE31" s="659"/>
      <c r="CF31" s="623" t="s">
        <v>295</v>
      </c>
      <c r="CG31" s="620"/>
      <c r="CH31" s="620"/>
      <c r="CI31" s="620"/>
      <c r="CJ31" s="620"/>
      <c r="CK31" s="620"/>
      <c r="CL31" s="620"/>
      <c r="CM31" s="620"/>
      <c r="CN31" s="620"/>
      <c r="CO31" s="620"/>
      <c r="CP31" s="620"/>
      <c r="CQ31" s="621"/>
      <c r="CR31" s="586">
        <v>268522</v>
      </c>
      <c r="CS31" s="605"/>
      <c r="CT31" s="605"/>
      <c r="CU31" s="605"/>
      <c r="CV31" s="605"/>
      <c r="CW31" s="605"/>
      <c r="CX31" s="605"/>
      <c r="CY31" s="606"/>
      <c r="CZ31" s="589">
        <v>0.9</v>
      </c>
      <c r="DA31" s="607"/>
      <c r="DB31" s="607"/>
      <c r="DC31" s="608"/>
      <c r="DD31" s="592">
        <v>268522</v>
      </c>
      <c r="DE31" s="605"/>
      <c r="DF31" s="605"/>
      <c r="DG31" s="605"/>
      <c r="DH31" s="605"/>
      <c r="DI31" s="605"/>
      <c r="DJ31" s="605"/>
      <c r="DK31" s="606"/>
      <c r="DL31" s="592">
        <v>268522</v>
      </c>
      <c r="DM31" s="605"/>
      <c r="DN31" s="605"/>
      <c r="DO31" s="605"/>
      <c r="DP31" s="605"/>
      <c r="DQ31" s="605"/>
      <c r="DR31" s="605"/>
      <c r="DS31" s="605"/>
      <c r="DT31" s="605"/>
      <c r="DU31" s="605"/>
      <c r="DV31" s="606"/>
      <c r="DW31" s="609">
        <v>1.4</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506389</v>
      </c>
      <c r="S32" s="587"/>
      <c r="T32" s="587"/>
      <c r="U32" s="587"/>
      <c r="V32" s="587"/>
      <c r="W32" s="587"/>
      <c r="X32" s="587"/>
      <c r="Y32" s="588"/>
      <c r="Z32" s="639">
        <v>1.6</v>
      </c>
      <c r="AA32" s="639"/>
      <c r="AB32" s="639"/>
      <c r="AC32" s="639"/>
      <c r="AD32" s="640">
        <v>8060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98.3</v>
      </c>
      <c r="BH32" s="571"/>
      <c r="BI32" s="571"/>
      <c r="BJ32" s="571"/>
      <c r="BK32" s="571"/>
      <c r="BL32" s="571"/>
      <c r="BM32" s="634">
        <v>94.1</v>
      </c>
      <c r="BN32" s="571"/>
      <c r="BO32" s="571"/>
      <c r="BP32" s="571"/>
      <c r="BQ32" s="628"/>
      <c r="BR32" s="649">
        <v>98.4</v>
      </c>
      <c r="BS32" s="571"/>
      <c r="BT32" s="571"/>
      <c r="BU32" s="571"/>
      <c r="BV32" s="571"/>
      <c r="BW32" s="571"/>
      <c r="BX32" s="634">
        <v>93.6</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2279400</v>
      </c>
      <c r="S33" s="587"/>
      <c r="T33" s="587"/>
      <c r="U33" s="587"/>
      <c r="V33" s="587"/>
      <c r="W33" s="587"/>
      <c r="X33" s="587"/>
      <c r="Y33" s="588"/>
      <c r="Z33" s="639">
        <v>7.1</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10550356</v>
      </c>
      <c r="CS33" s="605"/>
      <c r="CT33" s="605"/>
      <c r="CU33" s="605"/>
      <c r="CV33" s="605"/>
      <c r="CW33" s="605"/>
      <c r="CX33" s="605"/>
      <c r="CY33" s="606"/>
      <c r="CZ33" s="589">
        <v>34.299999999999997</v>
      </c>
      <c r="DA33" s="607"/>
      <c r="DB33" s="607"/>
      <c r="DC33" s="608"/>
      <c r="DD33" s="592">
        <v>9014937</v>
      </c>
      <c r="DE33" s="605"/>
      <c r="DF33" s="605"/>
      <c r="DG33" s="605"/>
      <c r="DH33" s="605"/>
      <c r="DI33" s="605"/>
      <c r="DJ33" s="605"/>
      <c r="DK33" s="606"/>
      <c r="DL33" s="592">
        <v>6918559</v>
      </c>
      <c r="DM33" s="605"/>
      <c r="DN33" s="605"/>
      <c r="DO33" s="605"/>
      <c r="DP33" s="605"/>
      <c r="DQ33" s="605"/>
      <c r="DR33" s="605"/>
      <c r="DS33" s="605"/>
      <c r="DT33" s="605"/>
      <c r="DU33" s="605"/>
      <c r="DV33" s="606"/>
      <c r="DW33" s="609">
        <v>36.5</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4311032</v>
      </c>
      <c r="CS34" s="587"/>
      <c r="CT34" s="587"/>
      <c r="CU34" s="587"/>
      <c r="CV34" s="587"/>
      <c r="CW34" s="587"/>
      <c r="CX34" s="587"/>
      <c r="CY34" s="588"/>
      <c r="CZ34" s="589">
        <v>14</v>
      </c>
      <c r="DA34" s="607"/>
      <c r="DB34" s="607"/>
      <c r="DC34" s="608"/>
      <c r="DD34" s="592">
        <v>3280730</v>
      </c>
      <c r="DE34" s="587"/>
      <c r="DF34" s="587"/>
      <c r="DG34" s="587"/>
      <c r="DH34" s="587"/>
      <c r="DI34" s="587"/>
      <c r="DJ34" s="587"/>
      <c r="DK34" s="588"/>
      <c r="DL34" s="592">
        <v>3162458</v>
      </c>
      <c r="DM34" s="587"/>
      <c r="DN34" s="587"/>
      <c r="DO34" s="587"/>
      <c r="DP34" s="587"/>
      <c r="DQ34" s="587"/>
      <c r="DR34" s="587"/>
      <c r="DS34" s="587"/>
      <c r="DT34" s="587"/>
      <c r="DU34" s="587"/>
      <c r="DV34" s="588"/>
      <c r="DW34" s="609">
        <v>16.7</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1200000</v>
      </c>
      <c r="S35" s="587"/>
      <c r="T35" s="587"/>
      <c r="U35" s="587"/>
      <c r="V35" s="587"/>
      <c r="W35" s="587"/>
      <c r="X35" s="587"/>
      <c r="Y35" s="588"/>
      <c r="Z35" s="639">
        <v>3.7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3177127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58612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109677</v>
      </c>
      <c r="CS35" s="605"/>
      <c r="CT35" s="605"/>
      <c r="CU35" s="605"/>
      <c r="CV35" s="605"/>
      <c r="CW35" s="605"/>
      <c r="CX35" s="605"/>
      <c r="CY35" s="606"/>
      <c r="CZ35" s="589">
        <v>0.4</v>
      </c>
      <c r="DA35" s="607"/>
      <c r="DB35" s="607"/>
      <c r="DC35" s="608"/>
      <c r="DD35" s="592">
        <v>108670</v>
      </c>
      <c r="DE35" s="605"/>
      <c r="DF35" s="605"/>
      <c r="DG35" s="605"/>
      <c r="DH35" s="605"/>
      <c r="DI35" s="605"/>
      <c r="DJ35" s="605"/>
      <c r="DK35" s="606"/>
      <c r="DL35" s="592">
        <v>108670</v>
      </c>
      <c r="DM35" s="605"/>
      <c r="DN35" s="605"/>
      <c r="DO35" s="605"/>
      <c r="DP35" s="605"/>
      <c r="DQ35" s="605"/>
      <c r="DR35" s="605"/>
      <c r="DS35" s="605"/>
      <c r="DT35" s="605"/>
      <c r="DU35" s="605"/>
      <c r="DV35" s="606"/>
      <c r="DW35" s="609">
        <v>0.6</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32143843</v>
      </c>
      <c r="S36" s="627"/>
      <c r="T36" s="627"/>
      <c r="U36" s="627"/>
      <c r="V36" s="627"/>
      <c r="W36" s="627"/>
      <c r="X36" s="627"/>
      <c r="Y36" s="630"/>
      <c r="Z36" s="631">
        <v>100</v>
      </c>
      <c r="AA36" s="631"/>
      <c r="AB36" s="631"/>
      <c r="AC36" s="631"/>
      <c r="AD36" s="632">
        <v>17764344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677444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-654515</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2961318</v>
      </c>
      <c r="CS36" s="587"/>
      <c r="CT36" s="587"/>
      <c r="CU36" s="587"/>
      <c r="CV36" s="587"/>
      <c r="CW36" s="587"/>
      <c r="CX36" s="587"/>
      <c r="CY36" s="588"/>
      <c r="CZ36" s="589">
        <v>9.6</v>
      </c>
      <c r="DA36" s="607"/>
      <c r="DB36" s="607"/>
      <c r="DC36" s="608"/>
      <c r="DD36" s="592">
        <v>2775268</v>
      </c>
      <c r="DE36" s="587"/>
      <c r="DF36" s="587"/>
      <c r="DG36" s="587"/>
      <c r="DH36" s="587"/>
      <c r="DI36" s="587"/>
      <c r="DJ36" s="587"/>
      <c r="DK36" s="588"/>
      <c r="DL36" s="592">
        <v>2135275</v>
      </c>
      <c r="DM36" s="587"/>
      <c r="DN36" s="587"/>
      <c r="DO36" s="587"/>
      <c r="DP36" s="587"/>
      <c r="DQ36" s="587"/>
      <c r="DR36" s="587"/>
      <c r="DS36" s="587"/>
      <c r="DT36" s="587"/>
      <c r="DU36" s="587"/>
      <c r="DV36" s="588"/>
      <c r="DW36" s="609">
        <v>11.3</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1938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17771</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1395779</v>
      </c>
      <c r="CS37" s="605"/>
      <c r="CT37" s="605"/>
      <c r="CU37" s="605"/>
      <c r="CV37" s="605"/>
      <c r="CW37" s="605"/>
      <c r="CX37" s="605"/>
      <c r="CY37" s="606"/>
      <c r="CZ37" s="589">
        <v>4.5</v>
      </c>
      <c r="DA37" s="607"/>
      <c r="DB37" s="607"/>
      <c r="DC37" s="608"/>
      <c r="DD37" s="592">
        <v>1395779</v>
      </c>
      <c r="DE37" s="605"/>
      <c r="DF37" s="605"/>
      <c r="DG37" s="605"/>
      <c r="DH37" s="605"/>
      <c r="DI37" s="605"/>
      <c r="DJ37" s="605"/>
      <c r="DK37" s="606"/>
      <c r="DL37" s="592">
        <v>1256570</v>
      </c>
      <c r="DM37" s="605"/>
      <c r="DN37" s="605"/>
      <c r="DO37" s="605"/>
      <c r="DP37" s="605"/>
      <c r="DQ37" s="605"/>
      <c r="DR37" s="605"/>
      <c r="DS37" s="605"/>
      <c r="DT37" s="605"/>
      <c r="DU37" s="605"/>
      <c r="DV37" s="606"/>
      <c r="DW37" s="609">
        <v>6.6</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29124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2497745</v>
      </c>
      <c r="CS38" s="587"/>
      <c r="CT38" s="587"/>
      <c r="CU38" s="587"/>
      <c r="CV38" s="587"/>
      <c r="CW38" s="587"/>
      <c r="CX38" s="587"/>
      <c r="CY38" s="588"/>
      <c r="CZ38" s="589">
        <v>8.1</v>
      </c>
      <c r="DA38" s="607"/>
      <c r="DB38" s="607"/>
      <c r="DC38" s="608"/>
      <c r="DD38" s="592">
        <v>2200269</v>
      </c>
      <c r="DE38" s="587"/>
      <c r="DF38" s="587"/>
      <c r="DG38" s="587"/>
      <c r="DH38" s="587"/>
      <c r="DI38" s="587"/>
      <c r="DJ38" s="587"/>
      <c r="DK38" s="588"/>
      <c r="DL38" s="592">
        <v>1512156</v>
      </c>
      <c r="DM38" s="587"/>
      <c r="DN38" s="587"/>
      <c r="DO38" s="587"/>
      <c r="DP38" s="587"/>
      <c r="DQ38" s="587"/>
      <c r="DR38" s="587"/>
      <c r="DS38" s="587"/>
      <c r="DT38" s="587"/>
      <c r="DU38" s="587"/>
      <c r="DV38" s="588"/>
      <c r="DW38" s="609">
        <v>8</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661056</v>
      </c>
      <c r="CS39" s="605"/>
      <c r="CT39" s="605"/>
      <c r="CU39" s="605"/>
      <c r="CV39" s="605"/>
      <c r="CW39" s="605"/>
      <c r="CX39" s="605"/>
      <c r="CY39" s="606"/>
      <c r="CZ39" s="589">
        <v>2.1</v>
      </c>
      <c r="DA39" s="607"/>
      <c r="DB39" s="607"/>
      <c r="DC39" s="608"/>
      <c r="DD39" s="592">
        <v>650000</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1039052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77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9528</v>
      </c>
      <c r="CS40" s="587"/>
      <c r="CT40" s="587"/>
      <c r="CU40" s="587"/>
      <c r="CV40" s="587"/>
      <c r="CW40" s="587"/>
      <c r="CX40" s="587"/>
      <c r="CY40" s="588"/>
      <c r="CZ40" s="589">
        <v>0</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1458693</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254</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4830760</v>
      </c>
      <c r="CS42" s="587"/>
      <c r="CT42" s="587"/>
      <c r="CU42" s="587"/>
      <c r="CV42" s="587"/>
      <c r="CW42" s="587"/>
      <c r="CX42" s="587"/>
      <c r="CY42" s="588"/>
      <c r="CZ42" s="589">
        <v>15.7</v>
      </c>
      <c r="DA42" s="590"/>
      <c r="DB42" s="590"/>
      <c r="DC42" s="591"/>
      <c r="DD42" s="592">
        <v>2011028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109928</v>
      </c>
      <c r="CS43" s="605"/>
      <c r="CT43" s="605"/>
      <c r="CU43" s="605"/>
      <c r="CV43" s="605"/>
      <c r="CW43" s="605"/>
      <c r="CX43" s="605"/>
      <c r="CY43" s="606"/>
      <c r="CZ43" s="589">
        <v>0.4</v>
      </c>
      <c r="DA43" s="607"/>
      <c r="DB43" s="607"/>
      <c r="DC43" s="608"/>
      <c r="DD43" s="592">
        <v>109928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286</v>
      </c>
      <c r="CE44" s="600"/>
      <c r="CF44" s="583" t="s">
        <v>336</v>
      </c>
      <c r="CG44" s="584"/>
      <c r="CH44" s="584"/>
      <c r="CI44" s="584"/>
      <c r="CJ44" s="584"/>
      <c r="CK44" s="584"/>
      <c r="CL44" s="584"/>
      <c r="CM44" s="584"/>
      <c r="CN44" s="584"/>
      <c r="CO44" s="584"/>
      <c r="CP44" s="584"/>
      <c r="CQ44" s="585"/>
      <c r="CR44" s="586">
        <v>4830760</v>
      </c>
      <c r="CS44" s="587"/>
      <c r="CT44" s="587"/>
      <c r="CU44" s="587"/>
      <c r="CV44" s="587"/>
      <c r="CW44" s="587"/>
      <c r="CX44" s="587"/>
      <c r="CY44" s="588"/>
      <c r="CZ44" s="589">
        <v>15.7</v>
      </c>
      <c r="DA44" s="590"/>
      <c r="DB44" s="590"/>
      <c r="DC44" s="591"/>
      <c r="DD44" s="592">
        <v>2011028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2790028</v>
      </c>
      <c r="CS45" s="605"/>
      <c r="CT45" s="605"/>
      <c r="CU45" s="605"/>
      <c r="CV45" s="605"/>
      <c r="CW45" s="605"/>
      <c r="CX45" s="605"/>
      <c r="CY45" s="606"/>
      <c r="CZ45" s="589">
        <v>9.1</v>
      </c>
      <c r="DA45" s="607"/>
      <c r="DB45" s="607"/>
      <c r="DC45" s="608"/>
      <c r="DD45" s="592">
        <v>513229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2040732</v>
      </c>
      <c r="CS46" s="587"/>
      <c r="CT46" s="587"/>
      <c r="CU46" s="587"/>
      <c r="CV46" s="587"/>
      <c r="CW46" s="587"/>
      <c r="CX46" s="587"/>
      <c r="CY46" s="588"/>
      <c r="CZ46" s="589">
        <v>6.6</v>
      </c>
      <c r="DA46" s="590"/>
      <c r="DB46" s="590"/>
      <c r="DC46" s="591"/>
      <c r="DD46" s="592">
        <v>1497799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30754320</v>
      </c>
      <c r="CS49" s="571"/>
      <c r="CT49" s="571"/>
      <c r="CU49" s="571"/>
      <c r="CV49" s="571"/>
      <c r="CW49" s="571"/>
      <c r="CX49" s="571"/>
      <c r="CY49" s="572"/>
      <c r="CZ49" s="573">
        <v>100</v>
      </c>
      <c r="DA49" s="574"/>
      <c r="DB49" s="574"/>
      <c r="DC49" s="575"/>
      <c r="DD49" s="576">
        <v>20893904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46" zoomScale="70" zoomScaleNormal="25" zoomScaleSheetLayoutView="70" workbookViewId="0">
      <selection activeCell="AK88" sqref="AK88:AO8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364</v>
      </c>
      <c r="C7" s="1045"/>
      <c r="D7" s="1045"/>
      <c r="E7" s="1045"/>
      <c r="F7" s="1045"/>
      <c r="G7" s="1045"/>
      <c r="H7" s="1045"/>
      <c r="I7" s="1045"/>
      <c r="J7" s="1045"/>
      <c r="K7" s="1045"/>
      <c r="L7" s="1045"/>
      <c r="M7" s="1045"/>
      <c r="N7" s="1045"/>
      <c r="O7" s="1045"/>
      <c r="P7" s="1046"/>
      <c r="Q7" s="1098">
        <v>30814</v>
      </c>
      <c r="R7" s="1099"/>
      <c r="S7" s="1099"/>
      <c r="T7" s="1099"/>
      <c r="U7" s="1099"/>
      <c r="V7" s="1099">
        <v>29667</v>
      </c>
      <c r="W7" s="1099"/>
      <c r="X7" s="1099"/>
      <c r="Y7" s="1099"/>
      <c r="Z7" s="1099"/>
      <c r="AA7" s="1099">
        <f>Q7-V7</f>
        <v>1147</v>
      </c>
      <c r="AB7" s="1099"/>
      <c r="AC7" s="1099"/>
      <c r="AD7" s="1099"/>
      <c r="AE7" s="1100"/>
      <c r="AF7" s="1101">
        <v>633</v>
      </c>
      <c r="AG7" s="1102"/>
      <c r="AH7" s="1102"/>
      <c r="AI7" s="1102"/>
      <c r="AJ7" s="1103"/>
      <c r="AK7" s="1085">
        <v>200</v>
      </c>
      <c r="AL7" s="1086"/>
      <c r="AM7" s="1086"/>
      <c r="AN7" s="1086"/>
      <c r="AO7" s="1086"/>
      <c r="AP7" s="1086">
        <v>19666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-1</v>
      </c>
      <c r="CI7" s="1083"/>
      <c r="CJ7" s="1083"/>
      <c r="CK7" s="1083"/>
      <c r="CL7" s="1084"/>
      <c r="CM7" s="1082">
        <v>120</v>
      </c>
      <c r="CN7" s="1083"/>
      <c r="CO7" s="1083"/>
      <c r="CP7" s="1083"/>
      <c r="CQ7" s="1084"/>
      <c r="CR7" s="1082">
        <v>10</v>
      </c>
      <c r="CS7" s="1083"/>
      <c r="CT7" s="1083"/>
      <c r="CU7" s="1083"/>
      <c r="CV7" s="1084"/>
      <c r="CW7" s="1082" t="s">
        <v>552</v>
      </c>
      <c r="CX7" s="1083"/>
      <c r="CY7" s="1083"/>
      <c r="CZ7" s="1083"/>
      <c r="DA7" s="1084"/>
      <c r="DB7" s="1082" t="s">
        <v>552</v>
      </c>
      <c r="DC7" s="1083"/>
      <c r="DD7" s="1083"/>
      <c r="DE7" s="1083"/>
      <c r="DF7" s="1084"/>
      <c r="DG7" s="1082"/>
      <c r="DH7" s="1083"/>
      <c r="DI7" s="1083"/>
      <c r="DJ7" s="1083"/>
      <c r="DK7" s="1084"/>
      <c r="DL7" s="1082" t="s">
        <v>552</v>
      </c>
      <c r="DM7" s="1083"/>
      <c r="DN7" s="1083"/>
      <c r="DO7" s="1083"/>
      <c r="DP7" s="1084"/>
      <c r="DQ7" s="1082" t="s">
        <v>552</v>
      </c>
      <c r="DR7" s="1083"/>
      <c r="DS7" s="1083"/>
      <c r="DT7" s="1083"/>
      <c r="DU7" s="1084"/>
      <c r="DV7" s="1109"/>
      <c r="DW7" s="1110"/>
      <c r="DX7" s="1110"/>
      <c r="DY7" s="1110"/>
      <c r="DZ7" s="1111"/>
      <c r="EA7" s="205"/>
    </row>
    <row r="8" spans="1:131" s="206" customFormat="1" ht="26.25" customHeight="1" x14ac:dyDescent="0.15">
      <c r="A8" s="212">
        <v>2</v>
      </c>
      <c r="B8" s="1031" t="s">
        <v>365</v>
      </c>
      <c r="C8" s="1032"/>
      <c r="D8" s="1032"/>
      <c r="E8" s="1032"/>
      <c r="F8" s="1032"/>
      <c r="G8" s="1032"/>
      <c r="H8" s="1032"/>
      <c r="I8" s="1032"/>
      <c r="J8" s="1032"/>
      <c r="K8" s="1032"/>
      <c r="L8" s="1032"/>
      <c r="M8" s="1032"/>
      <c r="N8" s="1032"/>
      <c r="O8" s="1032"/>
      <c r="P8" s="1033"/>
      <c r="Q8" s="1037">
        <v>862</v>
      </c>
      <c r="R8" s="1038"/>
      <c r="S8" s="1038"/>
      <c r="T8" s="1038"/>
      <c r="U8" s="1038"/>
      <c r="V8" s="1038">
        <v>650</v>
      </c>
      <c r="W8" s="1038"/>
      <c r="X8" s="1038"/>
      <c r="Y8" s="1038"/>
      <c r="Z8" s="1038"/>
      <c r="AA8" s="1038">
        <v>212</v>
      </c>
      <c r="AB8" s="1038"/>
      <c r="AC8" s="1038"/>
      <c r="AD8" s="1038"/>
      <c r="AE8" s="1039"/>
      <c r="AF8" s="1013">
        <v>29</v>
      </c>
      <c r="AG8" s="1014"/>
      <c r="AH8" s="1014"/>
      <c r="AI8" s="1014"/>
      <c r="AJ8" s="1015"/>
      <c r="AK8" s="1080">
        <v>9</v>
      </c>
      <c r="AL8" s="1081"/>
      <c r="AM8" s="1081"/>
      <c r="AN8" s="1081"/>
      <c r="AO8" s="1081"/>
      <c r="AP8" s="1081">
        <v>1818</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t="s">
        <v>550</v>
      </c>
      <c r="BS8" s="1008" t="s">
        <v>551</v>
      </c>
      <c r="BT8" s="1009"/>
      <c r="BU8" s="1009"/>
      <c r="BV8" s="1009"/>
      <c r="BW8" s="1009"/>
      <c r="BX8" s="1009"/>
      <c r="BY8" s="1009"/>
      <c r="BZ8" s="1009"/>
      <c r="CA8" s="1009"/>
      <c r="CB8" s="1009"/>
      <c r="CC8" s="1009"/>
      <c r="CD8" s="1009"/>
      <c r="CE8" s="1009"/>
      <c r="CF8" s="1009"/>
      <c r="CG8" s="1010"/>
      <c r="CH8" s="983">
        <v>-11</v>
      </c>
      <c r="CI8" s="984"/>
      <c r="CJ8" s="984"/>
      <c r="CK8" s="984"/>
      <c r="CL8" s="985"/>
      <c r="CM8" s="983">
        <v>2706</v>
      </c>
      <c r="CN8" s="984"/>
      <c r="CO8" s="984"/>
      <c r="CP8" s="984"/>
      <c r="CQ8" s="985"/>
      <c r="CR8" s="983">
        <v>3</v>
      </c>
      <c r="CS8" s="984"/>
      <c r="CT8" s="984"/>
      <c r="CU8" s="984"/>
      <c r="CV8" s="985"/>
      <c r="CW8" s="983">
        <v>5</v>
      </c>
      <c r="CX8" s="984"/>
      <c r="CY8" s="984"/>
      <c r="CZ8" s="984"/>
      <c r="DA8" s="985"/>
      <c r="DB8" s="983">
        <v>609</v>
      </c>
      <c r="DC8" s="984"/>
      <c r="DD8" s="984"/>
      <c r="DE8" s="984"/>
      <c r="DF8" s="985"/>
      <c r="DG8" s="983">
        <v>1112</v>
      </c>
      <c r="DH8" s="984"/>
      <c r="DI8" s="984"/>
      <c r="DJ8" s="984"/>
      <c r="DK8" s="985"/>
      <c r="DL8" s="983" t="s">
        <v>552</v>
      </c>
      <c r="DM8" s="984"/>
      <c r="DN8" s="984"/>
      <c r="DO8" s="984"/>
      <c r="DP8" s="985"/>
      <c r="DQ8" s="983" t="s">
        <v>553</v>
      </c>
      <c r="DR8" s="984"/>
      <c r="DS8" s="984"/>
      <c r="DT8" s="984"/>
      <c r="DU8" s="985"/>
      <c r="DV8" s="986"/>
      <c r="DW8" s="987"/>
      <c r="DX8" s="987"/>
      <c r="DY8" s="987"/>
      <c r="DZ8" s="988"/>
      <c r="EA8" s="205"/>
    </row>
    <row r="9" spans="1:131" s="206" customFormat="1" ht="26.25" customHeight="1" x14ac:dyDescent="0.15">
      <c r="A9" s="212">
        <v>3</v>
      </c>
      <c r="B9" s="1031" t="s">
        <v>366</v>
      </c>
      <c r="C9" s="1032"/>
      <c r="D9" s="1032"/>
      <c r="E9" s="1032"/>
      <c r="F9" s="1032"/>
      <c r="G9" s="1032"/>
      <c r="H9" s="1032"/>
      <c r="I9" s="1032"/>
      <c r="J9" s="1032"/>
      <c r="K9" s="1032"/>
      <c r="L9" s="1032"/>
      <c r="M9" s="1032"/>
      <c r="N9" s="1032"/>
      <c r="O9" s="1032"/>
      <c r="P9" s="1033"/>
      <c r="Q9" s="1037">
        <v>564</v>
      </c>
      <c r="R9" s="1038"/>
      <c r="S9" s="1038"/>
      <c r="T9" s="1038"/>
      <c r="U9" s="1038"/>
      <c r="V9" s="1038">
        <v>533</v>
      </c>
      <c r="W9" s="1038"/>
      <c r="X9" s="1038"/>
      <c r="Y9" s="1038"/>
      <c r="Z9" s="1038"/>
      <c r="AA9" s="1038">
        <v>30</v>
      </c>
      <c r="AB9" s="1038"/>
      <c r="AC9" s="1038"/>
      <c r="AD9" s="1038"/>
      <c r="AE9" s="1039"/>
      <c r="AF9" s="1013">
        <v>11</v>
      </c>
      <c r="AG9" s="1014"/>
      <c r="AH9" s="1014"/>
      <c r="AI9" s="1014"/>
      <c r="AJ9" s="1015"/>
      <c r="AK9" s="1080">
        <v>389</v>
      </c>
      <c r="AL9" s="1081"/>
      <c r="AM9" s="1081"/>
      <c r="AN9" s="1081"/>
      <c r="AO9" s="1081"/>
      <c r="AP9" s="1081">
        <v>102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368</v>
      </c>
      <c r="B23" s="938" t="s">
        <v>369</v>
      </c>
      <c r="C23" s="939"/>
      <c r="D23" s="939"/>
      <c r="E23" s="939"/>
      <c r="F23" s="939"/>
      <c r="G23" s="939"/>
      <c r="H23" s="939"/>
      <c r="I23" s="939"/>
      <c r="J23" s="939"/>
      <c r="K23" s="939"/>
      <c r="L23" s="939"/>
      <c r="M23" s="939"/>
      <c r="N23" s="939"/>
      <c r="O23" s="939"/>
      <c r="P23" s="940"/>
      <c r="Q23" s="1062">
        <v>31842</v>
      </c>
      <c r="R23" s="1063"/>
      <c r="S23" s="1063"/>
      <c r="T23" s="1063"/>
      <c r="U23" s="1063"/>
      <c r="V23" s="1063">
        <v>30452</v>
      </c>
      <c r="W23" s="1063"/>
      <c r="X23" s="1063"/>
      <c r="Y23" s="1063"/>
      <c r="Z23" s="1063"/>
      <c r="AA23" s="1063">
        <v>1390</v>
      </c>
      <c r="AB23" s="1063"/>
      <c r="AC23" s="1063"/>
      <c r="AD23" s="1063"/>
      <c r="AE23" s="1064"/>
      <c r="AF23" s="1065">
        <v>673</v>
      </c>
      <c r="AG23" s="1063"/>
      <c r="AH23" s="1063"/>
      <c r="AI23" s="1063"/>
      <c r="AJ23" s="1066"/>
      <c r="AK23" s="1067"/>
      <c r="AL23" s="1068"/>
      <c r="AM23" s="1068"/>
      <c r="AN23" s="1068"/>
      <c r="AO23" s="1068"/>
      <c r="AP23" s="1063">
        <v>21586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380</v>
      </c>
      <c r="C28" s="1045"/>
      <c r="D28" s="1045"/>
      <c r="E28" s="1045"/>
      <c r="F28" s="1045"/>
      <c r="G28" s="1045"/>
      <c r="H28" s="1045"/>
      <c r="I28" s="1045"/>
      <c r="J28" s="1045"/>
      <c r="K28" s="1045"/>
      <c r="L28" s="1045"/>
      <c r="M28" s="1045"/>
      <c r="N28" s="1045"/>
      <c r="O28" s="1045"/>
      <c r="P28" s="1046"/>
      <c r="Q28" s="1047">
        <v>11460</v>
      </c>
      <c r="R28" s="1048"/>
      <c r="S28" s="1048"/>
      <c r="T28" s="1048"/>
      <c r="U28" s="1048"/>
      <c r="V28" s="1048">
        <v>11402</v>
      </c>
      <c r="W28" s="1048"/>
      <c r="X28" s="1048"/>
      <c r="Y28" s="1048"/>
      <c r="Z28" s="1048"/>
      <c r="AA28" s="1048">
        <v>59</v>
      </c>
      <c r="AB28" s="1048"/>
      <c r="AC28" s="1048"/>
      <c r="AD28" s="1048"/>
      <c r="AE28" s="1049"/>
      <c r="AF28" s="1050">
        <v>59</v>
      </c>
      <c r="AG28" s="1048"/>
      <c r="AH28" s="1048"/>
      <c r="AI28" s="1048"/>
      <c r="AJ28" s="1051"/>
      <c r="AK28" s="1052">
        <v>1039</v>
      </c>
      <c r="AL28" s="1040"/>
      <c r="AM28" s="1040"/>
      <c r="AN28" s="1040"/>
      <c r="AO28" s="1040"/>
      <c r="AP28" s="1040" t="s">
        <v>538</v>
      </c>
      <c r="AQ28" s="1040"/>
      <c r="AR28" s="1040"/>
      <c r="AS28" s="1040"/>
      <c r="AT28" s="1040"/>
      <c r="AU28" s="1040" t="s">
        <v>538</v>
      </c>
      <c r="AV28" s="1040"/>
      <c r="AW28" s="1040"/>
      <c r="AX28" s="1040"/>
      <c r="AY28" s="1040"/>
      <c r="AZ28" s="1041" t="s">
        <v>539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381</v>
      </c>
      <c r="C29" s="1032"/>
      <c r="D29" s="1032"/>
      <c r="E29" s="1032"/>
      <c r="F29" s="1032"/>
      <c r="G29" s="1032"/>
      <c r="H29" s="1032"/>
      <c r="I29" s="1032"/>
      <c r="J29" s="1032"/>
      <c r="K29" s="1032"/>
      <c r="L29" s="1032"/>
      <c r="M29" s="1032"/>
      <c r="N29" s="1032"/>
      <c r="O29" s="1032"/>
      <c r="P29" s="1033"/>
      <c r="Q29" s="1037">
        <v>5481</v>
      </c>
      <c r="R29" s="1038"/>
      <c r="S29" s="1038"/>
      <c r="T29" s="1038"/>
      <c r="U29" s="1038"/>
      <c r="V29" s="1038">
        <v>5414</v>
      </c>
      <c r="W29" s="1038"/>
      <c r="X29" s="1038"/>
      <c r="Y29" s="1038"/>
      <c r="Z29" s="1038"/>
      <c r="AA29" s="1038">
        <v>67</v>
      </c>
      <c r="AB29" s="1038"/>
      <c r="AC29" s="1038"/>
      <c r="AD29" s="1038"/>
      <c r="AE29" s="1039"/>
      <c r="AF29" s="1013">
        <v>67</v>
      </c>
      <c r="AG29" s="1014"/>
      <c r="AH29" s="1014"/>
      <c r="AI29" s="1014"/>
      <c r="AJ29" s="1015"/>
      <c r="AK29" s="974">
        <v>745</v>
      </c>
      <c r="AL29" s="965"/>
      <c r="AM29" s="965"/>
      <c r="AN29" s="965"/>
      <c r="AO29" s="965"/>
      <c r="AP29" s="965" t="s">
        <v>538</v>
      </c>
      <c r="AQ29" s="965"/>
      <c r="AR29" s="965"/>
      <c r="AS29" s="965"/>
      <c r="AT29" s="965"/>
      <c r="AU29" s="965" t="s">
        <v>538</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382</v>
      </c>
      <c r="C30" s="1032"/>
      <c r="D30" s="1032"/>
      <c r="E30" s="1032"/>
      <c r="F30" s="1032"/>
      <c r="G30" s="1032"/>
      <c r="H30" s="1032"/>
      <c r="I30" s="1032"/>
      <c r="J30" s="1032"/>
      <c r="K30" s="1032"/>
      <c r="L30" s="1032"/>
      <c r="M30" s="1032"/>
      <c r="N30" s="1032"/>
      <c r="O30" s="1032"/>
      <c r="P30" s="1033"/>
      <c r="Q30" s="1037">
        <v>835</v>
      </c>
      <c r="R30" s="1038"/>
      <c r="S30" s="1038"/>
      <c r="T30" s="1038"/>
      <c r="U30" s="1038"/>
      <c r="V30" s="1038">
        <v>832</v>
      </c>
      <c r="W30" s="1038"/>
      <c r="X30" s="1038"/>
      <c r="Y30" s="1038"/>
      <c r="Z30" s="1038"/>
      <c r="AA30" s="1038">
        <v>3</v>
      </c>
      <c r="AB30" s="1038"/>
      <c r="AC30" s="1038"/>
      <c r="AD30" s="1038"/>
      <c r="AE30" s="1039"/>
      <c r="AF30" s="1013">
        <v>3</v>
      </c>
      <c r="AG30" s="1014"/>
      <c r="AH30" s="1014"/>
      <c r="AI30" s="1014"/>
      <c r="AJ30" s="1015"/>
      <c r="AK30" s="974">
        <v>153</v>
      </c>
      <c r="AL30" s="965"/>
      <c r="AM30" s="965"/>
      <c r="AN30" s="965"/>
      <c r="AO30" s="965"/>
      <c r="AP30" s="965" t="s">
        <v>538</v>
      </c>
      <c r="AQ30" s="965"/>
      <c r="AR30" s="965"/>
      <c r="AS30" s="965"/>
      <c r="AT30" s="965"/>
      <c r="AU30" s="965" t="s">
        <v>538</v>
      </c>
      <c r="AV30" s="965"/>
      <c r="AW30" s="965"/>
      <c r="AX30" s="965"/>
      <c r="AY30" s="965"/>
      <c r="AZ30" s="1036" t="s">
        <v>538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383</v>
      </c>
      <c r="C31" s="1032"/>
      <c r="D31" s="1032"/>
      <c r="E31" s="1032"/>
      <c r="F31" s="1032"/>
      <c r="G31" s="1032"/>
      <c r="H31" s="1032"/>
      <c r="I31" s="1032"/>
      <c r="J31" s="1032"/>
      <c r="K31" s="1032"/>
      <c r="L31" s="1032"/>
      <c r="M31" s="1032"/>
      <c r="N31" s="1032"/>
      <c r="O31" s="1032"/>
      <c r="P31" s="1033"/>
      <c r="Q31" s="1037">
        <v>1640</v>
      </c>
      <c r="R31" s="1038"/>
      <c r="S31" s="1038"/>
      <c r="T31" s="1038"/>
      <c r="U31" s="1038"/>
      <c r="V31" s="1038">
        <v>1470</v>
      </c>
      <c r="W31" s="1038"/>
      <c r="X31" s="1038"/>
      <c r="Y31" s="1038"/>
      <c r="Z31" s="1038"/>
      <c r="AA31" s="1038">
        <v>169</v>
      </c>
      <c r="AB31" s="1038"/>
      <c r="AC31" s="1038"/>
      <c r="AD31" s="1038"/>
      <c r="AE31" s="1039"/>
      <c r="AF31" s="1013">
        <v>1576</v>
      </c>
      <c r="AG31" s="1014"/>
      <c r="AH31" s="1014"/>
      <c r="AI31" s="1014"/>
      <c r="AJ31" s="1015"/>
      <c r="AK31" s="974">
        <v>2</v>
      </c>
      <c r="AL31" s="965"/>
      <c r="AM31" s="965"/>
      <c r="AN31" s="965"/>
      <c r="AO31" s="965"/>
      <c r="AP31" s="965">
        <v>2278</v>
      </c>
      <c r="AQ31" s="965"/>
      <c r="AR31" s="965"/>
      <c r="AS31" s="965"/>
      <c r="AT31" s="965"/>
      <c r="AU31" s="965" t="s">
        <v>538</v>
      </c>
      <c r="AV31" s="965"/>
      <c r="AW31" s="965"/>
      <c r="AX31" s="965"/>
      <c r="AY31" s="965"/>
      <c r="AZ31" s="1036" t="s">
        <v>538</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1517</v>
      </c>
      <c r="R32" s="1038"/>
      <c r="S32" s="1038"/>
      <c r="T32" s="1038"/>
      <c r="U32" s="1038"/>
      <c r="V32" s="1038">
        <v>1463</v>
      </c>
      <c r="W32" s="1038"/>
      <c r="X32" s="1038"/>
      <c r="Y32" s="1038"/>
      <c r="Z32" s="1038"/>
      <c r="AA32" s="1038">
        <v>54</v>
      </c>
      <c r="AB32" s="1038"/>
      <c r="AC32" s="1038"/>
      <c r="AD32" s="1038"/>
      <c r="AE32" s="1039"/>
      <c r="AF32" s="1013">
        <v>512</v>
      </c>
      <c r="AG32" s="1014"/>
      <c r="AH32" s="1014"/>
      <c r="AI32" s="1014"/>
      <c r="AJ32" s="1015"/>
      <c r="AK32" s="974">
        <v>677</v>
      </c>
      <c r="AL32" s="965"/>
      <c r="AM32" s="965"/>
      <c r="AN32" s="965"/>
      <c r="AO32" s="965"/>
      <c r="AP32" s="965">
        <v>8686</v>
      </c>
      <c r="AQ32" s="965"/>
      <c r="AR32" s="965"/>
      <c r="AS32" s="965"/>
      <c r="AT32" s="965"/>
      <c r="AU32" s="965">
        <v>4395</v>
      </c>
      <c r="AV32" s="965"/>
      <c r="AW32" s="965"/>
      <c r="AX32" s="965"/>
      <c r="AY32" s="965"/>
      <c r="AZ32" s="1036" t="s">
        <v>538</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368</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2216</v>
      </c>
      <c r="AG63" s="953"/>
      <c r="AH63" s="953"/>
      <c r="AI63" s="953"/>
      <c r="AJ63" s="1024"/>
      <c r="AK63" s="1025"/>
      <c r="AL63" s="957"/>
      <c r="AM63" s="957"/>
      <c r="AN63" s="957"/>
      <c r="AO63" s="957"/>
      <c r="AP63" s="953">
        <v>10964</v>
      </c>
      <c r="AQ63" s="953"/>
      <c r="AR63" s="953"/>
      <c r="AS63" s="953"/>
      <c r="AT63" s="953"/>
      <c r="AU63" s="953">
        <v>4395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540</v>
      </c>
      <c r="C68" s="980"/>
      <c r="D68" s="980"/>
      <c r="E68" s="980"/>
      <c r="F68" s="980"/>
      <c r="G68" s="980"/>
      <c r="H68" s="980"/>
      <c r="I68" s="980"/>
      <c r="J68" s="980"/>
      <c r="K68" s="980"/>
      <c r="L68" s="980"/>
      <c r="M68" s="980"/>
      <c r="N68" s="980"/>
      <c r="O68" s="980"/>
      <c r="P68" s="981"/>
      <c r="Q68" s="982">
        <v>2471</v>
      </c>
      <c r="R68" s="976"/>
      <c r="S68" s="976"/>
      <c r="T68" s="976"/>
      <c r="U68" s="976"/>
      <c r="V68" s="976">
        <v>2408</v>
      </c>
      <c r="W68" s="976"/>
      <c r="X68" s="976"/>
      <c r="Y68" s="976"/>
      <c r="Z68" s="976"/>
      <c r="AA68" s="976">
        <v>63</v>
      </c>
      <c r="AB68" s="976"/>
      <c r="AC68" s="976"/>
      <c r="AD68" s="976"/>
      <c r="AE68" s="976"/>
      <c r="AF68" s="976">
        <v>63</v>
      </c>
      <c r="AG68" s="976"/>
      <c r="AH68" s="976"/>
      <c r="AI68" s="976"/>
      <c r="AJ68" s="976"/>
      <c r="AK68" s="976" t="s">
        <v>538</v>
      </c>
      <c r="AL68" s="976"/>
      <c r="AM68" s="976"/>
      <c r="AN68" s="976"/>
      <c r="AO68" s="976"/>
      <c r="AP68" s="976">
        <v>326</v>
      </c>
      <c r="AQ68" s="976"/>
      <c r="AR68" s="976"/>
      <c r="AS68" s="976"/>
      <c r="AT68" s="976"/>
      <c r="AU68" s="976">
        <v>104</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541</v>
      </c>
      <c r="C69" s="969"/>
      <c r="D69" s="969"/>
      <c r="E69" s="969"/>
      <c r="F69" s="969"/>
      <c r="G69" s="969"/>
      <c r="H69" s="969"/>
      <c r="I69" s="969"/>
      <c r="J69" s="969"/>
      <c r="K69" s="969"/>
      <c r="L69" s="969"/>
      <c r="M69" s="969"/>
      <c r="N69" s="969"/>
      <c r="O69" s="969"/>
      <c r="P69" s="970"/>
      <c r="Q69" s="971">
        <v>749</v>
      </c>
      <c r="R69" s="965"/>
      <c r="S69" s="965"/>
      <c r="T69" s="965"/>
      <c r="U69" s="965"/>
      <c r="V69" s="965">
        <v>550</v>
      </c>
      <c r="W69" s="965"/>
      <c r="X69" s="965"/>
      <c r="Y69" s="965"/>
      <c r="Z69" s="965"/>
      <c r="AA69" s="965">
        <v>199</v>
      </c>
      <c r="AB69" s="965"/>
      <c r="AC69" s="965"/>
      <c r="AD69" s="965"/>
      <c r="AE69" s="965"/>
      <c r="AF69" s="965">
        <v>199</v>
      </c>
      <c r="AG69" s="965"/>
      <c r="AH69" s="965"/>
      <c r="AI69" s="965"/>
      <c r="AJ69" s="965"/>
      <c r="AK69" s="965" t="s">
        <v>538</v>
      </c>
      <c r="AL69" s="965"/>
      <c r="AM69" s="965"/>
      <c r="AN69" s="965"/>
      <c r="AO69" s="965"/>
      <c r="AP69" s="965">
        <v>1457</v>
      </c>
      <c r="AQ69" s="965"/>
      <c r="AR69" s="965"/>
      <c r="AS69" s="965"/>
      <c r="AT69" s="965"/>
      <c r="AU69" s="965">
        <v>567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542</v>
      </c>
      <c r="C70" s="969"/>
      <c r="D70" s="969"/>
      <c r="E70" s="969"/>
      <c r="F70" s="969"/>
      <c r="G70" s="969"/>
      <c r="H70" s="969"/>
      <c r="I70" s="969"/>
      <c r="J70" s="969"/>
      <c r="K70" s="969"/>
      <c r="L70" s="969"/>
      <c r="M70" s="969"/>
      <c r="N70" s="969"/>
      <c r="O70" s="969"/>
      <c r="P70" s="970"/>
      <c r="Q70" s="971">
        <v>4665</v>
      </c>
      <c r="R70" s="965"/>
      <c r="S70" s="965"/>
      <c r="T70" s="965"/>
      <c r="U70" s="965"/>
      <c r="V70" s="965">
        <v>4358</v>
      </c>
      <c r="W70" s="965"/>
      <c r="X70" s="965"/>
      <c r="Y70" s="965"/>
      <c r="Z70" s="965"/>
      <c r="AA70" s="965">
        <v>307</v>
      </c>
      <c r="AB70" s="965"/>
      <c r="AC70" s="965"/>
      <c r="AD70" s="965"/>
      <c r="AE70" s="965"/>
      <c r="AF70" s="965">
        <v>307</v>
      </c>
      <c r="AG70" s="965"/>
      <c r="AH70" s="965"/>
      <c r="AI70" s="965"/>
      <c r="AJ70" s="965"/>
      <c r="AK70" s="965" t="s">
        <v>538</v>
      </c>
      <c r="AL70" s="965"/>
      <c r="AM70" s="965"/>
      <c r="AN70" s="965"/>
      <c r="AO70" s="965"/>
      <c r="AP70" s="965">
        <v>3390</v>
      </c>
      <c r="AQ70" s="965"/>
      <c r="AR70" s="965"/>
      <c r="AS70" s="965"/>
      <c r="AT70" s="965"/>
      <c r="AU70" s="965">
        <v>1282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543</v>
      </c>
      <c r="C71" s="969"/>
      <c r="D71" s="969"/>
      <c r="E71" s="969"/>
      <c r="F71" s="969"/>
      <c r="G71" s="969"/>
      <c r="H71" s="969"/>
      <c r="I71" s="969"/>
      <c r="J71" s="969"/>
      <c r="K71" s="969"/>
      <c r="L71" s="969"/>
      <c r="M71" s="969"/>
      <c r="N71" s="969"/>
      <c r="O71" s="969"/>
      <c r="P71" s="970"/>
      <c r="Q71" s="971">
        <v>1324</v>
      </c>
      <c r="R71" s="965"/>
      <c r="S71" s="965"/>
      <c r="T71" s="965"/>
      <c r="U71" s="965"/>
      <c r="V71" s="965">
        <v>1281</v>
      </c>
      <c r="W71" s="965"/>
      <c r="X71" s="965"/>
      <c r="Y71" s="965"/>
      <c r="Z71" s="965"/>
      <c r="AA71" s="965">
        <v>44</v>
      </c>
      <c r="AB71" s="965"/>
      <c r="AC71" s="965"/>
      <c r="AD71" s="965"/>
      <c r="AE71" s="965"/>
      <c r="AF71" s="965">
        <v>44</v>
      </c>
      <c r="AG71" s="965"/>
      <c r="AH71" s="965"/>
      <c r="AI71" s="965"/>
      <c r="AJ71" s="965"/>
      <c r="AK71" s="965" t="s">
        <v>538</v>
      </c>
      <c r="AL71" s="965"/>
      <c r="AM71" s="965"/>
      <c r="AN71" s="965"/>
      <c r="AO71" s="965"/>
      <c r="AP71" s="965" t="s">
        <v>538</v>
      </c>
      <c r="AQ71" s="965"/>
      <c r="AR71" s="965"/>
      <c r="AS71" s="965"/>
      <c r="AT71" s="965"/>
      <c r="AU71" s="965" t="s">
        <v>538</v>
      </c>
      <c r="AV71" s="965"/>
      <c r="AW71" s="965"/>
      <c r="AX71" s="965"/>
      <c r="AY71" s="965"/>
      <c r="AZ71" s="966" t="s">
        <v>546</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543</v>
      </c>
      <c r="C72" s="969"/>
      <c r="D72" s="969"/>
      <c r="E72" s="969"/>
      <c r="F72" s="969"/>
      <c r="G72" s="969"/>
      <c r="H72" s="969"/>
      <c r="I72" s="969"/>
      <c r="J72" s="969"/>
      <c r="K72" s="969"/>
      <c r="L72" s="969"/>
      <c r="M72" s="969"/>
      <c r="N72" s="969"/>
      <c r="O72" s="969"/>
      <c r="P72" s="970"/>
      <c r="Q72" s="971">
        <v>564001</v>
      </c>
      <c r="R72" s="965"/>
      <c r="S72" s="965"/>
      <c r="T72" s="965"/>
      <c r="U72" s="965"/>
      <c r="V72" s="965">
        <v>544673</v>
      </c>
      <c r="W72" s="965"/>
      <c r="X72" s="965"/>
      <c r="Y72" s="965"/>
      <c r="Z72" s="965"/>
      <c r="AA72" s="965">
        <v>19328</v>
      </c>
      <c r="AB72" s="965"/>
      <c r="AC72" s="965"/>
      <c r="AD72" s="965"/>
      <c r="AE72" s="965"/>
      <c r="AF72" s="965">
        <v>19328</v>
      </c>
      <c r="AG72" s="965"/>
      <c r="AH72" s="965"/>
      <c r="AI72" s="965"/>
      <c r="AJ72" s="965"/>
      <c r="AK72" s="965">
        <v>10124</v>
      </c>
      <c r="AL72" s="965"/>
      <c r="AM72" s="965"/>
      <c r="AN72" s="965"/>
      <c r="AO72" s="965"/>
      <c r="AP72" s="965" t="s">
        <v>538</v>
      </c>
      <c r="AQ72" s="965"/>
      <c r="AR72" s="965"/>
      <c r="AS72" s="965"/>
      <c r="AT72" s="965"/>
      <c r="AU72" s="965" t="s">
        <v>538</v>
      </c>
      <c r="AV72" s="965"/>
      <c r="AW72" s="965"/>
      <c r="AX72" s="965"/>
      <c r="AY72" s="965"/>
      <c r="AZ72" s="966" t="s">
        <v>547</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544</v>
      </c>
      <c r="C73" s="969"/>
      <c r="D73" s="969"/>
      <c r="E73" s="969"/>
      <c r="F73" s="969"/>
      <c r="G73" s="969"/>
      <c r="H73" s="969"/>
      <c r="I73" s="969"/>
      <c r="J73" s="969"/>
      <c r="K73" s="969"/>
      <c r="L73" s="969"/>
      <c r="M73" s="969"/>
      <c r="N73" s="969"/>
      <c r="O73" s="969"/>
      <c r="P73" s="970"/>
      <c r="Q73" s="971">
        <v>37035</v>
      </c>
      <c r="R73" s="965"/>
      <c r="S73" s="965"/>
      <c r="T73" s="965"/>
      <c r="U73" s="965"/>
      <c r="V73" s="965">
        <v>36721</v>
      </c>
      <c r="W73" s="965"/>
      <c r="X73" s="965"/>
      <c r="Y73" s="965"/>
      <c r="Z73" s="965"/>
      <c r="AA73" s="965">
        <v>314</v>
      </c>
      <c r="AB73" s="965"/>
      <c r="AC73" s="965"/>
      <c r="AD73" s="965"/>
      <c r="AE73" s="965"/>
      <c r="AF73" s="965">
        <v>314</v>
      </c>
      <c r="AG73" s="965"/>
      <c r="AH73" s="965"/>
      <c r="AI73" s="965"/>
      <c r="AJ73" s="965"/>
      <c r="AK73" s="965">
        <v>1316</v>
      </c>
      <c r="AL73" s="965"/>
      <c r="AM73" s="965"/>
      <c r="AN73" s="965"/>
      <c r="AO73" s="965"/>
      <c r="AP73" s="965" t="s">
        <v>538</v>
      </c>
      <c r="AQ73" s="965"/>
      <c r="AR73" s="965"/>
      <c r="AS73" s="965"/>
      <c r="AT73" s="965"/>
      <c r="AU73" s="965" t="s">
        <v>538</v>
      </c>
      <c r="AV73" s="965"/>
      <c r="AW73" s="965"/>
      <c r="AX73" s="965"/>
      <c r="AY73" s="965"/>
      <c r="AZ73" s="966" t="s">
        <v>546</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544</v>
      </c>
      <c r="C74" s="969"/>
      <c r="D74" s="969"/>
      <c r="E74" s="969"/>
      <c r="F74" s="969"/>
      <c r="G74" s="969"/>
      <c r="H74" s="969"/>
      <c r="I74" s="969"/>
      <c r="J74" s="969"/>
      <c r="K74" s="969"/>
      <c r="L74" s="969"/>
      <c r="M74" s="969"/>
      <c r="N74" s="969"/>
      <c r="O74" s="969"/>
      <c r="P74" s="970"/>
      <c r="Q74" s="971">
        <v>384</v>
      </c>
      <c r="R74" s="965"/>
      <c r="S74" s="965"/>
      <c r="T74" s="965"/>
      <c r="U74" s="965"/>
      <c r="V74" s="965">
        <v>183</v>
      </c>
      <c r="W74" s="965"/>
      <c r="X74" s="965"/>
      <c r="Y74" s="965"/>
      <c r="Z74" s="965"/>
      <c r="AA74" s="965">
        <v>201</v>
      </c>
      <c r="AB74" s="965"/>
      <c r="AC74" s="965"/>
      <c r="AD74" s="965"/>
      <c r="AE74" s="965"/>
      <c r="AF74" s="965">
        <v>201</v>
      </c>
      <c r="AG74" s="965"/>
      <c r="AH74" s="965"/>
      <c r="AI74" s="965"/>
      <c r="AJ74" s="965"/>
      <c r="AK74" s="965" t="s">
        <v>538</v>
      </c>
      <c r="AL74" s="965"/>
      <c r="AM74" s="965"/>
      <c r="AN74" s="965"/>
      <c r="AO74" s="965"/>
      <c r="AP74" s="965" t="s">
        <v>538</v>
      </c>
      <c r="AQ74" s="965"/>
      <c r="AR74" s="965"/>
      <c r="AS74" s="965"/>
      <c r="AT74" s="965"/>
      <c r="AU74" s="965" t="s">
        <v>538</v>
      </c>
      <c r="AV74" s="965"/>
      <c r="AW74" s="965"/>
      <c r="AX74" s="965"/>
      <c r="AY74" s="965"/>
      <c r="AZ74" s="966" t="s">
        <v>548</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545</v>
      </c>
      <c r="C75" s="969"/>
      <c r="D75" s="969"/>
      <c r="E75" s="969"/>
      <c r="F75" s="969"/>
      <c r="G75" s="969"/>
      <c r="H75" s="969"/>
      <c r="I75" s="969"/>
      <c r="J75" s="969"/>
      <c r="K75" s="969"/>
      <c r="L75" s="969"/>
      <c r="M75" s="969"/>
      <c r="N75" s="969"/>
      <c r="O75" s="969"/>
      <c r="P75" s="970"/>
      <c r="Q75" s="972">
        <v>386</v>
      </c>
      <c r="R75" s="973"/>
      <c r="S75" s="973"/>
      <c r="T75" s="973"/>
      <c r="U75" s="974"/>
      <c r="V75" s="975">
        <v>376</v>
      </c>
      <c r="W75" s="973"/>
      <c r="X75" s="973"/>
      <c r="Y75" s="973"/>
      <c r="Z75" s="974"/>
      <c r="AA75" s="975">
        <v>10</v>
      </c>
      <c r="AB75" s="973"/>
      <c r="AC75" s="973"/>
      <c r="AD75" s="973"/>
      <c r="AE75" s="974"/>
      <c r="AF75" s="975">
        <v>10</v>
      </c>
      <c r="AG75" s="973"/>
      <c r="AH75" s="973"/>
      <c r="AI75" s="973"/>
      <c r="AJ75" s="974"/>
      <c r="AK75" s="975">
        <v>92</v>
      </c>
      <c r="AL75" s="973"/>
      <c r="AM75" s="973"/>
      <c r="AN75" s="973"/>
      <c r="AO75" s="974"/>
      <c r="AP75" s="975" t="s">
        <v>538</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368</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20466</v>
      </c>
      <c r="AG88" s="953"/>
      <c r="AH88" s="953"/>
      <c r="AI88" s="953"/>
      <c r="AJ88" s="953"/>
      <c r="AK88" s="957"/>
      <c r="AL88" s="957"/>
      <c r="AM88" s="957"/>
      <c r="AN88" s="957"/>
      <c r="AO88" s="957"/>
      <c r="AP88" s="953">
        <v>5173</v>
      </c>
      <c r="AQ88" s="953"/>
      <c r="AR88" s="953"/>
      <c r="AS88" s="953"/>
      <c r="AT88" s="953"/>
      <c r="AU88" s="953">
        <v>1953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13</v>
      </c>
      <c r="CS102" s="945"/>
      <c r="CT102" s="945"/>
      <c r="CU102" s="945"/>
      <c r="CV102" s="946"/>
      <c r="CW102" s="944">
        <v>5</v>
      </c>
      <c r="CX102" s="945"/>
      <c r="CY102" s="945"/>
      <c r="CZ102" s="945"/>
      <c r="DA102" s="946"/>
      <c r="DB102" s="944">
        <v>609</v>
      </c>
      <c r="DC102" s="945"/>
      <c r="DD102" s="945"/>
      <c r="DE102" s="945"/>
      <c r="DF102" s="946"/>
      <c r="DG102" s="944">
        <v>1112</v>
      </c>
      <c r="DH102" s="945"/>
      <c r="DI102" s="945"/>
      <c r="DJ102" s="945"/>
      <c r="DK102" s="946"/>
      <c r="DL102" s="944" t="s">
        <v>552</v>
      </c>
      <c r="DM102" s="945"/>
      <c r="DN102" s="945"/>
      <c r="DO102" s="945"/>
      <c r="DP102" s="946"/>
      <c r="DQ102" s="944" t="s">
        <v>552</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3064129</v>
      </c>
      <c r="AB110" s="871"/>
      <c r="AC110" s="871"/>
      <c r="AD110" s="871"/>
      <c r="AE110" s="872"/>
      <c r="AF110" s="873">
        <v>2971682</v>
      </c>
      <c r="AG110" s="871"/>
      <c r="AH110" s="871"/>
      <c r="AI110" s="871"/>
      <c r="AJ110" s="872"/>
      <c r="AK110" s="873">
        <v>2894332</v>
      </c>
      <c r="AL110" s="871"/>
      <c r="AM110" s="871"/>
      <c r="AN110" s="871"/>
      <c r="AO110" s="872"/>
      <c r="AP110" s="874">
        <v>17.100000000000001</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22720085</v>
      </c>
      <c r="BR110" s="798"/>
      <c r="BS110" s="798"/>
      <c r="BT110" s="798"/>
      <c r="BU110" s="798"/>
      <c r="BV110" s="798">
        <v>21932322</v>
      </c>
      <c r="BW110" s="798"/>
      <c r="BX110" s="798"/>
      <c r="BY110" s="798"/>
      <c r="BZ110" s="798"/>
      <c r="CA110" s="798">
        <v>21585912</v>
      </c>
      <c r="CB110" s="798"/>
      <c r="CC110" s="798"/>
      <c r="CD110" s="798"/>
      <c r="CE110" s="798"/>
      <c r="CF110" s="859">
        <v>127.4</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322098</v>
      </c>
      <c r="DH110" s="798"/>
      <c r="DI110" s="798"/>
      <c r="DJ110" s="798"/>
      <c r="DK110" s="798"/>
      <c r="DL110" s="798">
        <v>292957</v>
      </c>
      <c r="DM110" s="798"/>
      <c r="DN110" s="798"/>
      <c r="DO110" s="798"/>
      <c r="DP110" s="798"/>
      <c r="DQ110" s="798">
        <v>263790</v>
      </c>
      <c r="DR110" s="798"/>
      <c r="DS110" s="798"/>
      <c r="DT110" s="798"/>
      <c r="DU110" s="798"/>
      <c r="DV110" s="799">
        <v>1.6</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2708045</v>
      </c>
      <c r="BR111" s="769"/>
      <c r="BS111" s="769"/>
      <c r="BT111" s="769"/>
      <c r="BU111" s="769"/>
      <c r="BV111" s="769">
        <v>2665522</v>
      </c>
      <c r="BW111" s="769"/>
      <c r="BX111" s="769"/>
      <c r="BY111" s="769"/>
      <c r="BZ111" s="769"/>
      <c r="CA111" s="769">
        <v>1924300</v>
      </c>
      <c r="CB111" s="769"/>
      <c r="CC111" s="769"/>
      <c r="CD111" s="769"/>
      <c r="CE111" s="769"/>
      <c r="CF111" s="846">
        <v>11.4</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5472296</v>
      </c>
      <c r="BR112" s="769"/>
      <c r="BS112" s="769"/>
      <c r="BT112" s="769"/>
      <c r="BU112" s="769"/>
      <c r="BV112" s="769">
        <v>4966539</v>
      </c>
      <c r="BW112" s="769"/>
      <c r="BX112" s="769"/>
      <c r="BY112" s="769"/>
      <c r="BZ112" s="769"/>
      <c r="CA112" s="769">
        <v>4395113</v>
      </c>
      <c r="CB112" s="769"/>
      <c r="CC112" s="769"/>
      <c r="CD112" s="769"/>
      <c r="CE112" s="769"/>
      <c r="CF112" s="846">
        <v>25.9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670840</v>
      </c>
      <c r="AB113" s="907"/>
      <c r="AC113" s="907"/>
      <c r="AD113" s="907"/>
      <c r="AE113" s="908"/>
      <c r="AF113" s="909">
        <v>569600</v>
      </c>
      <c r="AG113" s="907"/>
      <c r="AH113" s="907"/>
      <c r="AI113" s="907"/>
      <c r="AJ113" s="908"/>
      <c r="AK113" s="909">
        <v>492348</v>
      </c>
      <c r="AL113" s="907"/>
      <c r="AM113" s="907"/>
      <c r="AN113" s="907"/>
      <c r="AO113" s="908"/>
      <c r="AP113" s="910">
        <v>2.9</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1580606</v>
      </c>
      <c r="BR113" s="769"/>
      <c r="BS113" s="769"/>
      <c r="BT113" s="769"/>
      <c r="BU113" s="769"/>
      <c r="BV113" s="769">
        <v>1665685</v>
      </c>
      <c r="BW113" s="769"/>
      <c r="BX113" s="769"/>
      <c r="BY113" s="769"/>
      <c r="BZ113" s="769"/>
      <c r="CA113" s="769">
        <v>1952979</v>
      </c>
      <c r="CB113" s="769"/>
      <c r="CC113" s="769"/>
      <c r="CD113" s="769"/>
      <c r="CE113" s="769"/>
      <c r="CF113" s="846">
        <v>11.5</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244855</v>
      </c>
      <c r="AB114" s="782"/>
      <c r="AC114" s="782"/>
      <c r="AD114" s="782"/>
      <c r="AE114" s="783"/>
      <c r="AF114" s="784">
        <v>225138</v>
      </c>
      <c r="AG114" s="782"/>
      <c r="AH114" s="782"/>
      <c r="AI114" s="782"/>
      <c r="AJ114" s="783"/>
      <c r="AK114" s="784">
        <v>140494</v>
      </c>
      <c r="AL114" s="782"/>
      <c r="AM114" s="782"/>
      <c r="AN114" s="782"/>
      <c r="AO114" s="783"/>
      <c r="AP114" s="752">
        <v>0.8</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4664627</v>
      </c>
      <c r="BR114" s="769"/>
      <c r="BS114" s="769"/>
      <c r="BT114" s="769"/>
      <c r="BU114" s="769"/>
      <c r="BV114" s="769">
        <v>4668041</v>
      </c>
      <c r="BW114" s="769"/>
      <c r="BX114" s="769"/>
      <c r="BY114" s="769"/>
      <c r="BZ114" s="769"/>
      <c r="CA114" s="769">
        <v>4373382</v>
      </c>
      <c r="CB114" s="769"/>
      <c r="CC114" s="769"/>
      <c r="CD114" s="769"/>
      <c r="CE114" s="769"/>
      <c r="CF114" s="846">
        <v>25.8</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50741</v>
      </c>
      <c r="AB115" s="907"/>
      <c r="AC115" s="907"/>
      <c r="AD115" s="907"/>
      <c r="AE115" s="908"/>
      <c r="AF115" s="909">
        <v>50256</v>
      </c>
      <c r="AG115" s="907"/>
      <c r="AH115" s="907"/>
      <c r="AI115" s="907"/>
      <c r="AJ115" s="908"/>
      <c r="AK115" s="909">
        <v>534680</v>
      </c>
      <c r="AL115" s="907"/>
      <c r="AM115" s="907"/>
      <c r="AN115" s="907"/>
      <c r="AO115" s="908"/>
      <c r="AP115" s="910">
        <v>3.2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2359183</v>
      </c>
      <c r="DH115" s="782"/>
      <c r="DI115" s="782"/>
      <c r="DJ115" s="782"/>
      <c r="DK115" s="783"/>
      <c r="DL115" s="784">
        <v>2359183</v>
      </c>
      <c r="DM115" s="782"/>
      <c r="DN115" s="782"/>
      <c r="DO115" s="782"/>
      <c r="DP115" s="783"/>
      <c r="DQ115" s="784">
        <v>1660510</v>
      </c>
      <c r="DR115" s="782"/>
      <c r="DS115" s="782"/>
      <c r="DT115" s="782"/>
      <c r="DU115" s="783"/>
      <c r="DV115" s="752">
        <v>9.8000000000000007</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26764</v>
      </c>
      <c r="DH116" s="782"/>
      <c r="DI116" s="782"/>
      <c r="DJ116" s="782"/>
      <c r="DK116" s="783"/>
      <c r="DL116" s="784">
        <v>13382</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x14ac:dyDescent="0.15">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4030565</v>
      </c>
      <c r="AB117" s="893"/>
      <c r="AC117" s="893"/>
      <c r="AD117" s="893"/>
      <c r="AE117" s="894"/>
      <c r="AF117" s="896">
        <v>3816676</v>
      </c>
      <c r="AG117" s="893"/>
      <c r="AH117" s="893"/>
      <c r="AI117" s="893"/>
      <c r="AJ117" s="894"/>
      <c r="AK117" s="896">
        <v>4061854</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37145659</v>
      </c>
      <c r="BR118" s="856"/>
      <c r="BS118" s="856"/>
      <c r="BT118" s="856"/>
      <c r="BU118" s="856"/>
      <c r="BV118" s="856">
        <v>35898109</v>
      </c>
      <c r="BW118" s="856"/>
      <c r="BX118" s="856"/>
      <c r="BY118" s="856"/>
      <c r="BZ118" s="856"/>
      <c r="CA118" s="856">
        <v>34231686</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431</v>
      </c>
      <c r="DH118" s="782"/>
      <c r="DI118" s="782"/>
      <c r="DJ118" s="782"/>
      <c r="DK118" s="783"/>
      <c r="DL118" s="784" t="s">
        <v>431</v>
      </c>
      <c r="DM118" s="782"/>
      <c r="DN118" s="782"/>
      <c r="DO118" s="782"/>
      <c r="DP118" s="783"/>
      <c r="DQ118" s="784" t="s">
        <v>431</v>
      </c>
      <c r="DR118" s="782"/>
      <c r="DS118" s="782"/>
      <c r="DT118" s="782"/>
      <c r="DU118" s="783"/>
      <c r="DV118" s="752" t="s">
        <v>431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v>35813</v>
      </c>
      <c r="AB119" s="871"/>
      <c r="AC119" s="871"/>
      <c r="AD119" s="871"/>
      <c r="AE119" s="872"/>
      <c r="AF119" s="873">
        <v>35844</v>
      </c>
      <c r="AG119" s="871"/>
      <c r="AH119" s="871"/>
      <c r="AI119" s="871"/>
      <c r="AJ119" s="872"/>
      <c r="AK119" s="873">
        <v>35876</v>
      </c>
      <c r="AL119" s="871"/>
      <c r="AM119" s="871"/>
      <c r="AN119" s="871"/>
      <c r="AO119" s="872"/>
      <c r="AP119" s="874">
        <v>0.2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3526145</v>
      </c>
      <c r="BR119" s="798"/>
      <c r="BS119" s="798"/>
      <c r="BT119" s="798"/>
      <c r="BU119" s="798"/>
      <c r="BV119" s="798">
        <v>3693284</v>
      </c>
      <c r="BW119" s="798"/>
      <c r="BX119" s="798"/>
      <c r="BY119" s="798"/>
      <c r="BZ119" s="798"/>
      <c r="CA119" s="798">
        <v>4634488</v>
      </c>
      <c r="CB119" s="798"/>
      <c r="CC119" s="798"/>
      <c r="CD119" s="798"/>
      <c r="CE119" s="798"/>
      <c r="CF119" s="859">
        <v>27.4</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431</v>
      </c>
      <c r="DH119" s="715"/>
      <c r="DI119" s="715"/>
      <c r="DJ119" s="715"/>
      <c r="DK119" s="716"/>
      <c r="DL119" s="717" t="s">
        <v>431</v>
      </c>
      <c r="DM119" s="715"/>
      <c r="DN119" s="715"/>
      <c r="DO119" s="715"/>
      <c r="DP119" s="716"/>
      <c r="DQ119" s="717" t="s">
        <v>431</v>
      </c>
      <c r="DR119" s="715"/>
      <c r="DS119" s="715"/>
      <c r="DT119" s="715"/>
      <c r="DU119" s="716"/>
      <c r="DV119" s="805" t="s">
        <v>431</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431</v>
      </c>
      <c r="AB120" s="782"/>
      <c r="AC120" s="782"/>
      <c r="AD120" s="782"/>
      <c r="AE120" s="783"/>
      <c r="AF120" s="784" t="s">
        <v>431</v>
      </c>
      <c r="AG120" s="782"/>
      <c r="AH120" s="782"/>
      <c r="AI120" s="782"/>
      <c r="AJ120" s="783"/>
      <c r="AK120" s="784" t="s">
        <v>431</v>
      </c>
      <c r="AL120" s="782"/>
      <c r="AM120" s="782"/>
      <c r="AN120" s="782"/>
      <c r="AO120" s="783"/>
      <c r="AP120" s="752" t="s">
        <v>431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4369431</v>
      </c>
      <c r="BR120" s="769"/>
      <c r="BS120" s="769"/>
      <c r="BT120" s="769"/>
      <c r="BU120" s="769"/>
      <c r="BV120" s="769">
        <v>4403083</v>
      </c>
      <c r="BW120" s="769"/>
      <c r="BX120" s="769"/>
      <c r="BY120" s="769"/>
      <c r="BZ120" s="769"/>
      <c r="CA120" s="769">
        <v>4637856</v>
      </c>
      <c r="CB120" s="769"/>
      <c r="CC120" s="769"/>
      <c r="CD120" s="769"/>
      <c r="CE120" s="769"/>
      <c r="CF120" s="846">
        <v>27.4</v>
      </c>
      <c r="CG120" s="847"/>
      <c r="CH120" s="847"/>
      <c r="CI120" s="847"/>
      <c r="CJ120" s="847"/>
      <c r="CK120" s="848" t="s">
        <v>436</v>
      </c>
      <c r="CL120" s="808"/>
      <c r="CM120" s="808"/>
      <c r="CN120" s="808"/>
      <c r="CO120" s="809"/>
      <c r="CP120" s="852" t="s">
        <v>437</v>
      </c>
      <c r="CQ120" s="853"/>
      <c r="CR120" s="853"/>
      <c r="CS120" s="853"/>
      <c r="CT120" s="853"/>
      <c r="CU120" s="853"/>
      <c r="CV120" s="853"/>
      <c r="CW120" s="853"/>
      <c r="CX120" s="853"/>
      <c r="CY120" s="853"/>
      <c r="CZ120" s="853"/>
      <c r="DA120" s="853"/>
      <c r="DB120" s="853"/>
      <c r="DC120" s="853"/>
      <c r="DD120" s="853"/>
      <c r="DE120" s="853"/>
      <c r="DF120" s="854"/>
      <c r="DG120" s="797">
        <v>5472296</v>
      </c>
      <c r="DH120" s="798"/>
      <c r="DI120" s="798"/>
      <c r="DJ120" s="798"/>
      <c r="DK120" s="798"/>
      <c r="DL120" s="798">
        <v>4966539</v>
      </c>
      <c r="DM120" s="798"/>
      <c r="DN120" s="798"/>
      <c r="DO120" s="798"/>
      <c r="DP120" s="798"/>
      <c r="DQ120" s="798">
        <v>4395113</v>
      </c>
      <c r="DR120" s="798"/>
      <c r="DS120" s="798"/>
      <c r="DT120" s="798"/>
      <c r="DU120" s="798"/>
      <c r="DV120" s="799">
        <v>25.9</v>
      </c>
      <c r="DW120" s="799"/>
      <c r="DX120" s="799"/>
      <c r="DY120" s="799"/>
      <c r="DZ120" s="800"/>
    </row>
    <row r="121" spans="1:130" s="197" customFormat="1" ht="26.25" customHeight="1" x14ac:dyDescent="0.15">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431</v>
      </c>
      <c r="AB121" s="782"/>
      <c r="AC121" s="782"/>
      <c r="AD121" s="782"/>
      <c r="AE121" s="783"/>
      <c r="AF121" s="784" t="s">
        <v>431</v>
      </c>
      <c r="AG121" s="782"/>
      <c r="AH121" s="782"/>
      <c r="AI121" s="782"/>
      <c r="AJ121" s="783"/>
      <c r="AK121" s="784" t="s">
        <v>431</v>
      </c>
      <c r="AL121" s="782"/>
      <c r="AM121" s="782"/>
      <c r="AN121" s="782"/>
      <c r="AO121" s="783"/>
      <c r="AP121" s="752" t="s">
        <v>431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23856157</v>
      </c>
      <c r="BR121" s="856"/>
      <c r="BS121" s="856"/>
      <c r="BT121" s="856"/>
      <c r="BU121" s="856"/>
      <c r="BV121" s="856">
        <v>24178964</v>
      </c>
      <c r="BW121" s="856"/>
      <c r="BX121" s="856"/>
      <c r="BY121" s="856"/>
      <c r="BZ121" s="856"/>
      <c r="CA121" s="856">
        <v>24567124</v>
      </c>
      <c r="CB121" s="856"/>
      <c r="CC121" s="856"/>
      <c r="CD121" s="856"/>
      <c r="CE121" s="856"/>
      <c r="CF121" s="857">
        <v>145</v>
      </c>
      <c r="CG121" s="858"/>
      <c r="CH121" s="858"/>
      <c r="CI121" s="858"/>
      <c r="CJ121" s="858"/>
      <c r="CK121" s="849"/>
      <c r="CL121" s="810"/>
      <c r="CM121" s="810"/>
      <c r="CN121" s="810"/>
      <c r="CO121" s="811"/>
      <c r="CP121" s="826" t="s">
        <v>440</v>
      </c>
      <c r="CQ121" s="827"/>
      <c r="CR121" s="827"/>
      <c r="CS121" s="827"/>
      <c r="CT121" s="827"/>
      <c r="CU121" s="827"/>
      <c r="CV121" s="827"/>
      <c r="CW121" s="827"/>
      <c r="CX121" s="827"/>
      <c r="CY121" s="827"/>
      <c r="CZ121" s="827"/>
      <c r="DA121" s="827"/>
      <c r="DB121" s="827"/>
      <c r="DC121" s="827"/>
      <c r="DD121" s="827"/>
      <c r="DE121" s="827"/>
      <c r="DF121" s="828"/>
      <c r="DG121" s="768" t="s">
        <v>441</v>
      </c>
      <c r="DH121" s="769"/>
      <c r="DI121" s="769"/>
      <c r="DJ121" s="769"/>
      <c r="DK121" s="769"/>
      <c r="DL121" s="769" t="s">
        <v>441</v>
      </c>
      <c r="DM121" s="769"/>
      <c r="DN121" s="769"/>
      <c r="DO121" s="769"/>
      <c r="DP121" s="769"/>
      <c r="DQ121" s="769" t="s">
        <v>441</v>
      </c>
      <c r="DR121" s="769"/>
      <c r="DS121" s="769"/>
      <c r="DT121" s="769"/>
      <c r="DU121" s="769"/>
      <c r="DV121" s="821" t="s">
        <v>441</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441</v>
      </c>
      <c r="AB122" s="782"/>
      <c r="AC122" s="782"/>
      <c r="AD122" s="782"/>
      <c r="AE122" s="783"/>
      <c r="AF122" s="784" t="s">
        <v>441</v>
      </c>
      <c r="AG122" s="782"/>
      <c r="AH122" s="782"/>
      <c r="AI122" s="782"/>
      <c r="AJ122" s="783"/>
      <c r="AK122" s="784" t="s">
        <v>441</v>
      </c>
      <c r="AL122" s="782"/>
      <c r="AM122" s="782"/>
      <c r="AN122" s="782"/>
      <c r="AO122" s="783"/>
      <c r="AP122" s="752" t="s">
        <v>441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442</v>
      </c>
      <c r="BP122" s="836"/>
      <c r="BQ122" s="837">
        <v>31751733</v>
      </c>
      <c r="BR122" s="838"/>
      <c r="BS122" s="838"/>
      <c r="BT122" s="838"/>
      <c r="BU122" s="838"/>
      <c r="BV122" s="838">
        <v>32275331</v>
      </c>
      <c r="BW122" s="838"/>
      <c r="BX122" s="838"/>
      <c r="BY122" s="838"/>
      <c r="BZ122" s="838"/>
      <c r="CA122" s="838">
        <v>33839468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14928</v>
      </c>
      <c r="AB123" s="782"/>
      <c r="AC123" s="782"/>
      <c r="AD123" s="782"/>
      <c r="AE123" s="783"/>
      <c r="AF123" s="784">
        <v>14412</v>
      </c>
      <c r="AG123" s="782"/>
      <c r="AH123" s="782"/>
      <c r="AI123" s="782"/>
      <c r="AJ123" s="783"/>
      <c r="AK123" s="784">
        <v>13897</v>
      </c>
      <c r="AL123" s="782"/>
      <c r="AM123" s="782"/>
      <c r="AN123" s="782"/>
      <c r="AO123" s="783"/>
      <c r="AP123" s="752">
        <v>0.1</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32.200000000000003</v>
      </c>
      <c r="BR123" s="830"/>
      <c r="BS123" s="830"/>
      <c r="BT123" s="830"/>
      <c r="BU123" s="830"/>
      <c r="BV123" s="830">
        <v>21.6</v>
      </c>
      <c r="BW123" s="830"/>
      <c r="BX123" s="830"/>
      <c r="BY123" s="830"/>
      <c r="BZ123" s="830"/>
      <c r="CA123" s="830">
        <v>2.2999999999999998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444</v>
      </c>
      <c r="AB124" s="782"/>
      <c r="AC124" s="782"/>
      <c r="AD124" s="782"/>
      <c r="AE124" s="783"/>
      <c r="AF124" s="784" t="s">
        <v>444</v>
      </c>
      <c r="AG124" s="782"/>
      <c r="AH124" s="782"/>
      <c r="AI124" s="782"/>
      <c r="AJ124" s="783"/>
      <c r="AK124" s="784">
        <v>484907</v>
      </c>
      <c r="AL124" s="782"/>
      <c r="AM124" s="782"/>
      <c r="AN124" s="782"/>
      <c r="AO124" s="783"/>
      <c r="AP124" s="752">
        <v>2.9</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444</v>
      </c>
      <c r="DH124" s="715"/>
      <c r="DI124" s="715"/>
      <c r="DJ124" s="715"/>
      <c r="DK124" s="716"/>
      <c r="DL124" s="717" t="s">
        <v>444</v>
      </c>
      <c r="DM124" s="715"/>
      <c r="DN124" s="715"/>
      <c r="DO124" s="715"/>
      <c r="DP124" s="716"/>
      <c r="DQ124" s="717" t="s">
        <v>444</v>
      </c>
      <c r="DR124" s="715"/>
      <c r="DS124" s="715"/>
      <c r="DT124" s="715"/>
      <c r="DU124" s="716"/>
      <c r="DV124" s="805" t="s">
        <v>444</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444</v>
      </c>
      <c r="AB125" s="782"/>
      <c r="AC125" s="782"/>
      <c r="AD125" s="782"/>
      <c r="AE125" s="783"/>
      <c r="AF125" s="784" t="s">
        <v>444</v>
      </c>
      <c r="AG125" s="782"/>
      <c r="AH125" s="782"/>
      <c r="AI125" s="782"/>
      <c r="AJ125" s="783"/>
      <c r="AK125" s="784" t="s">
        <v>444</v>
      </c>
      <c r="AL125" s="782"/>
      <c r="AM125" s="782"/>
      <c r="AN125" s="782"/>
      <c r="AO125" s="783"/>
      <c r="AP125" s="752" t="s">
        <v>444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444</v>
      </c>
      <c r="DH125" s="798"/>
      <c r="DI125" s="798"/>
      <c r="DJ125" s="798"/>
      <c r="DK125" s="798"/>
      <c r="DL125" s="798" t="s">
        <v>444</v>
      </c>
      <c r="DM125" s="798"/>
      <c r="DN125" s="798"/>
      <c r="DO125" s="798"/>
      <c r="DP125" s="798"/>
      <c r="DQ125" s="798" t="s">
        <v>444</v>
      </c>
      <c r="DR125" s="798"/>
      <c r="DS125" s="798"/>
      <c r="DT125" s="798"/>
      <c r="DU125" s="798"/>
      <c r="DV125" s="799" t="s">
        <v>444</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444</v>
      </c>
      <c r="AB126" s="782"/>
      <c r="AC126" s="782"/>
      <c r="AD126" s="782"/>
      <c r="AE126" s="783"/>
      <c r="AF126" s="784" t="s">
        <v>444</v>
      </c>
      <c r="AG126" s="782"/>
      <c r="AH126" s="782"/>
      <c r="AI126" s="782"/>
      <c r="AJ126" s="783"/>
      <c r="AK126" s="784" t="s">
        <v>444</v>
      </c>
      <c r="AL126" s="782"/>
      <c r="AM126" s="782"/>
      <c r="AN126" s="782"/>
      <c r="AO126" s="783"/>
      <c r="AP126" s="752" t="s">
        <v>444</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444</v>
      </c>
      <c r="DH126" s="769"/>
      <c r="DI126" s="769"/>
      <c r="DJ126" s="769"/>
      <c r="DK126" s="769"/>
      <c r="DL126" s="769" t="s">
        <v>444</v>
      </c>
      <c r="DM126" s="769"/>
      <c r="DN126" s="769"/>
      <c r="DO126" s="769"/>
      <c r="DP126" s="769"/>
      <c r="DQ126" s="769" t="s">
        <v>444</v>
      </c>
      <c r="DR126" s="769"/>
      <c r="DS126" s="769"/>
      <c r="DT126" s="769"/>
      <c r="DU126" s="769"/>
      <c r="DV126" s="821" t="s">
        <v>444</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444</v>
      </c>
      <c r="AB127" s="782"/>
      <c r="AC127" s="782"/>
      <c r="AD127" s="782"/>
      <c r="AE127" s="783"/>
      <c r="AF127" s="784" t="s">
        <v>444</v>
      </c>
      <c r="AG127" s="782"/>
      <c r="AH127" s="782"/>
      <c r="AI127" s="782"/>
      <c r="AJ127" s="783"/>
      <c r="AK127" s="784" t="s">
        <v>444</v>
      </c>
      <c r="AL127" s="782"/>
      <c r="AM127" s="782"/>
      <c r="AN127" s="782"/>
      <c r="AO127" s="783"/>
      <c r="AP127" s="752" t="s">
        <v>444</v>
      </c>
      <c r="AQ127" s="753"/>
      <c r="AR127" s="753"/>
      <c r="AS127" s="753"/>
      <c r="AT127" s="754"/>
      <c r="AU127" s="233"/>
      <c r="AV127" s="233"/>
      <c r="AW127" s="233"/>
      <c r="AX127" s="755" t="s">
        <v>454</v>
      </c>
      <c r="AY127" s="756"/>
      <c r="AZ127" s="756"/>
      <c r="BA127" s="756"/>
      <c r="BB127" s="756"/>
      <c r="BC127" s="756"/>
      <c r="BD127" s="756"/>
      <c r="BE127" s="757"/>
      <c r="BF127" s="758" t="s">
        <v>444</v>
      </c>
      <c r="BG127" s="759"/>
      <c r="BH127" s="759"/>
      <c r="BI127" s="759"/>
      <c r="BJ127" s="759"/>
      <c r="BK127" s="759"/>
      <c r="BL127" s="760"/>
      <c r="BM127" s="758">
        <v>12.53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752748</v>
      </c>
      <c r="AB128" s="722"/>
      <c r="AC128" s="722"/>
      <c r="AD128" s="722"/>
      <c r="AE128" s="723"/>
      <c r="AF128" s="724">
        <v>734412</v>
      </c>
      <c r="AG128" s="722"/>
      <c r="AH128" s="722"/>
      <c r="AI128" s="722"/>
      <c r="AJ128" s="723"/>
      <c r="AK128" s="724">
        <v>679779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17.53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19094899</v>
      </c>
      <c r="AB129" s="782"/>
      <c r="AC129" s="782"/>
      <c r="AD129" s="782"/>
      <c r="AE129" s="783"/>
      <c r="AF129" s="784">
        <v>19146048</v>
      </c>
      <c r="AG129" s="782"/>
      <c r="AH129" s="782"/>
      <c r="AI129" s="782"/>
      <c r="AJ129" s="783"/>
      <c r="AK129" s="784">
        <v>19378914</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2375069</v>
      </c>
      <c r="AB130" s="782"/>
      <c r="AC130" s="782"/>
      <c r="AD130" s="782"/>
      <c r="AE130" s="783"/>
      <c r="AF130" s="784">
        <v>2413534</v>
      </c>
      <c r="AG130" s="782"/>
      <c r="AH130" s="782"/>
      <c r="AI130" s="782"/>
      <c r="AJ130" s="783"/>
      <c r="AK130" s="784">
        <v>2434966</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2.2999999999999998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16719830</v>
      </c>
      <c r="AB131" s="715"/>
      <c r="AC131" s="715"/>
      <c r="AD131" s="715"/>
      <c r="AE131" s="716"/>
      <c r="AF131" s="717">
        <v>16732514</v>
      </c>
      <c r="AG131" s="715"/>
      <c r="AH131" s="715"/>
      <c r="AI131" s="715"/>
      <c r="AJ131" s="716"/>
      <c r="AK131" s="717">
        <v>16943948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5.3992654230000001</v>
      </c>
      <c r="AB132" s="738"/>
      <c r="AC132" s="738"/>
      <c r="AD132" s="738"/>
      <c r="AE132" s="739"/>
      <c r="AF132" s="740">
        <v>3.9965901119999998</v>
      </c>
      <c r="AG132" s="738"/>
      <c r="AH132" s="738"/>
      <c r="AI132" s="738"/>
      <c r="AJ132" s="739"/>
      <c r="AK132" s="740">
        <v>5.5896595060000003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7.3</v>
      </c>
      <c r="AB133" s="747"/>
      <c r="AC133" s="747"/>
      <c r="AD133" s="747"/>
      <c r="AE133" s="748"/>
      <c r="AF133" s="746">
        <v>5.9</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100" zoomScaleSheetLayoutView="100" workbookViewId="0">
      <selection activeCell="AC27" sqref="AC27"/>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58" zoomScaleNormal="40" zoomScaleSheetLayoutView="55" workbookViewId="0">
      <selection activeCell="Q63" sqref="A63:XFD63"/>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9" sqref="G9:J10"/>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31" t="s">
        <v>475</v>
      </c>
      <c r="H9" s="1132"/>
      <c r="I9" s="1132"/>
      <c r="J9" s="1133"/>
      <c r="K9" s="263">
        <v>4733956</v>
      </c>
      <c r="L9" s="264">
        <v>43643</v>
      </c>
      <c r="M9" s="265">
        <v>58402</v>
      </c>
      <c r="N9" s="266">
        <v>-25.3</v>
      </c>
    </row>
    <row r="10" spans="1:16" x14ac:dyDescent="0.15">
      <c r="A10" s="248"/>
      <c r="B10" s="244"/>
      <c r="C10" s="244"/>
      <c r="D10" s="244"/>
      <c r="E10" s="244"/>
      <c r="F10" s="244"/>
      <c r="G10" s="1131" t="s">
        <v>476</v>
      </c>
      <c r="H10" s="1132"/>
      <c r="I10" s="1132"/>
      <c r="J10" s="1133"/>
      <c r="K10" s="267">
        <v>604400</v>
      </c>
      <c r="L10" s="268">
        <v>5572</v>
      </c>
      <c r="M10" s="269">
        <v>4003</v>
      </c>
      <c r="N10" s="270">
        <v>39.200000000000003</v>
      </c>
    </row>
    <row r="11" spans="1:16" ht="13.5" customHeight="1" x14ac:dyDescent="0.15">
      <c r="A11" s="248"/>
      <c r="B11" s="244"/>
      <c r="C11" s="244"/>
      <c r="D11" s="244"/>
      <c r="E11" s="244"/>
      <c r="F11" s="244"/>
      <c r="G11" s="1131" t="s">
        <v>477</v>
      </c>
      <c r="H11" s="1132"/>
      <c r="I11" s="1132"/>
      <c r="J11" s="1133"/>
      <c r="K11" s="267">
        <v>558030</v>
      </c>
      <c r="L11" s="268">
        <v>5145</v>
      </c>
      <c r="M11" s="269">
        <v>3781</v>
      </c>
      <c r="N11" s="270">
        <v>36.1</v>
      </c>
    </row>
    <row r="12" spans="1:16" ht="13.5" customHeight="1" x14ac:dyDescent="0.15">
      <c r="A12" s="248"/>
      <c r="B12" s="244"/>
      <c r="C12" s="244"/>
      <c r="D12" s="244"/>
      <c r="E12" s="244"/>
      <c r="F12" s="244"/>
      <c r="G12" s="1131" t="s">
        <v>478</v>
      </c>
      <c r="H12" s="1132"/>
      <c r="I12" s="1132"/>
      <c r="J12" s="1133"/>
      <c r="K12" s="267" t="s">
        <v>479</v>
      </c>
      <c r="L12" s="268" t="s">
        <v>479</v>
      </c>
      <c r="M12" s="269">
        <v>598</v>
      </c>
      <c r="N12" s="270" t="s">
        <v>479</v>
      </c>
    </row>
    <row r="13" spans="1:16" ht="13.5" customHeight="1" x14ac:dyDescent="0.15">
      <c r="A13" s="248"/>
      <c r="B13" s="244"/>
      <c r="C13" s="244"/>
      <c r="D13" s="244"/>
      <c r="E13" s="244"/>
      <c r="F13" s="244"/>
      <c r="G13" s="1131" t="s">
        <v>480</v>
      </c>
      <c r="H13" s="1132"/>
      <c r="I13" s="1132"/>
      <c r="J13" s="1133"/>
      <c r="K13" s="267" t="s">
        <v>479</v>
      </c>
      <c r="L13" s="268" t="s">
        <v>479</v>
      </c>
      <c r="M13" s="269">
        <v>1</v>
      </c>
      <c r="N13" s="270" t="s">
        <v>479</v>
      </c>
    </row>
    <row r="14" spans="1:16" ht="13.5" customHeight="1" x14ac:dyDescent="0.15">
      <c r="A14" s="248"/>
      <c r="B14" s="244"/>
      <c r="C14" s="244"/>
      <c r="D14" s="244"/>
      <c r="E14" s="244"/>
      <c r="F14" s="244"/>
      <c r="G14" s="1131" t="s">
        <v>481</v>
      </c>
      <c r="H14" s="1132"/>
      <c r="I14" s="1132"/>
      <c r="J14" s="1133"/>
      <c r="K14" s="267" t="s">
        <v>479</v>
      </c>
      <c r="L14" s="268" t="s">
        <v>479</v>
      </c>
      <c r="M14" s="269">
        <v>2386</v>
      </c>
      <c r="N14" s="270" t="s">
        <v>479</v>
      </c>
    </row>
    <row r="15" spans="1:16" ht="13.5" customHeight="1" x14ac:dyDescent="0.15">
      <c r="A15" s="248"/>
      <c r="B15" s="244"/>
      <c r="C15" s="244"/>
      <c r="D15" s="244"/>
      <c r="E15" s="244"/>
      <c r="F15" s="244"/>
      <c r="G15" s="1131" t="s">
        <v>482</v>
      </c>
      <c r="H15" s="1132"/>
      <c r="I15" s="1132"/>
      <c r="J15" s="1133"/>
      <c r="K15" s="267">
        <v>109928</v>
      </c>
      <c r="L15" s="268">
        <v>1013</v>
      </c>
      <c r="M15" s="269">
        <v>1344</v>
      </c>
      <c r="N15" s="270">
        <v>-24.6</v>
      </c>
    </row>
    <row r="16" spans="1:16" x14ac:dyDescent="0.15">
      <c r="A16" s="248"/>
      <c r="B16" s="244"/>
      <c r="C16" s="244"/>
      <c r="D16" s="244"/>
      <c r="E16" s="244"/>
      <c r="F16" s="244"/>
      <c r="G16" s="1134" t="s">
        <v>483</v>
      </c>
      <c r="H16" s="1135"/>
      <c r="I16" s="1135"/>
      <c r="J16" s="1136"/>
      <c r="K16" s="268">
        <v>-598495</v>
      </c>
      <c r="L16" s="268">
        <v>-5518</v>
      </c>
      <c r="M16" s="269">
        <v>-6701</v>
      </c>
      <c r="N16" s="270">
        <v>-17.7</v>
      </c>
    </row>
    <row r="17" spans="1:16" x14ac:dyDescent="0.15">
      <c r="A17" s="248"/>
      <c r="B17" s="244"/>
      <c r="C17" s="244"/>
      <c r="D17" s="244"/>
      <c r="E17" s="244"/>
      <c r="F17" s="244"/>
      <c r="G17" s="1134" t="s">
        <v>169</v>
      </c>
      <c r="H17" s="1135"/>
      <c r="I17" s="1135"/>
      <c r="J17" s="1136"/>
      <c r="K17" s="268">
        <v>5407819</v>
      </c>
      <c r="L17" s="268">
        <v>49856</v>
      </c>
      <c r="M17" s="269">
        <v>63814</v>
      </c>
      <c r="N17" s="270">
        <v>-21.9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8" t="s">
        <v>488</v>
      </c>
      <c r="H21" s="1129"/>
      <c r="I21" s="1129"/>
      <c r="J21" s="1130"/>
      <c r="K21" s="280">
        <v>4.72</v>
      </c>
      <c r="L21" s="281">
        <v>6.4</v>
      </c>
      <c r="M21" s="282">
        <v>-1.68</v>
      </c>
      <c r="N21" s="249"/>
      <c r="O21" s="283"/>
      <c r="P21" s="279"/>
    </row>
    <row r="22" spans="1:16" s="284" customFormat="1" x14ac:dyDescent="0.15">
      <c r="A22" s="279"/>
      <c r="B22" s="249"/>
      <c r="C22" s="249"/>
      <c r="D22" s="249"/>
      <c r="E22" s="249"/>
      <c r="F22" s="249"/>
      <c r="G22" s="1128" t="s">
        <v>489</v>
      </c>
      <c r="H22" s="1129"/>
      <c r="I22" s="1129"/>
      <c r="J22" s="1130"/>
      <c r="K22" s="285">
        <v>99.5</v>
      </c>
      <c r="L22" s="286">
        <v>98.9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19" t="s">
        <v>493</v>
      </c>
      <c r="H32" s="1120"/>
      <c r="I32" s="1120"/>
      <c r="J32" s="1121"/>
      <c r="K32" s="294">
        <v>2894332</v>
      </c>
      <c r="L32" s="294">
        <v>26683</v>
      </c>
      <c r="M32" s="295">
        <v>38473</v>
      </c>
      <c r="N32" s="296">
        <v>-30.6</v>
      </c>
    </row>
    <row r="33" spans="1:16" ht="13.5" customHeight="1" x14ac:dyDescent="0.15">
      <c r="A33" s="248"/>
      <c r="B33" s="244"/>
      <c r="C33" s="244"/>
      <c r="D33" s="244"/>
      <c r="E33" s="244"/>
      <c r="F33" s="244"/>
      <c r="G33" s="1119" t="s">
        <v>494</v>
      </c>
      <c r="H33" s="1120"/>
      <c r="I33" s="1120"/>
      <c r="J33" s="1121"/>
      <c r="K33" s="294" t="s">
        <v>479</v>
      </c>
      <c r="L33" s="294" t="s">
        <v>479</v>
      </c>
      <c r="M33" s="295" t="s">
        <v>479</v>
      </c>
      <c r="N33" s="296" t="s">
        <v>479</v>
      </c>
    </row>
    <row r="34" spans="1:16" ht="27" customHeight="1" x14ac:dyDescent="0.15">
      <c r="A34" s="248"/>
      <c r="B34" s="244"/>
      <c r="C34" s="244"/>
      <c r="D34" s="244"/>
      <c r="E34" s="244"/>
      <c r="F34" s="244"/>
      <c r="G34" s="1119" t="s">
        <v>495</v>
      </c>
      <c r="H34" s="1120"/>
      <c r="I34" s="1120"/>
      <c r="J34" s="1121"/>
      <c r="K34" s="294" t="s">
        <v>479</v>
      </c>
      <c r="L34" s="294" t="s">
        <v>479</v>
      </c>
      <c r="M34" s="295">
        <v>31</v>
      </c>
      <c r="N34" s="296" t="s">
        <v>479</v>
      </c>
    </row>
    <row r="35" spans="1:16" ht="27" customHeight="1" x14ac:dyDescent="0.15">
      <c r="A35" s="248"/>
      <c r="B35" s="244"/>
      <c r="C35" s="244"/>
      <c r="D35" s="244"/>
      <c r="E35" s="244"/>
      <c r="F35" s="244"/>
      <c r="G35" s="1119" t="s">
        <v>496</v>
      </c>
      <c r="H35" s="1120"/>
      <c r="I35" s="1120"/>
      <c r="J35" s="1121"/>
      <c r="K35" s="294">
        <v>492348</v>
      </c>
      <c r="L35" s="294">
        <v>4539</v>
      </c>
      <c r="M35" s="295">
        <v>10015</v>
      </c>
      <c r="N35" s="296">
        <v>-54.7</v>
      </c>
    </row>
    <row r="36" spans="1:16" ht="27" customHeight="1" x14ac:dyDescent="0.15">
      <c r="A36" s="248"/>
      <c r="B36" s="244"/>
      <c r="C36" s="244"/>
      <c r="D36" s="244"/>
      <c r="E36" s="244"/>
      <c r="F36" s="244"/>
      <c r="G36" s="1119" t="s">
        <v>497</v>
      </c>
      <c r="H36" s="1120"/>
      <c r="I36" s="1120"/>
      <c r="J36" s="1121"/>
      <c r="K36" s="294">
        <v>140494</v>
      </c>
      <c r="L36" s="294">
        <v>1295</v>
      </c>
      <c r="M36" s="295">
        <v>1507</v>
      </c>
      <c r="N36" s="296">
        <v>-14.1</v>
      </c>
    </row>
    <row r="37" spans="1:16" ht="13.5" customHeight="1" x14ac:dyDescent="0.15">
      <c r="A37" s="248"/>
      <c r="B37" s="244"/>
      <c r="C37" s="244"/>
      <c r="D37" s="244"/>
      <c r="E37" s="244"/>
      <c r="F37" s="244"/>
      <c r="G37" s="1119" t="s">
        <v>498</v>
      </c>
      <c r="H37" s="1120"/>
      <c r="I37" s="1120"/>
      <c r="J37" s="1121"/>
      <c r="K37" s="294">
        <v>534680</v>
      </c>
      <c r="L37" s="294">
        <v>4929</v>
      </c>
      <c r="M37" s="295">
        <v>1079</v>
      </c>
      <c r="N37" s="296">
        <v>356.8</v>
      </c>
    </row>
    <row r="38" spans="1:16" ht="27" customHeight="1" x14ac:dyDescent="0.15">
      <c r="A38" s="248"/>
      <c r="B38" s="244"/>
      <c r="C38" s="244"/>
      <c r="D38" s="244"/>
      <c r="E38" s="244"/>
      <c r="F38" s="244"/>
      <c r="G38" s="1122" t="s">
        <v>499</v>
      </c>
      <c r="H38" s="1123"/>
      <c r="I38" s="1123"/>
      <c r="J38" s="1124"/>
      <c r="K38" s="297" t="s">
        <v>479</v>
      </c>
      <c r="L38" s="297" t="s">
        <v>479</v>
      </c>
      <c r="M38" s="298">
        <v>5</v>
      </c>
      <c r="N38" s="299" t="s">
        <v>479</v>
      </c>
      <c r="O38" s="293"/>
    </row>
    <row r="39" spans="1:16" x14ac:dyDescent="0.15">
      <c r="A39" s="248"/>
      <c r="B39" s="244"/>
      <c r="C39" s="244"/>
      <c r="D39" s="244"/>
      <c r="E39" s="244"/>
      <c r="F39" s="244"/>
      <c r="G39" s="1122" t="s">
        <v>500</v>
      </c>
      <c r="H39" s="1123"/>
      <c r="I39" s="1123"/>
      <c r="J39" s="1124"/>
      <c r="K39" s="300">
        <v>-679779</v>
      </c>
      <c r="L39" s="300">
        <v>-6267</v>
      </c>
      <c r="M39" s="301">
        <v>-7129</v>
      </c>
      <c r="N39" s="302">
        <v>-12.1</v>
      </c>
      <c r="O39" s="293"/>
    </row>
    <row r="40" spans="1:16" ht="27" customHeight="1" x14ac:dyDescent="0.15">
      <c r="A40" s="248"/>
      <c r="B40" s="244"/>
      <c r="C40" s="244"/>
      <c r="D40" s="244"/>
      <c r="E40" s="244"/>
      <c r="F40" s="244"/>
      <c r="G40" s="1119" t="s">
        <v>501</v>
      </c>
      <c r="H40" s="1120"/>
      <c r="I40" s="1120"/>
      <c r="J40" s="1121"/>
      <c r="K40" s="300">
        <v>-2434966</v>
      </c>
      <c r="L40" s="300">
        <v>-22448</v>
      </c>
      <c r="M40" s="301">
        <v>-30363</v>
      </c>
      <c r="N40" s="302">
        <v>-26.1</v>
      </c>
      <c r="O40" s="293"/>
    </row>
    <row r="41" spans="1:16" x14ac:dyDescent="0.15">
      <c r="A41" s="248"/>
      <c r="B41" s="244"/>
      <c r="C41" s="244"/>
      <c r="D41" s="244"/>
      <c r="E41" s="244"/>
      <c r="F41" s="244"/>
      <c r="G41" s="1125" t="s">
        <v>279</v>
      </c>
      <c r="H41" s="1126"/>
      <c r="I41" s="1126"/>
      <c r="J41" s="1127"/>
      <c r="K41" s="294">
        <v>947109</v>
      </c>
      <c r="L41" s="300">
        <v>8732</v>
      </c>
      <c r="M41" s="301">
        <v>13618</v>
      </c>
      <c r="N41" s="302">
        <v>-35.9</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2" t="s">
        <v>470</v>
      </c>
      <c r="J49" s="1114" t="s">
        <v>505</v>
      </c>
      <c r="K49" s="1115"/>
      <c r="L49" s="1115"/>
      <c r="M49" s="1115"/>
      <c r="N49" s="1116"/>
    </row>
    <row r="50" spans="1:14" x14ac:dyDescent="0.15">
      <c r="A50" s="248"/>
      <c r="B50" s="244"/>
      <c r="C50" s="244"/>
      <c r="D50" s="244"/>
      <c r="E50" s="244"/>
      <c r="F50" s="244"/>
      <c r="G50" s="312"/>
      <c r="H50" s="313"/>
      <c r="I50" s="1113"/>
      <c r="J50" s="314" t="s">
        <v>506</v>
      </c>
      <c r="K50" s="315" t="s">
        <v>507</v>
      </c>
      <c r="L50" s="316" t="s">
        <v>508</v>
      </c>
      <c r="M50" s="317" t="s">
        <v>509</v>
      </c>
      <c r="N50" s="318" t="s">
        <v>510</v>
      </c>
    </row>
    <row r="51" spans="1:14" x14ac:dyDescent="0.15">
      <c r="A51" s="248"/>
      <c r="B51" s="244"/>
      <c r="C51" s="244"/>
      <c r="D51" s="244"/>
      <c r="E51" s="244"/>
      <c r="F51" s="244"/>
      <c r="G51" s="310" t="s">
        <v>511</v>
      </c>
      <c r="H51" s="311"/>
      <c r="I51" s="319">
        <v>2366483</v>
      </c>
      <c r="J51" s="320">
        <v>22481</v>
      </c>
      <c r="K51" s="321">
        <v>-34.4</v>
      </c>
      <c r="L51" s="322">
        <v>34366</v>
      </c>
      <c r="M51" s="323">
        <v>2.2000000000000002</v>
      </c>
      <c r="N51" s="324">
        <v>-36.6</v>
      </c>
    </row>
    <row r="52" spans="1:14" x14ac:dyDescent="0.15">
      <c r="A52" s="248"/>
      <c r="B52" s="244"/>
      <c r="C52" s="244"/>
      <c r="D52" s="244"/>
      <c r="E52" s="244"/>
      <c r="F52" s="244"/>
      <c r="G52" s="325"/>
      <c r="H52" s="326" t="s">
        <v>512</v>
      </c>
      <c r="I52" s="327">
        <v>1811554</v>
      </c>
      <c r="J52" s="328">
        <v>17209</v>
      </c>
      <c r="K52" s="329">
        <v>-12.1</v>
      </c>
      <c r="L52" s="330">
        <v>19822</v>
      </c>
      <c r="M52" s="331">
        <v>5.0999999999999996</v>
      </c>
      <c r="N52" s="332">
        <v>-17.2</v>
      </c>
    </row>
    <row r="53" spans="1:14" x14ac:dyDescent="0.15">
      <c r="A53" s="248"/>
      <c r="B53" s="244"/>
      <c r="C53" s="244"/>
      <c r="D53" s="244"/>
      <c r="E53" s="244"/>
      <c r="F53" s="244"/>
      <c r="G53" s="310" t="s">
        <v>513</v>
      </c>
      <c r="H53" s="311"/>
      <c r="I53" s="319">
        <v>2614352</v>
      </c>
      <c r="J53" s="320">
        <v>24721</v>
      </c>
      <c r="K53" s="321">
        <v>10</v>
      </c>
      <c r="L53" s="322">
        <v>35965</v>
      </c>
      <c r="M53" s="323">
        <v>4.7</v>
      </c>
      <c r="N53" s="324">
        <v>5.3</v>
      </c>
    </row>
    <row r="54" spans="1:14" x14ac:dyDescent="0.15">
      <c r="A54" s="248"/>
      <c r="B54" s="244"/>
      <c r="C54" s="244"/>
      <c r="D54" s="244"/>
      <c r="E54" s="244"/>
      <c r="F54" s="244"/>
      <c r="G54" s="325"/>
      <c r="H54" s="326" t="s">
        <v>512</v>
      </c>
      <c r="I54" s="327">
        <v>1707793</v>
      </c>
      <c r="J54" s="328">
        <v>16149</v>
      </c>
      <c r="K54" s="329">
        <v>-6.2</v>
      </c>
      <c r="L54" s="330">
        <v>20136</v>
      </c>
      <c r="M54" s="331">
        <v>1.6</v>
      </c>
      <c r="N54" s="332">
        <v>-7.8</v>
      </c>
    </row>
    <row r="55" spans="1:14" x14ac:dyDescent="0.15">
      <c r="A55" s="248"/>
      <c r="B55" s="244"/>
      <c r="C55" s="244"/>
      <c r="D55" s="244"/>
      <c r="E55" s="244"/>
      <c r="F55" s="244"/>
      <c r="G55" s="310" t="s">
        <v>514</v>
      </c>
      <c r="H55" s="311"/>
      <c r="I55" s="319">
        <v>1965595</v>
      </c>
      <c r="J55" s="320">
        <v>18521</v>
      </c>
      <c r="K55" s="321">
        <v>-25.1</v>
      </c>
      <c r="L55" s="322">
        <v>41433</v>
      </c>
      <c r="M55" s="323">
        <v>15.2</v>
      </c>
      <c r="N55" s="324">
        <v>-40.299999999999997</v>
      </c>
    </row>
    <row r="56" spans="1:14" x14ac:dyDescent="0.15">
      <c r="A56" s="248"/>
      <c r="B56" s="244"/>
      <c r="C56" s="244"/>
      <c r="D56" s="244"/>
      <c r="E56" s="244"/>
      <c r="F56" s="244"/>
      <c r="G56" s="325"/>
      <c r="H56" s="326" t="s">
        <v>512</v>
      </c>
      <c r="I56" s="327">
        <v>1462347</v>
      </c>
      <c r="J56" s="328">
        <v>13779</v>
      </c>
      <c r="K56" s="329">
        <v>-14.7</v>
      </c>
      <c r="L56" s="330">
        <v>22351</v>
      </c>
      <c r="M56" s="331">
        <v>11</v>
      </c>
      <c r="N56" s="332">
        <v>-25.7</v>
      </c>
    </row>
    <row r="57" spans="1:14" x14ac:dyDescent="0.15">
      <c r="A57" s="248"/>
      <c r="B57" s="244"/>
      <c r="C57" s="244"/>
      <c r="D57" s="244"/>
      <c r="E57" s="244"/>
      <c r="F57" s="244"/>
      <c r="G57" s="310" t="s">
        <v>515</v>
      </c>
      <c r="H57" s="311"/>
      <c r="I57" s="319">
        <v>2862859</v>
      </c>
      <c r="J57" s="320">
        <v>26510</v>
      </c>
      <c r="K57" s="321">
        <v>43.1</v>
      </c>
      <c r="L57" s="322">
        <v>43493</v>
      </c>
      <c r="M57" s="323">
        <v>5</v>
      </c>
      <c r="N57" s="324">
        <v>38.1</v>
      </c>
    </row>
    <row r="58" spans="1:14" x14ac:dyDescent="0.15">
      <c r="A58" s="248"/>
      <c r="B58" s="244"/>
      <c r="C58" s="244"/>
      <c r="D58" s="244"/>
      <c r="E58" s="244"/>
      <c r="F58" s="244"/>
      <c r="G58" s="325"/>
      <c r="H58" s="326" t="s">
        <v>512</v>
      </c>
      <c r="I58" s="327">
        <v>1758496</v>
      </c>
      <c r="J58" s="328">
        <v>16284</v>
      </c>
      <c r="K58" s="329">
        <v>18.2</v>
      </c>
      <c r="L58" s="330">
        <v>23254</v>
      </c>
      <c r="M58" s="331">
        <v>4</v>
      </c>
      <c r="N58" s="332">
        <v>14.2</v>
      </c>
    </row>
    <row r="59" spans="1:14" x14ac:dyDescent="0.15">
      <c r="A59" s="248"/>
      <c r="B59" s="244"/>
      <c r="C59" s="244"/>
      <c r="D59" s="244"/>
      <c r="E59" s="244"/>
      <c r="F59" s="244"/>
      <c r="G59" s="310" t="s">
        <v>516</v>
      </c>
      <c r="H59" s="311"/>
      <c r="I59" s="319">
        <v>4830760</v>
      </c>
      <c r="J59" s="320">
        <v>44536</v>
      </c>
      <c r="K59" s="321">
        <v>68</v>
      </c>
      <c r="L59" s="322">
        <v>50840</v>
      </c>
      <c r="M59" s="323">
        <v>16.899999999999999</v>
      </c>
      <c r="N59" s="324">
        <v>51.1</v>
      </c>
    </row>
    <row r="60" spans="1:14" x14ac:dyDescent="0.15">
      <c r="A60" s="248"/>
      <c r="B60" s="244"/>
      <c r="C60" s="244"/>
      <c r="D60" s="244"/>
      <c r="E60" s="244"/>
      <c r="F60" s="244"/>
      <c r="G60" s="325"/>
      <c r="H60" s="326" t="s">
        <v>512</v>
      </c>
      <c r="I60" s="333">
        <v>2040732</v>
      </c>
      <c r="J60" s="328">
        <v>18814</v>
      </c>
      <c r="K60" s="329">
        <v>15.5</v>
      </c>
      <c r="L60" s="330">
        <v>25367</v>
      </c>
      <c r="M60" s="331">
        <v>9.1</v>
      </c>
      <c r="N60" s="332">
        <v>6.4</v>
      </c>
    </row>
    <row r="61" spans="1:14" x14ac:dyDescent="0.15">
      <c r="A61" s="248"/>
      <c r="B61" s="244"/>
      <c r="C61" s="244"/>
      <c r="D61" s="244"/>
      <c r="E61" s="244"/>
      <c r="F61" s="244"/>
      <c r="G61" s="310" t="s">
        <v>517</v>
      </c>
      <c r="H61" s="334"/>
      <c r="I61" s="335">
        <v>2928010</v>
      </c>
      <c r="J61" s="336">
        <v>27354</v>
      </c>
      <c r="K61" s="337">
        <v>12.3</v>
      </c>
      <c r="L61" s="338">
        <v>41219</v>
      </c>
      <c r="M61" s="339">
        <v>8.8000000000000007</v>
      </c>
      <c r="N61" s="324">
        <v>3.5</v>
      </c>
    </row>
    <row r="62" spans="1:14" x14ac:dyDescent="0.15">
      <c r="A62" s="248"/>
      <c r="B62" s="244"/>
      <c r="C62" s="244"/>
      <c r="D62" s="244"/>
      <c r="E62" s="244"/>
      <c r="F62" s="244"/>
      <c r="G62" s="325"/>
      <c r="H62" s="326" t="s">
        <v>512</v>
      </c>
      <c r="I62" s="327">
        <v>1756184</v>
      </c>
      <c r="J62" s="328">
        <v>16447</v>
      </c>
      <c r="K62" s="329">
        <v>0.1</v>
      </c>
      <c r="L62" s="330">
        <v>22186</v>
      </c>
      <c r="M62" s="331">
        <v>6.2</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0" zoomScaleNormal="70" zoomScaleSheetLayoutView="100" workbookViewId="0">
      <selection activeCell="E45" sqref="E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7" t="s">
        <v>3</v>
      </c>
      <c r="D47" s="1137"/>
      <c r="E47" s="1138"/>
      <c r="F47" s="11">
        <v>14.45</v>
      </c>
      <c r="G47" s="12">
        <v>12.94</v>
      </c>
      <c r="H47" s="12">
        <v>12.53</v>
      </c>
      <c r="I47" s="12">
        <v>13.53</v>
      </c>
      <c r="J47" s="13">
        <v>14.68</v>
      </c>
    </row>
    <row r="48" spans="2:10" ht="57.75" customHeight="1" x14ac:dyDescent="0.15">
      <c r="B48" s="14"/>
      <c r="C48" s="1139" t="s">
        <v>4</v>
      </c>
      <c r="D48" s="1139"/>
      <c r="E48" s="1140"/>
      <c r="F48" s="15">
        <v>5.37</v>
      </c>
      <c r="G48" s="16">
        <v>4.05</v>
      </c>
      <c r="H48" s="16">
        <v>5.72</v>
      </c>
      <c r="I48" s="16">
        <v>7.09</v>
      </c>
      <c r="J48" s="17">
        <v>3.47</v>
      </c>
    </row>
    <row r="49" spans="2:10" ht="57.75" customHeight="1" thickBot="1" x14ac:dyDescent="0.2">
      <c r="B49" s="18"/>
      <c r="C49" s="1141" t="s">
        <v>5</v>
      </c>
      <c r="D49" s="1141"/>
      <c r="E49" s="1142"/>
      <c r="F49" s="19" t="s">
        <v>524</v>
      </c>
      <c r="G49" s="20" t="s">
        <v>525</v>
      </c>
      <c r="H49" s="20" t="s">
        <v>526</v>
      </c>
      <c r="I49" s="20">
        <v>0.36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I39" sqref="I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49" t="s">
        <v>528</v>
      </c>
      <c r="D34" s="1149"/>
      <c r="E34" s="1150"/>
      <c r="F34" s="32">
        <v>9.24</v>
      </c>
      <c r="G34" s="33">
        <v>7.43</v>
      </c>
      <c r="H34" s="33">
        <v>8.14</v>
      </c>
      <c r="I34" s="33">
        <v>8.8000000000000007</v>
      </c>
      <c r="J34" s="34">
        <v>8.1300000000000008</v>
      </c>
      <c r="K34" s="22"/>
      <c r="L34" s="22"/>
      <c r="M34" s="22"/>
      <c r="N34" s="22"/>
      <c r="O34" s="22"/>
      <c r="P34" s="22"/>
    </row>
    <row r="35" spans="1:16" ht="39" customHeight="1" x14ac:dyDescent="0.15">
      <c r="A35" s="22"/>
      <c r="B35" s="35"/>
      <c r="C35" s="1143" t="s">
        <v>529</v>
      </c>
      <c r="D35" s="1144"/>
      <c r="E35" s="1145"/>
      <c r="F35" s="36">
        <v>4.54</v>
      </c>
      <c r="G35" s="37">
        <v>3.44</v>
      </c>
      <c r="H35" s="37">
        <v>4.13</v>
      </c>
      <c r="I35" s="37">
        <v>4.7</v>
      </c>
      <c r="J35" s="38">
        <v>3.27</v>
      </c>
      <c r="K35" s="22"/>
      <c r="L35" s="22"/>
      <c r="M35" s="22"/>
      <c r="N35" s="22"/>
      <c r="O35" s="22"/>
      <c r="P35" s="22"/>
    </row>
    <row r="36" spans="1:16" ht="39" customHeight="1" x14ac:dyDescent="0.15">
      <c r="A36" s="22"/>
      <c r="B36" s="35"/>
      <c r="C36" s="1143" t="s">
        <v>530</v>
      </c>
      <c r="D36" s="1144"/>
      <c r="E36" s="1145"/>
      <c r="F36" s="36">
        <v>0.9</v>
      </c>
      <c r="G36" s="37">
        <v>2.74</v>
      </c>
      <c r="H36" s="37">
        <v>2.96</v>
      </c>
      <c r="I36" s="37">
        <v>2.72</v>
      </c>
      <c r="J36" s="38">
        <v>2.64</v>
      </c>
      <c r="K36" s="22"/>
      <c r="L36" s="22"/>
      <c r="M36" s="22"/>
      <c r="N36" s="22"/>
      <c r="O36" s="22"/>
      <c r="P36" s="22"/>
    </row>
    <row r="37" spans="1:16" ht="39" customHeight="1" x14ac:dyDescent="0.15">
      <c r="A37" s="22"/>
      <c r="B37" s="35"/>
      <c r="C37" s="1143" t="s">
        <v>531</v>
      </c>
      <c r="D37" s="1144"/>
      <c r="E37" s="1145"/>
      <c r="F37" s="36">
        <v>0.14000000000000001</v>
      </c>
      <c r="G37" s="37">
        <v>0.28000000000000003</v>
      </c>
      <c r="H37" s="37">
        <v>0.49</v>
      </c>
      <c r="I37" s="37">
        <v>0.56000000000000005</v>
      </c>
      <c r="J37" s="38">
        <v>0.35</v>
      </c>
      <c r="K37" s="22"/>
      <c r="L37" s="22"/>
      <c r="M37" s="22"/>
      <c r="N37" s="22"/>
      <c r="O37" s="22"/>
      <c r="P37" s="22"/>
    </row>
    <row r="38" spans="1:16" ht="39" customHeight="1" x14ac:dyDescent="0.15">
      <c r="A38" s="22"/>
      <c r="B38" s="35"/>
      <c r="C38" s="1143" t="s">
        <v>532</v>
      </c>
      <c r="D38" s="1144"/>
      <c r="E38" s="1145"/>
      <c r="F38" s="36">
        <v>0.34</v>
      </c>
      <c r="G38" s="37">
        <v>0.33</v>
      </c>
      <c r="H38" s="37">
        <v>0.4</v>
      </c>
      <c r="I38" s="37">
        <v>0.34</v>
      </c>
      <c r="J38" s="38">
        <v>0.3</v>
      </c>
      <c r="K38" s="22"/>
      <c r="L38" s="22"/>
      <c r="M38" s="22"/>
      <c r="N38" s="22"/>
      <c r="O38" s="22"/>
      <c r="P38" s="22"/>
    </row>
    <row r="39" spans="1:16" ht="39" customHeight="1" x14ac:dyDescent="0.15">
      <c r="A39" s="22"/>
      <c r="B39" s="35"/>
      <c r="C39" s="1143" t="s">
        <v>533</v>
      </c>
      <c r="D39" s="1144"/>
      <c r="E39" s="1145"/>
      <c r="F39" s="36">
        <v>0.8</v>
      </c>
      <c r="G39" s="37">
        <v>0.49</v>
      </c>
      <c r="H39" s="37">
        <v>1.51</v>
      </c>
      <c r="I39" s="37">
        <v>2.3199999999999998</v>
      </c>
      <c r="J39" s="38">
        <v>0.15</v>
      </c>
      <c r="K39" s="22"/>
      <c r="L39" s="22"/>
      <c r="M39" s="22"/>
      <c r="N39" s="22"/>
      <c r="O39" s="22"/>
      <c r="P39" s="22"/>
    </row>
    <row r="40" spans="1:16" ht="39" customHeight="1" x14ac:dyDescent="0.15">
      <c r="A40" s="22"/>
      <c r="B40" s="35"/>
      <c r="C40" s="1143" t="s">
        <v>534</v>
      </c>
      <c r="D40" s="1144"/>
      <c r="E40" s="1145"/>
      <c r="F40" s="36">
        <v>0.03</v>
      </c>
      <c r="G40" s="37">
        <v>0.11</v>
      </c>
      <c r="H40" s="37">
        <v>0.08</v>
      </c>
      <c r="I40" s="37">
        <v>7.0000000000000007E-2</v>
      </c>
      <c r="J40" s="38">
        <v>0.06</v>
      </c>
      <c r="K40" s="22"/>
      <c r="L40" s="22"/>
      <c r="M40" s="22"/>
      <c r="N40" s="22"/>
      <c r="O40" s="22"/>
      <c r="P40" s="22"/>
    </row>
    <row r="41" spans="1:16" ht="39" customHeight="1" x14ac:dyDescent="0.15">
      <c r="A41" s="22"/>
      <c r="B41" s="35"/>
      <c r="C41" s="1143" t="s">
        <v>535</v>
      </c>
      <c r="D41" s="1144"/>
      <c r="E41" s="1145"/>
      <c r="F41" s="36">
        <v>0.02</v>
      </c>
      <c r="G41" s="37">
        <v>0.02</v>
      </c>
      <c r="H41" s="37">
        <v>0.02</v>
      </c>
      <c r="I41" s="37">
        <v>0.02</v>
      </c>
      <c r="J41" s="38">
        <v>0.01</v>
      </c>
      <c r="K41" s="22"/>
      <c r="L41" s="22"/>
      <c r="M41" s="22"/>
      <c r="N41" s="22"/>
      <c r="O41" s="22"/>
      <c r="P41" s="22"/>
    </row>
    <row r="42" spans="1:16" ht="39" customHeight="1" x14ac:dyDescent="0.15">
      <c r="A42" s="22"/>
      <c r="B42" s="39"/>
      <c r="C42" s="1143" t="s">
        <v>536</v>
      </c>
      <c r="D42" s="1144"/>
      <c r="E42" s="1145"/>
      <c r="F42" s="36" t="s">
        <v>479</v>
      </c>
      <c r="G42" s="37" t="s">
        <v>479</v>
      </c>
      <c r="H42" s="37" t="s">
        <v>479</v>
      </c>
      <c r="I42" s="37" t="s">
        <v>479</v>
      </c>
      <c r="J42" s="38" t="s">
        <v>479</v>
      </c>
      <c r="K42" s="22"/>
      <c r="L42" s="22"/>
      <c r="M42" s="22"/>
      <c r="N42" s="22"/>
      <c r="O42" s="22"/>
      <c r="P42" s="22"/>
    </row>
    <row r="43" spans="1:16" ht="39" customHeight="1" thickBot="1" x14ac:dyDescent="0.2">
      <c r="A43" s="22"/>
      <c r="B43" s="40"/>
      <c r="C43" s="1146" t="s">
        <v>537</v>
      </c>
      <c r="D43" s="1147"/>
      <c r="E43" s="1148"/>
      <c r="F43" s="41">
        <v>1.02</v>
      </c>
      <c r="G43" s="42">
        <v>0</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election activeCell="L49" sqref="L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3085</v>
      </c>
      <c r="L45" s="60">
        <v>3436</v>
      </c>
      <c r="M45" s="60">
        <v>3064</v>
      </c>
      <c r="N45" s="60">
        <v>2972</v>
      </c>
      <c r="O45" s="61">
        <v>2894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x14ac:dyDescent="0.15">
      <c r="A48" s="48"/>
      <c r="B48" s="1161"/>
      <c r="C48" s="1162"/>
      <c r="D48" s="62"/>
      <c r="E48" s="1153" t="s">
        <v>15</v>
      </c>
      <c r="F48" s="1153"/>
      <c r="G48" s="1153"/>
      <c r="H48" s="1153"/>
      <c r="I48" s="1153"/>
      <c r="J48" s="1154"/>
      <c r="K48" s="63">
        <v>731</v>
      </c>
      <c r="L48" s="64">
        <v>709</v>
      </c>
      <c r="M48" s="64">
        <v>671</v>
      </c>
      <c r="N48" s="64">
        <v>570</v>
      </c>
      <c r="O48" s="65">
        <v>492</v>
      </c>
      <c r="P48" s="48"/>
      <c r="Q48" s="48"/>
      <c r="R48" s="48"/>
      <c r="S48" s="48"/>
      <c r="T48" s="48"/>
      <c r="U48" s="48"/>
    </row>
    <row r="49" spans="1:21" ht="30.75" customHeight="1" x14ac:dyDescent="0.15">
      <c r="A49" s="48"/>
      <c r="B49" s="1161"/>
      <c r="C49" s="1162"/>
      <c r="D49" s="62"/>
      <c r="E49" s="1153" t="s">
        <v>16</v>
      </c>
      <c r="F49" s="1153"/>
      <c r="G49" s="1153"/>
      <c r="H49" s="1153"/>
      <c r="I49" s="1153"/>
      <c r="J49" s="1154"/>
      <c r="K49" s="63">
        <v>329</v>
      </c>
      <c r="L49" s="64">
        <v>251</v>
      </c>
      <c r="M49" s="64">
        <v>245</v>
      </c>
      <c r="N49" s="64">
        <v>225</v>
      </c>
      <c r="O49" s="65">
        <v>140</v>
      </c>
      <c r="P49" s="48"/>
      <c r="Q49" s="48"/>
      <c r="R49" s="48"/>
      <c r="S49" s="48"/>
      <c r="T49" s="48"/>
      <c r="U49" s="48"/>
    </row>
    <row r="50" spans="1:21" ht="30.75" customHeight="1" x14ac:dyDescent="0.15">
      <c r="A50" s="48"/>
      <c r="B50" s="1161"/>
      <c r="C50" s="1162"/>
      <c r="D50" s="62"/>
      <c r="E50" s="1153" t="s">
        <v>17</v>
      </c>
      <c r="F50" s="1153"/>
      <c r="G50" s="1153"/>
      <c r="H50" s="1153"/>
      <c r="I50" s="1153"/>
      <c r="J50" s="1154"/>
      <c r="K50" s="63">
        <v>173</v>
      </c>
      <c r="L50" s="64">
        <v>51</v>
      </c>
      <c r="M50" s="64">
        <v>51</v>
      </c>
      <c r="N50" s="64">
        <v>50</v>
      </c>
      <c r="O50" s="65">
        <v>535</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479</v>
      </c>
      <c r="L51" s="64">
        <v>0</v>
      </c>
      <c r="M51" s="64" t="s">
        <v>479</v>
      </c>
      <c r="N51" s="64" t="s">
        <v>479</v>
      </c>
      <c r="O51" s="65" t="s">
        <v>479</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2996</v>
      </c>
      <c r="L52" s="64">
        <v>3056</v>
      </c>
      <c r="M52" s="64">
        <v>3128</v>
      </c>
      <c r="N52" s="64">
        <v>3148</v>
      </c>
      <c r="O52" s="65">
        <v>3116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1322</v>
      </c>
      <c r="L53" s="69">
        <v>1391</v>
      </c>
      <c r="M53" s="69">
        <v>903</v>
      </c>
      <c r="N53" s="69">
        <v>669</v>
      </c>
      <c r="O53" s="70">
        <v>945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0" zoomScaleNormal="70" zoomScaleSheetLayoutView="100" workbookViewId="0">
      <selection activeCell="M41" sqref="M41: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9" t="s">
        <v>24</v>
      </c>
      <c r="C41" s="1180"/>
      <c r="D41" s="81"/>
      <c r="E41" s="1181" t="s">
        <v>25</v>
      </c>
      <c r="F41" s="1181"/>
      <c r="G41" s="1181"/>
      <c r="H41" s="1182"/>
      <c r="I41" s="82">
        <v>25143</v>
      </c>
      <c r="J41" s="83">
        <v>23719</v>
      </c>
      <c r="K41" s="83">
        <v>22720</v>
      </c>
      <c r="L41" s="83">
        <v>21932</v>
      </c>
      <c r="M41" s="84">
        <v>21586</v>
      </c>
    </row>
    <row r="42" spans="2:13" ht="27.75" customHeight="1" x14ac:dyDescent="0.15">
      <c r="B42" s="1169"/>
      <c r="C42" s="1170"/>
      <c r="D42" s="85"/>
      <c r="E42" s="1173" t="s">
        <v>26</v>
      </c>
      <c r="F42" s="1173"/>
      <c r="G42" s="1173"/>
      <c r="H42" s="1174"/>
      <c r="I42" s="86">
        <v>2986</v>
      </c>
      <c r="J42" s="87">
        <v>2751</v>
      </c>
      <c r="K42" s="87">
        <v>2708</v>
      </c>
      <c r="L42" s="87">
        <v>2666</v>
      </c>
      <c r="M42" s="88">
        <v>1924</v>
      </c>
    </row>
    <row r="43" spans="2:13" ht="27.75" customHeight="1" x14ac:dyDescent="0.15">
      <c r="B43" s="1169"/>
      <c r="C43" s="1170"/>
      <c r="D43" s="85"/>
      <c r="E43" s="1173" t="s">
        <v>27</v>
      </c>
      <c r="F43" s="1173"/>
      <c r="G43" s="1173"/>
      <c r="H43" s="1174"/>
      <c r="I43" s="86">
        <v>5875</v>
      </c>
      <c r="J43" s="87">
        <v>5812</v>
      </c>
      <c r="K43" s="87">
        <v>5472</v>
      </c>
      <c r="L43" s="87">
        <v>4967</v>
      </c>
      <c r="M43" s="88">
        <v>4395</v>
      </c>
    </row>
    <row r="44" spans="2:13" ht="27.75" customHeight="1" x14ac:dyDescent="0.15">
      <c r="B44" s="1169"/>
      <c r="C44" s="1170"/>
      <c r="D44" s="85"/>
      <c r="E44" s="1173" t="s">
        <v>28</v>
      </c>
      <c r="F44" s="1173"/>
      <c r="G44" s="1173"/>
      <c r="H44" s="1174"/>
      <c r="I44" s="86">
        <v>1740</v>
      </c>
      <c r="J44" s="87">
        <v>1586</v>
      </c>
      <c r="K44" s="87">
        <v>1581</v>
      </c>
      <c r="L44" s="87">
        <v>1666</v>
      </c>
      <c r="M44" s="88">
        <v>1953</v>
      </c>
    </row>
    <row r="45" spans="2:13" ht="27.75" customHeight="1" x14ac:dyDescent="0.15">
      <c r="B45" s="1169"/>
      <c r="C45" s="1170"/>
      <c r="D45" s="85"/>
      <c r="E45" s="1173" t="s">
        <v>29</v>
      </c>
      <c r="F45" s="1173"/>
      <c r="G45" s="1173"/>
      <c r="H45" s="1174"/>
      <c r="I45" s="86">
        <v>4918</v>
      </c>
      <c r="J45" s="87">
        <v>4783</v>
      </c>
      <c r="K45" s="87">
        <v>4665</v>
      </c>
      <c r="L45" s="87">
        <v>4668</v>
      </c>
      <c r="M45" s="88">
        <v>4373</v>
      </c>
    </row>
    <row r="46" spans="2:13" ht="27.75" customHeight="1" x14ac:dyDescent="0.15">
      <c r="B46" s="1169"/>
      <c r="C46" s="1170"/>
      <c r="D46" s="85"/>
      <c r="E46" s="1173" t="s">
        <v>30</v>
      </c>
      <c r="F46" s="1173"/>
      <c r="G46" s="1173"/>
      <c r="H46" s="1174"/>
      <c r="I46" s="86">
        <v>0</v>
      </c>
      <c r="J46" s="87">
        <v>0</v>
      </c>
      <c r="K46" s="87" t="s">
        <v>479</v>
      </c>
      <c r="L46" s="87" t="s">
        <v>479</v>
      </c>
      <c r="M46" s="88" t="s">
        <v>479</v>
      </c>
    </row>
    <row r="47" spans="2:13" ht="27.75" customHeight="1" x14ac:dyDescent="0.15">
      <c r="B47" s="1169"/>
      <c r="C47" s="1170"/>
      <c r="D47" s="85"/>
      <c r="E47" s="1173" t="s">
        <v>31</v>
      </c>
      <c r="F47" s="1173"/>
      <c r="G47" s="1173"/>
      <c r="H47" s="1174"/>
      <c r="I47" s="86" t="s">
        <v>479</v>
      </c>
      <c r="J47" s="87" t="s">
        <v>479</v>
      </c>
      <c r="K47" s="87" t="s">
        <v>479</v>
      </c>
      <c r="L47" s="87" t="s">
        <v>479</v>
      </c>
      <c r="M47" s="88" t="s">
        <v>479</v>
      </c>
    </row>
    <row r="48" spans="2:13" ht="27.75" customHeight="1" x14ac:dyDescent="0.15">
      <c r="B48" s="1171"/>
      <c r="C48" s="1172"/>
      <c r="D48" s="85"/>
      <c r="E48" s="1173" t="s">
        <v>32</v>
      </c>
      <c r="F48" s="1173"/>
      <c r="G48" s="1173"/>
      <c r="H48" s="1174"/>
      <c r="I48" s="86" t="s">
        <v>479</v>
      </c>
      <c r="J48" s="87" t="s">
        <v>479</v>
      </c>
      <c r="K48" s="87" t="s">
        <v>479</v>
      </c>
      <c r="L48" s="87" t="s">
        <v>479</v>
      </c>
      <c r="M48" s="88" t="s">
        <v>479</v>
      </c>
    </row>
    <row r="49" spans="2:13" ht="27.75" customHeight="1" x14ac:dyDescent="0.15">
      <c r="B49" s="1167" t="s">
        <v>33</v>
      </c>
      <c r="C49" s="1168"/>
      <c r="D49" s="89"/>
      <c r="E49" s="1173" t="s">
        <v>34</v>
      </c>
      <c r="F49" s="1173"/>
      <c r="G49" s="1173"/>
      <c r="H49" s="1174"/>
      <c r="I49" s="86">
        <v>3737</v>
      </c>
      <c r="J49" s="87">
        <v>3719</v>
      </c>
      <c r="K49" s="87">
        <v>3526</v>
      </c>
      <c r="L49" s="87">
        <v>3693</v>
      </c>
      <c r="M49" s="88">
        <v>4634</v>
      </c>
    </row>
    <row r="50" spans="2:13" ht="27.75" customHeight="1" x14ac:dyDescent="0.15">
      <c r="B50" s="1169"/>
      <c r="C50" s="1170"/>
      <c r="D50" s="85"/>
      <c r="E50" s="1173" t="s">
        <v>35</v>
      </c>
      <c r="F50" s="1173"/>
      <c r="G50" s="1173"/>
      <c r="H50" s="1174"/>
      <c r="I50" s="86">
        <v>4915</v>
      </c>
      <c r="J50" s="87">
        <v>4675</v>
      </c>
      <c r="K50" s="87">
        <v>4369</v>
      </c>
      <c r="L50" s="87">
        <v>4403</v>
      </c>
      <c r="M50" s="88">
        <v>4638</v>
      </c>
    </row>
    <row r="51" spans="2:13" ht="27.75" customHeight="1" x14ac:dyDescent="0.15">
      <c r="B51" s="1171"/>
      <c r="C51" s="1172"/>
      <c r="D51" s="85"/>
      <c r="E51" s="1173" t="s">
        <v>36</v>
      </c>
      <c r="F51" s="1173"/>
      <c r="G51" s="1173"/>
      <c r="H51" s="1174"/>
      <c r="I51" s="86">
        <v>23389</v>
      </c>
      <c r="J51" s="87">
        <v>23745</v>
      </c>
      <c r="K51" s="87">
        <v>23856</v>
      </c>
      <c r="L51" s="87">
        <v>24179</v>
      </c>
      <c r="M51" s="88">
        <v>24567</v>
      </c>
    </row>
    <row r="52" spans="2:13" ht="27.75" customHeight="1" thickBot="1" x14ac:dyDescent="0.2">
      <c r="B52" s="1175" t="s">
        <v>37</v>
      </c>
      <c r="C52" s="1176"/>
      <c r="D52" s="90"/>
      <c r="E52" s="1177" t="s">
        <v>38</v>
      </c>
      <c r="F52" s="1177"/>
      <c r="G52" s="1177"/>
      <c r="H52" s="1178"/>
      <c r="I52" s="91">
        <v>8622</v>
      </c>
      <c r="J52" s="92">
        <v>6512</v>
      </c>
      <c r="K52" s="92">
        <v>5394</v>
      </c>
      <c r="L52" s="92">
        <v>3623</v>
      </c>
      <c r="M52" s="93">
        <v>392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22481</v>
      </c>
      <c r="E3" s="116"/>
      <c r="F3" s="117">
        <v>34366</v>
      </c>
      <c r="G3" s="118"/>
      <c r="H3" s="119"/>
    </row>
    <row r="4" spans="1:8" x14ac:dyDescent="0.15">
      <c r="A4" s="120"/>
      <c r="B4" s="121"/>
      <c r="C4" s="122"/>
      <c r="D4" s="123">
        <v>17209</v>
      </c>
      <c r="E4" s="124"/>
      <c r="F4" s="125">
        <v>19822</v>
      </c>
      <c r="G4" s="126"/>
      <c r="H4" s="127"/>
    </row>
    <row r="5" spans="1:8" x14ac:dyDescent="0.15">
      <c r="A5" s="108" t="s">
        <v>513</v>
      </c>
      <c r="B5" s="113"/>
      <c r="C5" s="114"/>
      <c r="D5" s="115">
        <v>24721</v>
      </c>
      <c r="E5" s="116"/>
      <c r="F5" s="117">
        <v>35965</v>
      </c>
      <c r="G5" s="118"/>
      <c r="H5" s="119"/>
    </row>
    <row r="6" spans="1:8" x14ac:dyDescent="0.15">
      <c r="A6" s="120"/>
      <c r="B6" s="121"/>
      <c r="C6" s="122"/>
      <c r="D6" s="123">
        <v>16149</v>
      </c>
      <c r="E6" s="124"/>
      <c r="F6" s="125">
        <v>20136</v>
      </c>
      <c r="G6" s="126"/>
      <c r="H6" s="127"/>
    </row>
    <row r="7" spans="1:8" x14ac:dyDescent="0.15">
      <c r="A7" s="108" t="s">
        <v>514</v>
      </c>
      <c r="B7" s="113"/>
      <c r="C7" s="114"/>
      <c r="D7" s="115">
        <v>18521</v>
      </c>
      <c r="E7" s="116"/>
      <c r="F7" s="117">
        <v>41433</v>
      </c>
      <c r="G7" s="118"/>
      <c r="H7" s="119"/>
    </row>
    <row r="8" spans="1:8" x14ac:dyDescent="0.15">
      <c r="A8" s="120"/>
      <c r="B8" s="121"/>
      <c r="C8" s="122"/>
      <c r="D8" s="123">
        <v>13779</v>
      </c>
      <c r="E8" s="124"/>
      <c r="F8" s="125">
        <v>22351</v>
      </c>
      <c r="G8" s="126"/>
      <c r="H8" s="127"/>
    </row>
    <row r="9" spans="1:8" x14ac:dyDescent="0.15">
      <c r="A9" s="108" t="s">
        <v>515</v>
      </c>
      <c r="B9" s="113"/>
      <c r="C9" s="114"/>
      <c r="D9" s="115">
        <v>26510</v>
      </c>
      <c r="E9" s="116"/>
      <c r="F9" s="117">
        <v>43493</v>
      </c>
      <c r="G9" s="118"/>
      <c r="H9" s="119"/>
    </row>
    <row r="10" spans="1:8" x14ac:dyDescent="0.15">
      <c r="A10" s="120"/>
      <c r="B10" s="121"/>
      <c r="C10" s="122"/>
      <c r="D10" s="123">
        <v>16284</v>
      </c>
      <c r="E10" s="124"/>
      <c r="F10" s="125">
        <v>23254</v>
      </c>
      <c r="G10" s="126"/>
      <c r="H10" s="127"/>
    </row>
    <row r="11" spans="1:8" x14ac:dyDescent="0.15">
      <c r="A11" s="108" t="s">
        <v>516</v>
      </c>
      <c r="B11" s="113"/>
      <c r="C11" s="114"/>
      <c r="D11" s="115">
        <v>44536</v>
      </c>
      <c r="E11" s="116"/>
      <c r="F11" s="117">
        <v>50840</v>
      </c>
      <c r="G11" s="118"/>
      <c r="H11" s="119"/>
    </row>
    <row r="12" spans="1:8" x14ac:dyDescent="0.15">
      <c r="A12" s="120"/>
      <c r="B12" s="121"/>
      <c r="C12" s="128"/>
      <c r="D12" s="123">
        <v>18814</v>
      </c>
      <c r="E12" s="124"/>
      <c r="F12" s="125">
        <v>25367</v>
      </c>
      <c r="G12" s="126"/>
      <c r="H12" s="127"/>
    </row>
    <row r="13" spans="1:8" x14ac:dyDescent="0.15">
      <c r="A13" s="108"/>
      <c r="B13" s="113"/>
      <c r="C13" s="129"/>
      <c r="D13" s="130">
        <v>27354</v>
      </c>
      <c r="E13" s="131"/>
      <c r="F13" s="132">
        <v>41219</v>
      </c>
      <c r="G13" s="133"/>
      <c r="H13" s="119"/>
    </row>
    <row r="14" spans="1:8" x14ac:dyDescent="0.15">
      <c r="A14" s="120"/>
      <c r="B14" s="121"/>
      <c r="C14" s="122"/>
      <c r="D14" s="123">
        <v>16447</v>
      </c>
      <c r="E14" s="124"/>
      <c r="F14" s="125">
        <v>22186</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5.37</v>
      </c>
      <c r="C19" s="134">
        <f>ROUND(VALUE(SUBSTITUTE(実質収支比率等に係る経年分析!G$48,"▲","-")),2)</f>
        <v>4.05</v>
      </c>
      <c r="D19" s="134">
        <f>ROUND(VALUE(SUBSTITUTE(実質収支比率等に係る経年分析!H$48,"▲","-")),2)</f>
        <v>5.72</v>
      </c>
      <c r="E19" s="134">
        <f>ROUND(VALUE(SUBSTITUTE(実質収支比率等に係る経年分析!I$48,"▲","-")),2)</f>
        <v>7.09</v>
      </c>
      <c r="F19" s="134">
        <f>ROUND(VALUE(SUBSTITUTE(実質収支比率等に係る経年分析!J$48,"▲","-")),2)</f>
        <v>3.47</v>
      </c>
    </row>
    <row r="20" spans="1:11" x14ac:dyDescent="0.15">
      <c r="A20" s="134" t="s">
        <v>43</v>
      </c>
      <c r="B20" s="134">
        <f>ROUND(VALUE(SUBSTITUTE(実質収支比率等に係る経年分析!F$47,"▲","-")),2)</f>
        <v>14.45</v>
      </c>
      <c r="C20" s="134">
        <f>ROUND(VALUE(SUBSTITUTE(実質収支比率等に係る経年分析!G$47,"▲","-")),2)</f>
        <v>12.94</v>
      </c>
      <c r="D20" s="134">
        <f>ROUND(VALUE(SUBSTITUTE(実質収支比率等に係る経年分析!H$47,"▲","-")),2)</f>
        <v>12.53</v>
      </c>
      <c r="E20" s="134">
        <f>ROUND(VALUE(SUBSTITUTE(実質収支比率等に係る経年分析!I$47,"▲","-")),2)</f>
        <v>13.53</v>
      </c>
      <c r="F20" s="134">
        <f>ROUND(VALUE(SUBSTITUTE(実質収支比率等に係る経年分析!J$47,"▲","-")),2)</f>
        <v>14.68</v>
      </c>
    </row>
    <row r="21" spans="1:11" x14ac:dyDescent="0.15">
      <c r="A21" s="134" t="s">
        <v>44</v>
      </c>
      <c r="B21" s="134">
        <f>IF(ISNUMBER(VALUE(SUBSTITUTE(実質収支比率等に係る経年分析!F$49,"▲","-"))),ROUND(VALUE(SUBSTITUTE(実質収支比率等に係る経年分析!F$49,"▲","-")),2),NA())</f>
        <v>-0.95</v>
      </c>
      <c r="C21" s="134">
        <f>IF(ISNUMBER(VALUE(SUBSTITUTE(実質収支比率等に係る経年分析!G$49,"▲","-"))),ROUND(VALUE(SUBSTITUTE(実質収支比率等に係る経年分析!G$49,"▲","-")),2),NA())</f>
        <v>-4.29</v>
      </c>
      <c r="D21" s="134">
        <f>IF(ISNUMBER(VALUE(SUBSTITUTE(実質収支比率等に係る経年分析!H$49,"▲","-"))),ROUND(VALUE(SUBSTITUTE(実質収支比率等に係る経年分析!H$49,"▲","-")),2),NA())</f>
        <v>-0.38</v>
      </c>
      <c r="E21" s="134">
        <f>IF(ISNUMBER(VALUE(SUBSTITUTE(実質収支比率等に係る経年分析!I$49,"▲","-"))),ROUND(VALUE(SUBSTITUTE(実質収支比率等に係る経年分析!I$49,"▲","-")),2),NA())</f>
        <v>0.36</v>
      </c>
      <c r="F21" s="134">
        <f>IF(ISNUMBER(VALUE(SUBSTITUTE(実質収支比率等に係る経年分析!J$49,"▲","-"))),ROUND(VALUE(SUBSTITUTE(実質収支比率等に係る経年分析!J$49,"▲","-")),2),NA())</f>
        <v>-4.55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鶴瀬駅東口土地区画整理事業特別会計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鶴瀬駅西口土地区画整理事業特別会計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2.3199999999999998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8.8000000000000007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8.1300000000000008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2996</v>
      </c>
      <c r="E42" s="136"/>
      <c r="F42" s="136"/>
      <c r="G42" s="136">
        <f>'実質公債費比率（分子）の構造'!L$52</f>
        <v>3056</v>
      </c>
      <c r="H42" s="136"/>
      <c r="I42" s="136"/>
      <c r="J42" s="136">
        <f>'実質公債費比率（分子）の構造'!M$52</f>
        <v>3128</v>
      </c>
      <c r="K42" s="136"/>
      <c r="L42" s="136"/>
      <c r="M42" s="136">
        <f>'実質公債費比率（分子）の構造'!N$52</f>
        <v>3148</v>
      </c>
      <c r="N42" s="136"/>
      <c r="O42" s="136"/>
      <c r="P42" s="136">
        <f>'実質公債費比率（分子）の構造'!O$52</f>
        <v>3116</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173</v>
      </c>
      <c r="C44" s="136"/>
      <c r="D44" s="136"/>
      <c r="E44" s="136">
        <f>'実質公債費比率（分子）の構造'!L$50</f>
        <v>51</v>
      </c>
      <c r="F44" s="136"/>
      <c r="G44" s="136"/>
      <c r="H44" s="136">
        <f>'実質公債費比率（分子）の構造'!M$50</f>
        <v>51</v>
      </c>
      <c r="I44" s="136"/>
      <c r="J44" s="136"/>
      <c r="K44" s="136">
        <f>'実質公債費比率（分子）の構造'!N$50</f>
        <v>50</v>
      </c>
      <c r="L44" s="136"/>
      <c r="M44" s="136"/>
      <c r="N44" s="136">
        <f>'実質公債費比率（分子）の構造'!O$50</f>
        <v>535</v>
      </c>
      <c r="O44" s="136"/>
      <c r="P44" s="136"/>
    </row>
    <row r="45" spans="1:16" x14ac:dyDescent="0.15">
      <c r="A45" s="136" t="s">
        <v>54</v>
      </c>
      <c r="B45" s="136">
        <f>'実質公債費比率（分子）の構造'!K$49</f>
        <v>329</v>
      </c>
      <c r="C45" s="136"/>
      <c r="D45" s="136"/>
      <c r="E45" s="136">
        <f>'実質公債費比率（分子）の構造'!L$49</f>
        <v>251</v>
      </c>
      <c r="F45" s="136"/>
      <c r="G45" s="136"/>
      <c r="H45" s="136">
        <f>'実質公債費比率（分子）の構造'!M$49</f>
        <v>245</v>
      </c>
      <c r="I45" s="136"/>
      <c r="J45" s="136"/>
      <c r="K45" s="136">
        <f>'実質公債費比率（分子）の構造'!N$49</f>
        <v>225</v>
      </c>
      <c r="L45" s="136"/>
      <c r="M45" s="136"/>
      <c r="N45" s="136">
        <f>'実質公債費比率（分子）の構造'!O$49</f>
        <v>140</v>
      </c>
      <c r="O45" s="136"/>
      <c r="P45" s="136"/>
    </row>
    <row r="46" spans="1:16" x14ac:dyDescent="0.15">
      <c r="A46" s="136" t="s">
        <v>55</v>
      </c>
      <c r="B46" s="136">
        <f>'実質公債費比率（分子）の構造'!K$48</f>
        <v>731</v>
      </c>
      <c r="C46" s="136"/>
      <c r="D46" s="136"/>
      <c r="E46" s="136">
        <f>'実質公債費比率（分子）の構造'!L$48</f>
        <v>709</v>
      </c>
      <c r="F46" s="136"/>
      <c r="G46" s="136"/>
      <c r="H46" s="136">
        <f>'実質公債費比率（分子）の構造'!M$48</f>
        <v>671</v>
      </c>
      <c r="I46" s="136"/>
      <c r="J46" s="136"/>
      <c r="K46" s="136">
        <f>'実質公債費比率（分子）の構造'!N$48</f>
        <v>570</v>
      </c>
      <c r="L46" s="136"/>
      <c r="M46" s="136"/>
      <c r="N46" s="136">
        <f>'実質公債費比率（分子）の構造'!O$48</f>
        <v>492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3085</v>
      </c>
      <c r="C49" s="136"/>
      <c r="D49" s="136"/>
      <c r="E49" s="136">
        <f>'実質公債費比率（分子）の構造'!L$45</f>
        <v>3436</v>
      </c>
      <c r="F49" s="136"/>
      <c r="G49" s="136"/>
      <c r="H49" s="136">
        <f>'実質公債費比率（分子）の構造'!M$45</f>
        <v>3064</v>
      </c>
      <c r="I49" s="136"/>
      <c r="J49" s="136"/>
      <c r="K49" s="136">
        <f>'実質公債費比率（分子）の構造'!N$45</f>
        <v>2972</v>
      </c>
      <c r="L49" s="136"/>
      <c r="M49" s="136"/>
      <c r="N49" s="136">
        <f>'実質公債費比率（分子）の構造'!O$45</f>
        <v>2894</v>
      </c>
      <c r="O49" s="136"/>
      <c r="P49" s="136"/>
    </row>
    <row r="50" spans="1:16" x14ac:dyDescent="0.15">
      <c r="A50" s="136" t="s">
        <v>59</v>
      </c>
      <c r="B50" s="136" t="e">
        <f>NA()</f>
        <v>#N/A</v>
      </c>
      <c r="C50" s="136">
        <f>IF(ISNUMBER('実質公債費比率（分子）の構造'!K$53),'実質公債費比率（分子）の構造'!K$53,NA())</f>
        <v>1322</v>
      </c>
      <c r="D50" s="136" t="e">
        <f>NA()</f>
        <v>#N/A</v>
      </c>
      <c r="E50" s="136" t="e">
        <f>NA()</f>
        <v>#N/A</v>
      </c>
      <c r="F50" s="136">
        <f>IF(ISNUMBER('実質公債費比率（分子）の構造'!L$53),'実質公債費比率（分子）の構造'!L$53,NA())</f>
        <v>1391</v>
      </c>
      <c r="G50" s="136" t="e">
        <f>NA()</f>
        <v>#N/A</v>
      </c>
      <c r="H50" s="136" t="e">
        <f>NA()</f>
        <v>#N/A</v>
      </c>
      <c r="I50" s="136">
        <f>IF(ISNUMBER('実質公債費比率（分子）の構造'!M$53),'実質公債費比率（分子）の構造'!M$53,NA())</f>
        <v>903</v>
      </c>
      <c r="J50" s="136" t="e">
        <f>NA()</f>
        <v>#N/A</v>
      </c>
      <c r="K50" s="136" t="e">
        <f>NA()</f>
        <v>#N/A</v>
      </c>
      <c r="L50" s="136">
        <f>IF(ISNUMBER('実質公債費比率（分子）の構造'!N$53),'実質公債費比率（分子）の構造'!N$53,NA())</f>
        <v>669</v>
      </c>
      <c r="M50" s="136" t="e">
        <f>NA()</f>
        <v>#N/A</v>
      </c>
      <c r="N50" s="136" t="e">
        <f>NA()</f>
        <v>#N/A</v>
      </c>
      <c r="O50" s="136">
        <f>IF(ISNUMBER('実質公債費比率（分子）の構造'!O$53),'実質公債費比率（分子）の構造'!O$53,NA())</f>
        <v>945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23389</v>
      </c>
      <c r="E56" s="135"/>
      <c r="F56" s="135"/>
      <c r="G56" s="135">
        <f>'将来負担比率（分子）の構造'!J$51</f>
        <v>23745</v>
      </c>
      <c r="H56" s="135"/>
      <c r="I56" s="135"/>
      <c r="J56" s="135">
        <f>'将来負担比率（分子）の構造'!K$51</f>
        <v>23856</v>
      </c>
      <c r="K56" s="135"/>
      <c r="L56" s="135"/>
      <c r="M56" s="135">
        <f>'将来負担比率（分子）の構造'!L$51</f>
        <v>24179</v>
      </c>
      <c r="N56" s="135"/>
      <c r="O56" s="135"/>
      <c r="P56" s="135">
        <f>'将来負担比率（分子）の構造'!M$51</f>
        <v>24567</v>
      </c>
    </row>
    <row r="57" spans="1:16" x14ac:dyDescent="0.15">
      <c r="A57" s="135" t="s">
        <v>35</v>
      </c>
      <c r="B57" s="135"/>
      <c r="C57" s="135"/>
      <c r="D57" s="135">
        <f>'将来負担比率（分子）の構造'!I$50</f>
        <v>4915</v>
      </c>
      <c r="E57" s="135"/>
      <c r="F57" s="135"/>
      <c r="G57" s="135">
        <f>'将来負担比率（分子）の構造'!J$50</f>
        <v>4675</v>
      </c>
      <c r="H57" s="135"/>
      <c r="I57" s="135"/>
      <c r="J57" s="135">
        <f>'将来負担比率（分子）の構造'!K$50</f>
        <v>4369</v>
      </c>
      <c r="K57" s="135"/>
      <c r="L57" s="135"/>
      <c r="M57" s="135">
        <f>'将来負担比率（分子）の構造'!L$50</f>
        <v>4403</v>
      </c>
      <c r="N57" s="135"/>
      <c r="O57" s="135"/>
      <c r="P57" s="135">
        <f>'将来負担比率（分子）の構造'!M$50</f>
        <v>4638</v>
      </c>
    </row>
    <row r="58" spans="1:16" x14ac:dyDescent="0.15">
      <c r="A58" s="135" t="s">
        <v>34</v>
      </c>
      <c r="B58" s="135"/>
      <c r="C58" s="135"/>
      <c r="D58" s="135">
        <f>'将来負担比率（分子）の構造'!I$49</f>
        <v>3737</v>
      </c>
      <c r="E58" s="135"/>
      <c r="F58" s="135"/>
      <c r="G58" s="135">
        <f>'将来負担比率（分子）の構造'!J$49</f>
        <v>3719</v>
      </c>
      <c r="H58" s="135"/>
      <c r="I58" s="135"/>
      <c r="J58" s="135">
        <f>'将来負担比率（分子）の構造'!K$49</f>
        <v>3526</v>
      </c>
      <c r="K58" s="135"/>
      <c r="L58" s="135"/>
      <c r="M58" s="135">
        <f>'将来負担比率（分子）の構造'!L$49</f>
        <v>3693</v>
      </c>
      <c r="N58" s="135"/>
      <c r="O58" s="135"/>
      <c r="P58" s="135">
        <f>'将来負担比率（分子）の構造'!M$49</f>
        <v>4634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4918</v>
      </c>
      <c r="C62" s="135"/>
      <c r="D62" s="135"/>
      <c r="E62" s="135">
        <f>'将来負担比率（分子）の構造'!J$45</f>
        <v>4783</v>
      </c>
      <c r="F62" s="135"/>
      <c r="G62" s="135"/>
      <c r="H62" s="135">
        <f>'将来負担比率（分子）の構造'!K$45</f>
        <v>4665</v>
      </c>
      <c r="I62" s="135"/>
      <c r="J62" s="135"/>
      <c r="K62" s="135">
        <f>'将来負担比率（分子）の構造'!L$45</f>
        <v>4668</v>
      </c>
      <c r="L62" s="135"/>
      <c r="M62" s="135"/>
      <c r="N62" s="135">
        <f>'将来負担比率（分子）の構造'!M$45</f>
        <v>4373</v>
      </c>
      <c r="O62" s="135"/>
      <c r="P62" s="135"/>
    </row>
    <row r="63" spans="1:16" x14ac:dyDescent="0.15">
      <c r="A63" s="135" t="s">
        <v>28</v>
      </c>
      <c r="B63" s="135">
        <f>'将来負担比率（分子）の構造'!I$44</f>
        <v>1740</v>
      </c>
      <c r="C63" s="135"/>
      <c r="D63" s="135"/>
      <c r="E63" s="135">
        <f>'将来負担比率（分子）の構造'!J$44</f>
        <v>1586</v>
      </c>
      <c r="F63" s="135"/>
      <c r="G63" s="135"/>
      <c r="H63" s="135">
        <f>'将来負担比率（分子）の構造'!K$44</f>
        <v>1581</v>
      </c>
      <c r="I63" s="135"/>
      <c r="J63" s="135"/>
      <c r="K63" s="135">
        <f>'将来負担比率（分子）の構造'!L$44</f>
        <v>1666</v>
      </c>
      <c r="L63" s="135"/>
      <c r="M63" s="135"/>
      <c r="N63" s="135">
        <f>'将来負担比率（分子）の構造'!M$44</f>
        <v>1953</v>
      </c>
      <c r="O63" s="135"/>
      <c r="P63" s="135"/>
    </row>
    <row r="64" spans="1:16" x14ac:dyDescent="0.15">
      <c r="A64" s="135" t="s">
        <v>27</v>
      </c>
      <c r="B64" s="135">
        <f>'将来負担比率（分子）の構造'!I$43</f>
        <v>5875</v>
      </c>
      <c r="C64" s="135"/>
      <c r="D64" s="135"/>
      <c r="E64" s="135">
        <f>'将来負担比率（分子）の構造'!J$43</f>
        <v>5812</v>
      </c>
      <c r="F64" s="135"/>
      <c r="G64" s="135"/>
      <c r="H64" s="135">
        <f>'将来負担比率（分子）の構造'!K$43</f>
        <v>5472</v>
      </c>
      <c r="I64" s="135"/>
      <c r="J64" s="135"/>
      <c r="K64" s="135">
        <f>'将来負担比率（分子）の構造'!L$43</f>
        <v>4967</v>
      </c>
      <c r="L64" s="135"/>
      <c r="M64" s="135"/>
      <c r="N64" s="135">
        <f>'将来負担比率（分子）の構造'!M$43</f>
        <v>4395</v>
      </c>
      <c r="O64" s="135"/>
      <c r="P64" s="135"/>
    </row>
    <row r="65" spans="1:16" x14ac:dyDescent="0.15">
      <c r="A65" s="135" t="s">
        <v>26</v>
      </c>
      <c r="B65" s="135">
        <f>'将来負担比率（分子）の構造'!I$42</f>
        <v>2986</v>
      </c>
      <c r="C65" s="135"/>
      <c r="D65" s="135"/>
      <c r="E65" s="135">
        <f>'将来負担比率（分子）の構造'!J$42</f>
        <v>2751</v>
      </c>
      <c r="F65" s="135"/>
      <c r="G65" s="135"/>
      <c r="H65" s="135">
        <f>'将来負担比率（分子）の構造'!K$42</f>
        <v>2708</v>
      </c>
      <c r="I65" s="135"/>
      <c r="J65" s="135"/>
      <c r="K65" s="135">
        <f>'将来負担比率（分子）の構造'!L$42</f>
        <v>2666</v>
      </c>
      <c r="L65" s="135"/>
      <c r="M65" s="135"/>
      <c r="N65" s="135">
        <f>'将来負担比率（分子）の構造'!M$42</f>
        <v>1924</v>
      </c>
      <c r="O65" s="135"/>
      <c r="P65" s="135"/>
    </row>
    <row r="66" spans="1:16" x14ac:dyDescent="0.15">
      <c r="A66" s="135" t="s">
        <v>25</v>
      </c>
      <c r="B66" s="135">
        <f>'将来負担比率（分子）の構造'!I$41</f>
        <v>25143</v>
      </c>
      <c r="C66" s="135"/>
      <c r="D66" s="135"/>
      <c r="E66" s="135">
        <f>'将来負担比率（分子）の構造'!J$41</f>
        <v>23719</v>
      </c>
      <c r="F66" s="135"/>
      <c r="G66" s="135"/>
      <c r="H66" s="135">
        <f>'将来負担比率（分子）の構造'!K$41</f>
        <v>22720</v>
      </c>
      <c r="I66" s="135"/>
      <c r="J66" s="135"/>
      <c r="K66" s="135">
        <f>'将来負担比率（分子）の構造'!L$41</f>
        <v>21932</v>
      </c>
      <c r="L66" s="135"/>
      <c r="M66" s="135"/>
      <c r="N66" s="135">
        <f>'将来負担比率（分子）の構造'!M$41</f>
        <v>21586</v>
      </c>
      <c r="O66" s="135"/>
      <c r="P66" s="135"/>
    </row>
    <row r="67" spans="1:16" x14ac:dyDescent="0.15">
      <c r="A67" s="135" t="s">
        <v>63</v>
      </c>
      <c r="B67" s="135" t="e">
        <f>NA()</f>
        <v>#N/A</v>
      </c>
      <c r="C67" s="135">
        <f>IF(ISNUMBER('将来負担比率（分子）の構造'!I$52), IF('将来負担比率（分子）の構造'!I$52 &lt; 0, 0, '将来負担比率（分子）の構造'!I$52), NA())</f>
        <v>8622</v>
      </c>
      <c r="D67" s="135" t="e">
        <f>NA()</f>
        <v>#N/A</v>
      </c>
      <c r="E67" s="135" t="e">
        <f>NA()</f>
        <v>#N/A</v>
      </c>
      <c r="F67" s="135">
        <f>IF(ISNUMBER('将来負担比率（分子）の構造'!J$52), IF('将来負担比率（分子）の構造'!J$52 &lt; 0, 0, '将来負担比率（分子）の構造'!J$52), NA())</f>
        <v>6512</v>
      </c>
      <c r="G67" s="135" t="e">
        <f>NA()</f>
        <v>#N/A</v>
      </c>
      <c r="H67" s="135" t="e">
        <f>NA()</f>
        <v>#N/A</v>
      </c>
      <c r="I67" s="135">
        <f>IF(ISNUMBER('将来負担比率（分子）の構造'!K$52), IF('将来負担比率（分子）の構造'!K$52 &lt; 0, 0, '将来負担比率（分子）の構造'!K$52), NA())</f>
        <v>5394</v>
      </c>
      <c r="J67" s="135" t="e">
        <f>NA()</f>
        <v>#N/A</v>
      </c>
      <c r="K67" s="135" t="e">
        <f>NA()</f>
        <v>#N/A</v>
      </c>
      <c r="L67" s="135">
        <f>IF(ISNUMBER('将来負担比率（分子）の構造'!L$52), IF('将来負担比率（分子）の構造'!L$52 &lt; 0, 0, '将来負担比率（分子）の構造'!L$52), NA())</f>
        <v>3623</v>
      </c>
      <c r="M67" s="135" t="e">
        <f>NA()</f>
        <v>#N/A</v>
      </c>
      <c r="N67" s="135" t="e">
        <f>NA()</f>
        <v>#N/A</v>
      </c>
      <c r="O67" s="135">
        <f>IF(ISNUMBER('将来負担比率（分子）の構造'!M$52), IF('将来負担比率（分子）の構造'!M$52 &lt; 0, 0, '将来負担比率（分子）の構造'!M$52), NA())</f>
        <v>392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2015-04-24T02:06:56Z</cp:lastPrinted>
  <dcterms:created xsi:type="dcterms:W3CDTF">2015-02-17T06:24:29Z</dcterms:created>
  <dcterms:modified xsi:type="dcterms:W3CDTF">2015-04-24T02:11:07Z</dcterms:modified>
  <cp:category/>
</cp:coreProperties>
</file>