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75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37" i="9"/>
  <c r="BW36" i="9"/>
  <c r="AM36" i="9"/>
  <c r="U36" i="9"/>
  <c r="C36" i="9"/>
  <c r="BW35" i="9"/>
  <c r="C35" i="9"/>
  <c r="CO34" i="9"/>
  <c r="CO35" i="9" s="1"/>
  <c r="CO36" i="9" s="1"/>
  <c r="BW34" i="9"/>
  <c r="U34" i="9"/>
  <c r="U35"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<sst xmlns="http://schemas.openxmlformats.org/spreadsheetml/2006/main" count="1003" uniqueCount="545">
  <si>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</si>
  <si>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</si>
  <si>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</si>
  <si>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</si>
  <si>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</si>
  <si>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</si>
  <si>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</si>
  <si>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</si>
  <si>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</si>
  <si>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</si>
  <si>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</si>
  <si>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</si>
  <si>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</si>
  <si>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</si>
  <si>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</si>
  <si>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</si>
  <si>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</si>
  <si>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</si>
  <si>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</si>
  <si>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</si>
  <si>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</si>
  <si>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</si>
  <si>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</si>
  <si>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</si>
  <si>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</si>
  <si>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</si>
  <si>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</si>
  <si>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</si>
  <si>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</si>
  <si>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</si>
  <si>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</si>
  <si>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</si>
  <si>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</si>
  <si>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</si>
  <si>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</si>
  <si>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</si>
  <si>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</si>
  <si>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</si>
  <si>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</si>
  <si>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</si>
  <si>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</si>
  <si>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</si>
  <si>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</si>
  <si>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</si>
  <si>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</si>
  <si>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</si>
  <si>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</si>
  <si>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</si>
  <si>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</si>
  <si>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</si>
  <si>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</si>
  <si>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</si>
  <si>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</si>
  <si>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</si>
  <si>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</si>
  <si>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</si>
  <si>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</si>
  <si>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</si>
  <si>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</si>
  <si>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</si>
  <si>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</si>
  <si>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</si>
  <si>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</si>
  <si>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</si>
  <si>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</si>
  <si>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</si>
  <si>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</si>
  <si>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</si>
  <si>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</si>
  <si>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</si>
  <si>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</si>
  <si>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</si>
  <si>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</si>
  <si>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</si>
  <si>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</si>
  <si>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</si>
  <si>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</si>
  <si>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</si>
  <si>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</si>
  <si>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</si>
  <si>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</si>
  <si>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深谷市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</si>
  <si>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</si>
  <si>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</si>
  <si>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</si>
  <si>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</si>
  <si>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</si>
  <si>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</si>
  <si>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</si>
  <si>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</si>
  <si>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</si>
  <si>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</si>
  <si>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</si>
  <si>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</si>
  <si>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</si>
  <si>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</si>
  <si>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</si>
  <si>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</si>
  <si>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</si>
  <si>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</si>
  <si>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</si>
  <si>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</si>
  <si>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</si>
  <si>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</si>
  <si>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</si>
  <si>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</si>
  <si>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</si>
  <si>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</si>
  <si>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</si>
  <si>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</si>
  <si>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</si>
  <si>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</si>
  <si>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</si>
  <si>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</si>
  <si>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</si>
  <si>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</si>
  <si>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</si>
  <si>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</si>
  <si>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</si>
  <si>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</si>
  <si>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</si>
  <si>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</si>
  <si>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</si>
  <si>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</si>
  <si>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</si>
  <si>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</si>
  <si>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</si>
  <si>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</si>
  <si>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</si>
  <si>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</si>
  <si>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</si>
  <si>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</si>
  <si>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</si>
  <si>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</si>
  <si>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</si>
  <si>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</si>
  <si>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</si>
  <si>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</si>
  <si>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</si>
  <si>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</si>
  <si>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</si>
  <si>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</si>
  <si>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</si>
  <si>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</si>
  <si>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</si>
  <si>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</si>
  <si>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</si>
  <si>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</si>
  <si>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</si>
  <si>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</si>
  <si>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</si>
  <si>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</si>
  <si>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</si>
  <si>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</si>
  <si>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</si>
  <si>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</si>
  <si>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</si>
  <si>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</si>
  <si>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</si>
  <si>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</si>
  <si>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</si>
  <si>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</si>
  <si>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</si>
  <si>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</si>
  <si>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</si>
  <si>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</si>
  <si>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</si>
  <si>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</si>
  <si>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</si>
  <si>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</si>
  <si>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</si>
  <si>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</si>
  <si>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</si>
  <si>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</si>
  <si>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</si>
  <si>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</si>
  <si>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</si>
  <si>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</si>
  <si>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</si>
  <si>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</si>
  <si>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</si>
  <si>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</si>
  <si>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</si>
  <si>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</si>
  <si>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</si>
  <si>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</si>
  <si>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</si>
  <si>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</si>
  <si>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</si>
  <si>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</si>
  <si>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</si>
  <si>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</si>
  <si>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</si>
  <si>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埼玉県深谷市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</si>
  <si>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</si>
  <si>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</si>
  <si>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</si>
  <si>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</si>
  <si>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</si>
  <si>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</si>
  <si>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</si>
  <si>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</si>
  <si>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</si>
  <si>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</si>
  <si>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</si>
  <si>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</si>
  <si>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</si>
  <si>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</si>
  <si>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</si>
  <si>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</si>
  <si>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</si>
  <si>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</si>
  <si>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</si>
  <si>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</si>
  <si>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</si>
  <si>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</si>
  <si>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</si>
  <si>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</si>
  <si>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</si>
  <si>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</si>
  <si>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</si>
  <si>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</si>
  <si>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</si>
  <si>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</si>
  <si>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</si>
  <si>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</si>
  <si>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</si>
  <si>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</si>
  <si>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</si>
  <si>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</si>
  <si>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</si>
  <si>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</si>
  <si>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</si>
  <si>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</si>
  <si>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</si>
  <si>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</si>
  <si>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</si>
  <si>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</si>
  <si>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</si>
  <si>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</si>
  <si>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</si>
  <si>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</si>
  <si>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</si>
  <si>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</si>
  <si>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</si>
  <si>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</si>
  <si>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</si>
  <si>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</si>
  <si>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</si>
  <si>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</si>
  <si>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</si>
  <si>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</si>
  <si>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</si>
  <si>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</si>
  <si>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</si>
  <si>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</si>
  <si>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</si>
  <si>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</si>
  <si>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</si>
  <si>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</si>
  <si>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</si>
  <si>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</si>
  <si>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</si>
  <si>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</si>
  <si>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</si>
  <si>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</si>
  <si>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</si>
  <si>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</si>
  <si>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</si>
  <si>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</si>
  <si>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</si>
  <si>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</si>
  <si>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</si>
  <si>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</si>
  <si>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</si>
  <si>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</si>
  <si>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</si>
  <si>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</si>
  <si>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</si>
  <si>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</si>
  <si>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</si>
  <si>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</si>
  <si>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</si>
  <si>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</si>
  <si>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</si>
  <si>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</si>
  <si>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</si>
  <si>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</si>
  <si>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</si>
  <si>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</si>
  <si>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</si>
  <si>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</si>
  <si>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</si>
  <si>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</si>
  <si>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</si>
  <si>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</si>
  <si>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</si>
  <si>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</si>
  <si>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</si>
  <si>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</si>
  <si>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</si>
  <si>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</si>
  <si>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</si>
  <si>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</si>
  <si>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</si>
  <si>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</si>
  <si>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</si>
  <si>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</si>
  <si>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</si>
  <si>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</si>
  <si>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</si>
  <si>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</si>
  <si>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</si>
  <si>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</si>
  <si>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</si>
  <si>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</si>
  <si>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</si>
  <si>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</si>
  <si>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</si>
  <si>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</si>
  <si>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</si>
  <si>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</si>
  <si>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</si>
  <si>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</si>
  <si>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</si>
  <si>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</si>
  <si>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</si>
  <si>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</si>
  <si>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</si>
  <si>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</si>
  <si>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</si>
  <si>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</si>
  <si>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</si>
  <si>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</si>
  <si>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</si>
  <si>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</si>
  <si>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</si>
  <si>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</si>
  <si>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</si>
  <si>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</si>
  <si>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</si>
  <si>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</si>
  <si>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</si>
  <si>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</si>
  <si>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埼玉県深谷市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</si>
  <si>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</si>
  <si>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</si>
  <si>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</si>
  <si>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</si>
  <si>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</si>
  <si>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</si>
  <si>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</si>
  <si>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</si>
  <si>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</si>
  <si>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</si>
  <si>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</si>
  <si>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</si>
  <si>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</si>
  <si>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</si>
  <si>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</si>
  <si>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</si>
  <si>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</si>
  <si>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</si>
  <si>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</si>
  <si>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</si>
  <si>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</si>
  <si>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</si>
  <si>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</si>
  <si>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</si>
  <si>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</si>
  <si>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</si>
  <si>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</si>
  <si>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</si>
  <si>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</si>
  <si>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</si>
  <si>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</si>
  <si>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</si>
  <si>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</si>
  <si>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</si>
  <si>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</si>
  <si>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</si>
  <si>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</si>
  <si>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</si>
  <si>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</si>
  <si>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</si>
  <si>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国済寺土地区画整理事業特別会計</t>
    <phoneticPr fontId="5"/>
  </si>
  <si>
    <t>岡中央土地区画整理事業特別会計</t>
    <phoneticPr fontId="5"/>
  </si>
  <si>
    <t>小前田駅北西部土地区画整理事業特別会計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</si>
  <si>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</si>
  <si>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</si>
  <si>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</si>
  <si>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</si>
  <si>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</si>
  <si>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</si>
  <si>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</si>
  <si>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</si>
  <si>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</si>
  <si>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</si>
  <si>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</si>
  <si>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</si>
  <si>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</si>
  <si>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</si>
  <si>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</si>
  <si>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</si>
  <si>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</si>
  <si>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</si>
  <si>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</si>
  <si>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</si>
  <si>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</si>
  <si>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</si>
  <si>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</si>
  <si>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</si>
  <si>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</si>
  <si>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</si>
  <si>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</si>
  <si>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</si>
  <si>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</si>
  <si>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</si>
  <si>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</si>
  <si>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</si>
  <si>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</si>
  <si>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</si>
  <si>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</si>
  <si>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</si>
  <si>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</si>
  <si>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</si>
  <si>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</si>
  <si>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</si>
  <si>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</si>
  <si>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</si>
  <si>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</si>
  <si>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</si>
  <si>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</si>
  <si>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</si>
  <si>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</si>
  <si>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</si>
  <si>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</si>
  <si>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</si>
  <si>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</si>
  <si>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</si>
  <si>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</si>
  <si>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</si>
  <si>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</si>
  <si>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</si>
  <si>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</si>
  <si>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</si>
  <si>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</si>
  <si>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</si>
  <si>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</si>
  <si>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</si>
  <si>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</si>
  <si>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</si>
  <si>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</si>
  <si>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</si>
  <si>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</si>
  <si>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</si>
  <si>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</si>
  <si>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</si>
  <si>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</si>
  <si>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</si>
  <si>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</si>
  <si>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</si>
  <si>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</si>
  <si>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</si>
  <si>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</si>
  <si>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</si>
  <si>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</si>
  <si>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</si>
  <si>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</si>
  <si>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</si>
  <si>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</si>
  <si>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</si>
  <si>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</si>
  <si>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</si>
  <si>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</si>
  <si>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</si>
  <si>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</si>
  <si>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</si>
  <si>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</si>
  <si>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</si>
  <si>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</si>
  <si>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</si>
  <si>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</si>
  <si>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</si>
  <si>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</si>
  <si>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</si>
  <si>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</si>
  <si>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</si>
  <si>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</si>
  <si>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</si>
  <si>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</si>
  <si>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</si>
  <si>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</si>
  <si>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</si>
  <si>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</si>
  <si>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</si>
  <si>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</si>
  <si>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</si>
  <si>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</si>
  <si>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</si>
  <si>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</si>
  <si>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</si>
  <si>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</si>
  <si>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</si>
  <si>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</si>
  <si>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</si>
  <si>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</si>
  <si>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</si>
  <si>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</si>
  <si>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</si>
  <si>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</si>
  <si>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</si>
  <si>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</si>
  <si>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</si>
  <si>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</si>
  <si>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</si>
  <si>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</si>
  <si>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</si>
  <si>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</si>
  <si>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</si>
  <si>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</si>
  <si>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4.43</t>
  </si>
  <si>
    <t>水道事業会計</t>
  </si>
  <si>
    <t>一般会計</t>
  </si>
  <si>
    <t>下水道事業会計</t>
  </si>
  <si>
    <t>国民健康保険特別会計</t>
  </si>
  <si>
    <t>国済寺土地区画整理事業特別会計</t>
  </si>
  <si>
    <t>岡中央土地区画整理事業特別会計</t>
  </si>
  <si>
    <t>農業集落排水事業特別会計</t>
  </si>
  <si>
    <t>後期高齢者医療特別会計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</si>
  <si>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</si>
  <si>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</si>
  <si>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</si>
  <si>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</si>
  <si>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</si>
  <si>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埼玉県都市競艇組合</t>
    <rPh sb="0" eb="3">
      <t>サイタマケン</t>
    </rPh>
    <rPh sb="3" eb="5">
      <t>トシ</t>
    </rPh>
    <rPh sb="5" eb="7">
      <t>キョウテイ</t>
    </rPh>
    <rPh sb="7" eb="9">
      <t>クミアイ</t>
    </rPh>
    <phoneticPr fontId="2"/>
  </si>
  <si>
    <t>大里広域市町村圏組合</t>
    <rPh sb="0" eb="2">
      <t>オオサト</t>
    </rPh>
    <rPh sb="2" eb="4">
      <t>コウイキ</t>
    </rPh>
    <rPh sb="4" eb="7">
      <t>シチョウソン</t>
    </rPh>
    <rPh sb="7" eb="8">
      <t>ケン</t>
    </rPh>
    <rPh sb="8" eb="10">
      <t>クミアイ</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</si>
  <si>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</si>
  <si>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</si>
  <si>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</si>
  <si>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t>
    <phoneticPr fontId="2"/>
  </si>
  <si>
    <t>-</t>
    <phoneticPr fontId="2"/>
  </si>
  <si>
    <t>深谷市土地開発公社</t>
    <rPh sb="0" eb="3">
      <t>フカヤシ</t>
    </rPh>
    <rPh sb="3" eb="5">
      <t>トチ</t>
    </rPh>
    <rPh sb="5" eb="7">
      <t>カイハツ</t>
    </rPh>
    <rPh sb="7" eb="9">
      <t>コウシャ</t>
    </rPh>
    <phoneticPr fontId="5"/>
  </si>
  <si>
    <t>おかべ物産観光</t>
    <rPh sb="3" eb="5">
      <t>ブッサン</t>
    </rPh>
    <rPh sb="5" eb="7">
      <t>カンコウ</t>
    </rPh>
    <phoneticPr fontId="5"/>
  </si>
  <si>
    <t>はなぞの</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</si>
</sst>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53925</c:v>
                </c:pt>
                <c:pt idx="1">
                  <c:v>51263</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50182</c:v>
                </c:pt>
                <c:pt idx="1">
                  <c:v>39400</c:v>
                </c:pt>
                <c:pt idx="2">
                  <c:v>35877</c:v>
                </c:pt>
                <c:pt idx="3">
                  <c:v>33706</c:v>
                </c:pt>
                <c:pt idx="4">
                  <c:v>35516</c:v>
                </c:pt>
              </c:numCache>
            </c:numRef>
          </c:val>
          <c:smooth val="0"/>
        </c:ser>
        <c:dLbls>
          <c:showLegendKey val="0"/>
          <c:showVal val="0"/>
          <c:showCatName val="0"/>
          <c:showSerName val="0"/>
          <c:showPercent val="0"/>
          <c:showBubbleSize val="0"/>
        </c:dLbls>
        <c:marker val="1"/>
        <c:smooth val="0"/>
        <c:axId val="111408640"/>
        <c:axId val="111410560"/>
      </c:lineChart>
      <c:catAx>
        <c:axId val="1114086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410560"/>
        <c:crosses val="autoZero"/>
        <c:auto val="1"/>
        <c:lblAlgn val="ctr"/>
        <c:lblOffset val="100"/>
        <c:tickLblSkip val="1"/>
        <c:tickMarkSkip val="1"/>
        <c:noMultiLvlLbl val="0"/>
      </c:catAx>
      <c:valAx>
        <c:axId val="11141056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408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7.97</c:v>
                </c:pt>
                <c:pt idx="1">
                  <c:v>9.18</c:v>
                </c:pt>
                <c:pt idx="2">
                  <c:v>9.35</c:v>
                </c:pt>
                <c:pt idx="3">
                  <c:v>10.63</c:v>
                </c:pt>
                <c:pt idx="4">
                  <c:v>11.22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18.190000000000001</c:v>
                </c:pt>
                <c:pt idx="1">
                  <c:v>17.11</c:v>
                </c:pt>
                <c:pt idx="2">
                  <c:v>17.46</c:v>
                </c:pt>
                <c:pt idx="3">
                  <c:v>24.63</c:v>
                </c:pt>
                <c:pt idx="4">
                  <c:v>25.65</c:v>
                </c:pt>
              </c:numCache>
            </c:numRef>
          </c:val>
        </c:ser>
        <c:dLbls>
          <c:showLegendKey val="0"/>
          <c:showVal val="0"/>
          <c:showCatName val="0"/>
          <c:showSerName val="0"/>
          <c:showPercent val="0"/>
          <c:showBubbleSize val="0"/>
        </c:dLbls>
        <c:gapWidth val="250"/>
        <c:overlap val="100"/>
        <c:axId val="113977984"/>
        <c:axId val="113984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-4.43</c:v>
                </c:pt>
                <c:pt idx="1">
                  <c:v>1.39</c:v>
                </c:pt>
                <c:pt idx="2">
                  <c:v>2.58</c:v>
                </c:pt>
                <c:pt idx="3">
                  <c:v>6.25</c:v>
                </c:pt>
                <c:pt idx="4">
                  <c:v>2.13</c:v>
                </c:pt>
              </c:numCache>
            </c:numRef>
          </c:val>
          <c:smooth val="0"/>
        </c:ser>
        <c:dLbls>
          <c:showLegendKey val="0"/>
          <c:showVal val="0"/>
          <c:showCatName val="0"/>
          <c:showSerName val="0"/>
          <c:showPercent val="0"/>
          <c:showBubbleSize val="0"/>
        </c:dLbls>
        <c:marker val="1"/>
        <c:smooth val="0"/>
        <c:axId val="113977984"/>
        <c:axId val="113984256"/>
      </c:lineChart>
      <c:catAx>
        <c:axId val="11397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984256"/>
        <c:crosses val="autoZero"/>
        <c:auto val="1"/>
        <c:lblAlgn val="ctr"/>
        <c:lblOffset val="100"/>
        <c:tickLblSkip val="1"/>
        <c:tickMarkSkip val="1"/>
        <c:noMultiLvlLbl val="0"/>
      </c:catAx>
      <c:valAx>
        <c:axId val="113984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977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0.68</c:v>
                </c:pt>
                <c:pt idx="2">
                  <c:v>#N/A</c:v>
                </c:pt>
                <c:pt idx="3">
                  <c:v>0.15</c:v>
                </c:pt>
                <c:pt idx="4">
                  <c:v>#N/A</c:v>
                </c:pt>
                <c:pt idx="5">
                  <c:v>0.17</c:v>
                </c:pt>
                <c:pt idx="6">
                  <c:v>#N/A</c:v>
                </c:pt>
                <c:pt idx="7">
                  <c:v>0.09</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0.04</c:v>
                </c:pt>
                <c:pt idx="4">
                  <c:v>#N/A</c:v>
                </c:pt>
                <c:pt idx="5">
                  <c:v>0.01</c:v>
                </c:pt>
                <c:pt idx="6">
                  <c:v>#N/A</c:v>
                </c:pt>
                <c:pt idx="7">
                  <c:v>0.02</c:v>
                </c:pt>
                <c:pt idx="8">
                  <c:v>#N/A</c:v>
                </c:pt>
                <c:pt idx="9">
                  <c:v>0.03</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0.31</c:v>
                </c:pt>
                <c:pt idx="2">
                  <c:v>#N/A</c:v>
                </c:pt>
                <c:pt idx="3">
                  <c:v>0.22</c:v>
                </c:pt>
                <c:pt idx="4">
                  <c:v>#N/A</c:v>
                </c:pt>
                <c:pt idx="5">
                  <c:v>0.11</c:v>
                </c:pt>
                <c:pt idx="6">
                  <c:v>#N/A</c:v>
                </c:pt>
                <c:pt idx="7">
                  <c:v>0.15</c:v>
                </c:pt>
                <c:pt idx="8">
                  <c:v>#N/A</c:v>
                </c:pt>
                <c:pt idx="9">
                  <c:v>7.0000000000000007E-2</c:v>
                </c:pt>
              </c:numCache>
            </c:numRef>
          </c:val>
        </c:ser>
        <c:ser>
          <c:idx val="4"/>
          <c:order val="4"/>
          <c:tx>
            <c:strRef>
              <c:f>データシート!$A$31</c:f>
              <c:strCache>
                <c:ptCount val="1"/>
                <c:pt idx="0">
                  <c:v>岡中央土地区画整理事業特別会計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0.5</c:v>
                </c:pt>
                <c:pt idx="2">
                  <c:v>#N/A</c:v>
                </c:pt>
                <c:pt idx="3">
                  <c:v>0.09</c:v>
                </c:pt>
                <c:pt idx="4">
                  <c:v>#N/A</c:v>
                </c:pt>
                <c:pt idx="5">
                  <c:v>0.35</c:v>
                </c:pt>
                <c:pt idx="6">
                  <c:v>#N/A</c:v>
                </c:pt>
                <c:pt idx="7">
                  <c:v>0.28999999999999998</c:v>
                </c:pt>
                <c:pt idx="8">
                  <c:v>#N/A</c:v>
                </c:pt>
                <c:pt idx="9">
                  <c:v>0.26</c:v>
                </c:pt>
              </c:numCache>
            </c:numRef>
          </c:val>
        </c:ser>
        <c:ser>
          <c:idx val="5"/>
          <c:order val="5"/>
          <c:tx>
            <c:strRef>
              <c:f>データシート!$A$32</c:f>
              <c:strCache>
                <c:ptCount val="1"/>
                <c:pt idx="0">
                  <c:v>国済寺土地区画整理事業特別会計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0.59</c:v>
                </c:pt>
                <c:pt idx="2">
                  <c:v>#N/A</c:v>
                </c:pt>
                <c:pt idx="3">
                  <c:v>0.05</c:v>
                </c:pt>
                <c:pt idx="4">
                  <c:v>#N/A</c:v>
                </c:pt>
                <c:pt idx="5">
                  <c:v>0.63</c:v>
                </c:pt>
                <c:pt idx="6">
                  <c:v>#N/A</c:v>
                </c:pt>
                <c:pt idx="7">
                  <c:v>0.44</c:v>
                </c:pt>
                <c:pt idx="8">
                  <c:v>#N/A</c:v>
                </c:pt>
                <c:pt idx="9">
                  <c:v>0.35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1.81</c:v>
                </c:pt>
                <c:pt idx="2">
                  <c:v>#N/A</c:v>
                </c:pt>
                <c:pt idx="3">
                  <c:v>2.39</c:v>
                </c:pt>
                <c:pt idx="4">
                  <c:v>#N/A</c:v>
                </c:pt>
                <c:pt idx="5">
                  <c:v>4.57</c:v>
                </c:pt>
                <c:pt idx="6">
                  <c:v>#N/A</c:v>
                </c:pt>
                <c:pt idx="7">
                  <c:v>2.63</c:v>
                </c:pt>
                <c:pt idx="8">
                  <c:v>#N/A</c:v>
                </c:pt>
                <c:pt idx="9">
                  <c:v>2.59</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2.56</c:v>
                </c:pt>
                <c:pt idx="2">
                  <c:v>#N/A</c:v>
                </c:pt>
                <c:pt idx="3">
                  <c:v>2.64</c:v>
                </c:pt>
                <c:pt idx="4">
                  <c:v>#N/A</c:v>
                </c:pt>
                <c:pt idx="5">
                  <c:v>2.52</c:v>
                </c:pt>
                <c:pt idx="6">
                  <c:v>#N/A</c:v>
                </c:pt>
                <c:pt idx="7">
                  <c:v>2.99</c:v>
                </c:pt>
                <c:pt idx="8">
                  <c:v>#N/A</c:v>
                </c:pt>
                <c:pt idx="9">
                  <c:v>3.43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7.38</c:v>
                </c:pt>
                <c:pt idx="2">
                  <c:v>#N/A</c:v>
                </c:pt>
                <c:pt idx="3">
                  <c:v>8.66</c:v>
                </c:pt>
                <c:pt idx="4">
                  <c:v>#N/A</c:v>
                </c:pt>
                <c:pt idx="5">
                  <c:v>9.16</c:v>
                </c:pt>
                <c:pt idx="6">
                  <c:v>#N/A</c:v>
                </c:pt>
                <c:pt idx="7">
                  <c:v>10.53</c:v>
                </c:pt>
                <c:pt idx="8">
                  <c:v>#N/A</c:v>
                </c:pt>
                <c:pt idx="9">
                  <c:v>11.17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8.61</c:v>
                </c:pt>
                <c:pt idx="2">
                  <c:v>#N/A</c:v>
                </c:pt>
                <c:pt idx="3">
                  <c:v>9.73</c:v>
                </c:pt>
                <c:pt idx="4">
                  <c:v>#N/A</c:v>
                </c:pt>
                <c:pt idx="5">
                  <c:v>14.2</c:v>
                </c:pt>
                <c:pt idx="6">
                  <c:v>#N/A</c:v>
                </c:pt>
                <c:pt idx="7">
                  <c:v>14.25</c:v>
                </c:pt>
                <c:pt idx="8">
                  <c:v>#N/A</c:v>
                </c:pt>
                <c:pt idx="9">
                  <c:v>13.02</c:v>
                </c:pt>
              </c:numCache>
            </c:numRef>
          </c:val>
        </c:ser>
        <c:dLbls>
          <c:showLegendKey val="0"/>
          <c:showVal val="0"/>
          <c:showCatName val="0"/>
          <c:showSerName val="0"/>
          <c:showPercent val="0"/>
          <c:showBubbleSize val="0"/>
        </c:dLbls>
        <c:gapWidth val="150"/>
        <c:overlap val="100"/>
        <c:axId val="114291456"/>
        <c:axId val="114292992"/>
      </c:barChart>
      <c:catAx>
        <c:axId val="11429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292992"/>
        <c:crosses val="autoZero"/>
        <c:auto val="1"/>
        <c:lblAlgn val="ctr"/>
        <c:lblOffset val="100"/>
        <c:tickLblSkip val="1"/>
        <c:tickMarkSkip val="1"/>
        <c:noMultiLvlLbl val="0"/>
      </c:catAx>
      <c:valAx>
        <c:axId val="114292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91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3667</c:v>
                </c:pt>
                <c:pt idx="5">
                  <c:v>3825</c:v>
                </c:pt>
                <c:pt idx="8">
                  <c:v>6355</c:v>
                </c:pt>
                <c:pt idx="11">
                  <c:v>4038</c:v>
                </c:pt>
                <c:pt idx="14">
                  <c:v>4172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325</c:v>
                </c:pt>
                <c:pt idx="3">
                  <c:v>297</c:v>
                </c:pt>
                <c:pt idx="6">
                  <c:v>268</c:v>
                </c:pt>
                <c:pt idx="9">
                  <c:v>153</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2092</c:v>
                </c:pt>
                <c:pt idx="3">
                  <c:v>1826</c:v>
                </c:pt>
                <c:pt idx="6">
                  <c:v>1957</c:v>
                </c:pt>
                <c:pt idx="9">
                  <c:v>1923</c:v>
                </c:pt>
                <c:pt idx="12">
                  <c:v>1798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3308</c:v>
                </c:pt>
                <c:pt idx="3">
                  <c:v>3270</c:v>
                </c:pt>
                <c:pt idx="6">
                  <c:v>6591</c:v>
                </c:pt>
                <c:pt idx="9">
                  <c:v>3255</c:v>
                </c:pt>
                <c:pt idx="12">
                  <c:v>3576</c:v>
                </c:pt>
              </c:numCache>
            </c:numRef>
          </c:val>
        </c:ser>
        <c:dLbls>
          <c:showLegendKey val="0"/>
          <c:showVal val="0"/>
          <c:showCatName val="0"/>
          <c:showSerName val="0"/>
          <c:showPercent val="0"/>
          <c:showBubbleSize val="0"/>
        </c:dLbls>
        <c:gapWidth val="100"/>
        <c:overlap val="100"/>
        <c:axId val="113025024"/>
        <c:axId val="113026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2058</c:v>
                </c:pt>
                <c:pt idx="2">
                  <c:v>#N/A</c:v>
                </c:pt>
                <c:pt idx="3">
                  <c:v>#N/A</c:v>
                </c:pt>
                <c:pt idx="4">
                  <c:v>1568</c:v>
                </c:pt>
                <c:pt idx="5">
                  <c:v>#N/A</c:v>
                </c:pt>
                <c:pt idx="6">
                  <c:v>#N/A</c:v>
                </c:pt>
                <c:pt idx="7">
                  <c:v>2461</c:v>
                </c:pt>
                <c:pt idx="8">
                  <c:v>#N/A</c:v>
                </c:pt>
                <c:pt idx="9">
                  <c:v>#N/A</c:v>
                </c:pt>
                <c:pt idx="10">
                  <c:v>1293</c:v>
                </c:pt>
                <c:pt idx="11">
                  <c:v>#N/A</c:v>
                </c:pt>
                <c:pt idx="12">
                  <c:v>#N/A</c:v>
                </c:pt>
                <c:pt idx="13">
                  <c:v>1202</c:v>
                </c:pt>
                <c:pt idx="14">
                  <c:v>#N/A</c:v>
                </c:pt>
              </c:numCache>
            </c:numRef>
          </c:val>
          <c:smooth val="0"/>
        </c:ser>
        <c:dLbls>
          <c:showLegendKey val="0"/>
          <c:showVal val="0"/>
          <c:showCatName val="0"/>
          <c:showSerName val="0"/>
          <c:showPercent val="0"/>
          <c:showBubbleSize val="0"/>
        </c:dLbls>
        <c:marker val="1"/>
        <c:smooth val="0"/>
        <c:axId val="113025024"/>
        <c:axId val="113026944"/>
      </c:lineChart>
      <c:catAx>
        <c:axId val="11302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026944"/>
        <c:crosses val="autoZero"/>
        <c:auto val="1"/>
        <c:lblAlgn val="ctr"/>
        <c:lblOffset val="100"/>
        <c:tickLblSkip val="1"/>
        <c:tickMarkSkip val="1"/>
        <c:noMultiLvlLbl val="0"/>
      </c:catAx>
      <c:valAx>
        <c:axId val="113026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2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37864</c:v>
                </c:pt>
                <c:pt idx="5">
                  <c:v>42549</c:v>
                </c:pt>
                <c:pt idx="8">
                  <c:v>42687</c:v>
                </c:pt>
                <c:pt idx="11">
                  <c:v>45163</c:v>
                </c:pt>
                <c:pt idx="14">
                  <c:v>47277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4535</c:v>
                </c:pt>
                <c:pt idx="5">
                  <c:v>4692</c:v>
                </c:pt>
                <c:pt idx="8">
                  <c:v>4998</c:v>
                </c:pt>
                <c:pt idx="11">
                  <c:v>1961</c:v>
                </c:pt>
                <c:pt idx="14">
                  <c:v>4987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10557</c:v>
                </c:pt>
                <c:pt idx="5">
                  <c:v>11783</c:v>
                </c:pt>
                <c:pt idx="8">
                  <c:v>11418</c:v>
                </c:pt>
                <c:pt idx="11">
                  <c:v>13328</c:v>
                </c:pt>
                <c:pt idx="14">
                  <c:v>13839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c:v>
                </c:pt>
                <c:pt idx="3">
                  <c:v>5</c:v>
                </c:pt>
                <c:pt idx="6">
                  <c:v>1</c:v>
                </c:pt>
                <c:pt idx="9">
                  <c:v>10</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14469</c:v>
                </c:pt>
                <c:pt idx="3">
                  <c:v>14129</c:v>
                </c:pt>
                <c:pt idx="6">
                  <c:v>13989</c:v>
                </c:pt>
                <c:pt idx="9">
                  <c:v>13608</c:v>
                </c:pt>
                <c:pt idx="12">
                  <c:v>13107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711</c:v>
                </c:pt>
                <c:pt idx="3">
                  <c:v>419</c:v>
                </c:pt>
                <c:pt idx="6">
                  <c:v>153</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22739</c:v>
                </c:pt>
                <c:pt idx="3">
                  <c:v>21878</c:v>
                </c:pt>
                <c:pt idx="6">
                  <c:v>20942</c:v>
                </c:pt>
                <c:pt idx="9">
                  <c:v>19870</c:v>
                </c:pt>
                <c:pt idx="12">
                  <c:v>19557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752</c:v>
                </c:pt>
                <c:pt idx="3">
                  <c:v>760</c:v>
                </c:pt>
                <c:pt idx="6">
                  <c:v>1160</c:v>
                </c:pt>
                <c:pt idx="9">
                  <c:v>1108</c:v>
                </c:pt>
                <c:pt idx="12">
                  <c:v>1643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26435</c:v>
                </c:pt>
                <c:pt idx="3">
                  <c:v>29393</c:v>
                </c:pt>
                <c:pt idx="6">
                  <c:v>28330</c:v>
                </c:pt>
                <c:pt idx="9">
                  <c:v>29619</c:v>
                </c:pt>
                <c:pt idx="12">
                  <c:v>31719</c:v>
                </c:pt>
              </c:numCache>
            </c:numRef>
          </c:val>
        </c:ser>
        <c:dLbls>
          <c:showLegendKey val="0"/>
          <c:showVal val="0"/>
          <c:showCatName val="0"/>
          <c:showSerName val="0"/>
          <c:showPercent val="0"/>
          <c:showBubbleSize val="0"/>
        </c:dLbls>
        <c:gapWidth val="100"/>
        <c:overlap val="100"/>
        <c:axId val="114138496"/>
        <c:axId val="114152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12153</c:v>
                </c:pt>
                <c:pt idx="2">
                  <c:v>#N/A</c:v>
                </c:pt>
                <c:pt idx="3">
                  <c:v>#N/A</c:v>
                </c:pt>
                <c:pt idx="4">
                  <c:v>7559</c:v>
                </c:pt>
                <c:pt idx="5">
                  <c:v>#N/A</c:v>
                </c:pt>
                <c:pt idx="6">
                  <c:v>#N/A</c:v>
                </c:pt>
                <c:pt idx="7">
                  <c:v>5471</c:v>
                </c:pt>
                <c:pt idx="8">
                  <c:v>#N/A</c:v>
                </c:pt>
                <c:pt idx="9">
                  <c:v>#N/A</c:v>
                </c:pt>
                <c:pt idx="10">
                  <c:v>3764</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4138496"/>
        <c:axId val="114152960"/>
      </c:lineChart>
      <c:catAx>
        <c:axId val="11413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152960"/>
        <c:crosses val="autoZero"/>
        <c:auto val="1"/>
        <c:lblAlgn val="ctr"/>
        <c:lblOffset val="100"/>
        <c:tickLblSkip val="1"/>
        <c:tickMarkSkip val="1"/>
        <c:noMultiLvlLbl val="0"/>
      </c:catAx>
      <c:valAx>
        <c:axId val="114152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13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埼玉県深谷市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145,999
143,586
138.41
51,818,076
47,519,850
3,408,517
30,390,718
34,068,000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ここ数年、類似団体とほぼ同水準にある。生活保護費や障害者自立支援費等の増加により、基準財政需要額が収入額を上回るペースで推移している。扶助費等の義務的経費の削減は困難であるため、徴収業務の強化や、企業誘致等による自主財源の確保を図り、自律的な財政運営ができるよう努め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77107</xdr:rowOff>
    </xdr:to>
    <xdr:cxnSp macro="">
      <xdr:nvCxnSpPr>
        <xdr:cNvPr id="70" name="直線コネクタ 69"/>
        <xdr:cNvCxnSpPr/>
      </xdr:nvCxnSpPr>
      <xdr:spPr>
        <a:xfrm flipV="1">
          <a:off x="4114800" y="72607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1"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42635</xdr:rowOff>
    </xdr:from>
    <xdr:to>
      <xdr:col>6</xdr:col>
      <xdr:colOff>0</xdr:colOff>
      <xdr:row>42</xdr:row>
      <xdr:rowOff>77107</xdr:rowOff>
    </xdr:to>
    <xdr:cxnSp macro="">
      <xdr:nvCxnSpPr>
        <xdr:cNvPr id="73" name="直線コネクタ 72"/>
        <xdr:cNvCxnSpPr/>
      </xdr:nvCxnSpPr>
      <xdr:spPr>
        <a:xfrm>
          <a:off x="3225800" y="72435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145143</xdr:rowOff>
    </xdr:from>
    <xdr:to>
      <xdr:col>4</xdr:col>
      <xdr:colOff>482600</xdr:colOff>
      <xdr:row>42</xdr:row>
      <xdr:rowOff>42635</xdr:rowOff>
    </xdr:to>
    <xdr:cxnSp macro="">
      <xdr:nvCxnSpPr>
        <xdr:cNvPr id="76" name="直線コネクタ 75"/>
        <xdr:cNvCxnSpPr/>
      </xdr:nvCxnSpPr>
      <xdr:spPr>
        <a:xfrm>
          <a:off x="2336800" y="717459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58965</xdr:rowOff>
    </xdr:from>
    <xdr:to>
      <xdr:col>3</xdr:col>
      <xdr:colOff>279400</xdr:colOff>
      <xdr:row>41</xdr:row>
      <xdr:rowOff>145143</xdr:rowOff>
    </xdr:to>
    <xdr:cxnSp macro="">
      <xdr:nvCxnSpPr>
        <xdr:cNvPr id="79" name="直線コネクタ 78"/>
        <xdr:cNvCxnSpPr/>
      </xdr:nvCxnSpPr>
      <xdr:spPr>
        <a:xfrm>
          <a:off x="1447800" y="7088415"/>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81" name="テキスト ボックス 80"/>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9" name="円/楕円 88"/>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25599</xdr:rowOff>
    </xdr:from>
    <xdr:ext cx="762000" cy="259045"/>
    <xdr:sp macro="" textlink="">
      <xdr:nvSpPr>
        <xdr:cNvPr id="90"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1" name="円/楕円 90"/>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92" name="テキスト ボックス 91"/>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163285</xdr:rowOff>
    </xdr:from>
    <xdr:to>
      <xdr:col>4</xdr:col>
      <xdr:colOff>533400</xdr:colOff>
      <xdr:row>42</xdr:row>
      <xdr:rowOff>93435</xdr:rowOff>
    </xdr:to>
    <xdr:sp macro="" textlink="">
      <xdr:nvSpPr>
        <xdr:cNvPr id="93" name="円/楕円 92"/>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78212</xdr:rowOff>
    </xdr:from>
    <xdr:ext cx="762000" cy="259045"/>
    <xdr:sp macro="" textlink="">
      <xdr:nvSpPr>
        <xdr:cNvPr id="94" name="テキスト ボックス 93"/>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94343</xdr:rowOff>
    </xdr:from>
    <xdr:to>
      <xdr:col>3</xdr:col>
      <xdr:colOff>330200</xdr:colOff>
      <xdr:row>42</xdr:row>
      <xdr:rowOff>24493</xdr:rowOff>
    </xdr:to>
    <xdr:sp macro="" textlink="">
      <xdr:nvSpPr>
        <xdr:cNvPr id="95" name="円/楕円 94"/>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34670</xdr:rowOff>
    </xdr:from>
    <xdr:ext cx="762000" cy="259045"/>
    <xdr:sp macro="" textlink="">
      <xdr:nvSpPr>
        <xdr:cNvPr id="96" name="テキスト ボックス 95"/>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97" name="円/楕円 96"/>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119942</xdr:rowOff>
    </xdr:from>
    <xdr:ext cx="762000" cy="259045"/>
    <xdr:sp macro="" textlink="">
      <xdr:nvSpPr>
        <xdr:cNvPr id="98" name="テキスト ボックス 97"/>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削減や地域手当の引き下げ等、人件費の圧縮に取り組んできた結果、経常収支比率は改善傾向にある。平成２３年度の比率悪化は、まちづくり振興基金造成にかかる合併特例債の一括償還という特殊事情によるもの。</a:t>
          </a:r>
          <a:endParaRPr kumimoji="1" lang="en-US" altLang="ja-JP" sz="1300">
            <a:latin typeface="ＭＳ Ｐゴシック"/>
          </a:endParaRPr>
        </a:p>
        <a:p>
          <a:r>
            <a:rPr kumimoji="1" lang="ja-JP" altLang="en-US" sz="1300">
              <a:latin typeface="ＭＳ Ｐゴシック"/>
            </a:rPr>
            <a:t>　今後、過去に起債した合併特例債の本格的な償還が始まるため、公債費にかかる経常収支比率が上昇する見込みであり、財政の硬直化が進むことが懸念される。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40957</xdr:rowOff>
    </xdr:from>
    <xdr:to>
      <xdr:col>7</xdr:col>
      <xdr:colOff>152400</xdr:colOff>
      <xdr:row>61</xdr:row>
      <xdr:rowOff>83185</xdr:rowOff>
    </xdr:to>
    <xdr:cxnSp macro="">
      <xdr:nvCxnSpPr>
        <xdr:cNvPr id="129" name="直線コネクタ 128"/>
        <xdr:cNvCxnSpPr/>
      </xdr:nvCxnSpPr>
      <xdr:spPr>
        <a:xfrm flipV="1">
          <a:off x="4114800" y="1049940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56215</xdr:rowOff>
    </xdr:from>
    <xdr:ext cx="762000" cy="259045"/>
    <xdr:sp macro="" textlink="">
      <xdr:nvSpPr>
        <xdr:cNvPr id="130" name="財政構造の弾力性平均値テキスト"/>
        <xdr:cNvSpPr txBox="1"/>
      </xdr:nvSpPr>
      <xdr:spPr>
        <a:xfrm>
          <a:off x="5041900" y="1068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83185</xdr:rowOff>
    </xdr:from>
    <xdr:to>
      <xdr:col>6</xdr:col>
      <xdr:colOff>0</xdr:colOff>
      <xdr:row>62</xdr:row>
      <xdr:rowOff>92710</xdr:rowOff>
    </xdr:to>
    <xdr:cxnSp macro="">
      <xdr:nvCxnSpPr>
        <xdr:cNvPr id="132" name="直線コネクタ 131"/>
        <xdr:cNvCxnSpPr/>
      </xdr:nvCxnSpPr>
      <xdr:spPr>
        <a:xfrm flipV="1">
          <a:off x="3225800" y="1054163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47324</xdr:rowOff>
    </xdr:from>
    <xdr:ext cx="736600" cy="259045"/>
    <xdr:sp macro="" textlink="">
      <xdr:nvSpPr>
        <xdr:cNvPr id="134" name="テキスト ボックス 133"/>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125413</xdr:rowOff>
    </xdr:from>
    <xdr:to>
      <xdr:col>4</xdr:col>
      <xdr:colOff>482600</xdr:colOff>
      <xdr:row>62</xdr:row>
      <xdr:rowOff>92710</xdr:rowOff>
    </xdr:to>
    <xdr:cxnSp macro="">
      <xdr:nvCxnSpPr>
        <xdr:cNvPr id="135" name="直線コネクタ 134"/>
        <xdr:cNvCxnSpPr/>
      </xdr:nvCxnSpPr>
      <xdr:spPr>
        <a:xfrm>
          <a:off x="2336800" y="10583863"/>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23195</xdr:rowOff>
    </xdr:from>
    <xdr:ext cx="762000" cy="259045"/>
    <xdr:sp macro="" textlink="">
      <xdr:nvSpPr>
        <xdr:cNvPr id="137" name="テキスト ボックス 136"/>
        <xdr:cNvSpPr txBox="1"/>
      </xdr:nvSpPr>
      <xdr:spPr>
        <a:xfrm>
          <a:off x="2844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125413</xdr:rowOff>
    </xdr:from>
    <xdr:to>
      <xdr:col>3</xdr:col>
      <xdr:colOff>279400</xdr:colOff>
      <xdr:row>62</xdr:row>
      <xdr:rowOff>104775</xdr:rowOff>
    </xdr:to>
    <xdr:cxnSp macro="">
      <xdr:nvCxnSpPr>
        <xdr:cNvPr id="138" name="直線コネクタ 137"/>
        <xdr:cNvCxnSpPr/>
      </xdr:nvCxnSpPr>
      <xdr:spPr>
        <a:xfrm flipV="1">
          <a:off x="1447800" y="10583863"/>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110807</xdr:rowOff>
    </xdr:from>
    <xdr:to>
      <xdr:col>3</xdr:col>
      <xdr:colOff>330200</xdr:colOff>
      <xdr:row>62</xdr:row>
      <xdr:rowOff>40957</xdr:rowOff>
    </xdr:to>
    <xdr:sp macro="" textlink="">
      <xdr:nvSpPr>
        <xdr:cNvPr id="139" name="フローチャート : 判断 138"/>
        <xdr:cNvSpPr/>
      </xdr:nvSpPr>
      <xdr:spPr>
        <a:xfrm>
          <a:off x="2286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25734</xdr:rowOff>
    </xdr:from>
    <xdr:ext cx="762000" cy="259045"/>
    <xdr:sp macro="" textlink="">
      <xdr:nvSpPr>
        <xdr:cNvPr id="140" name="テキスト ボックス 139"/>
        <xdr:cNvSpPr txBox="1"/>
      </xdr:nvSpPr>
      <xdr:spPr>
        <a:xfrm>
          <a:off x="1955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41" name="フローチャート : 判断 140"/>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107649</xdr:rowOff>
    </xdr:from>
    <xdr:ext cx="762000" cy="259045"/>
    <xdr:sp macro="" textlink="">
      <xdr:nvSpPr>
        <xdr:cNvPr id="142" name="テキスト ボックス 141"/>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161607</xdr:rowOff>
    </xdr:from>
    <xdr:to>
      <xdr:col>7</xdr:col>
      <xdr:colOff>203200</xdr:colOff>
      <xdr:row>61</xdr:row>
      <xdr:rowOff>91757</xdr:rowOff>
    </xdr:to>
    <xdr:sp macro="" textlink="">
      <xdr:nvSpPr>
        <xdr:cNvPr id="148" name="円/楕円 147"/>
        <xdr:cNvSpPr/>
      </xdr:nvSpPr>
      <xdr:spPr>
        <a:xfrm>
          <a:off x="49022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6684</xdr:rowOff>
    </xdr:from>
    <xdr:ext cx="762000" cy="259045"/>
    <xdr:sp macro="" textlink="">
      <xdr:nvSpPr>
        <xdr:cNvPr id="149" name="財政構造の弾力性該当値テキスト"/>
        <xdr:cNvSpPr txBox="1"/>
      </xdr:nvSpPr>
      <xdr:spPr>
        <a:xfrm>
          <a:off x="5041900" y="1029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32385</xdr:rowOff>
    </xdr:from>
    <xdr:to>
      <xdr:col>6</xdr:col>
      <xdr:colOff>50800</xdr:colOff>
      <xdr:row>61</xdr:row>
      <xdr:rowOff>133985</xdr:rowOff>
    </xdr:to>
    <xdr:sp macro="" textlink="">
      <xdr:nvSpPr>
        <xdr:cNvPr id="150" name="円/楕円 149"/>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144162</xdr:rowOff>
    </xdr:from>
    <xdr:ext cx="736600" cy="259045"/>
    <xdr:sp macro="" textlink="">
      <xdr:nvSpPr>
        <xdr:cNvPr id="151" name="テキスト ボックス 150"/>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41910</xdr:rowOff>
    </xdr:from>
    <xdr:to>
      <xdr:col>4</xdr:col>
      <xdr:colOff>533400</xdr:colOff>
      <xdr:row>62</xdr:row>
      <xdr:rowOff>143510</xdr:rowOff>
    </xdr:to>
    <xdr:sp macro="" textlink="">
      <xdr:nvSpPr>
        <xdr:cNvPr id="152" name="円/楕円 151"/>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153687</xdr:rowOff>
    </xdr:from>
    <xdr:ext cx="762000" cy="259045"/>
    <xdr:sp macro="" textlink="">
      <xdr:nvSpPr>
        <xdr:cNvPr id="153" name="テキスト ボックス 152"/>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74613</xdr:rowOff>
    </xdr:from>
    <xdr:to>
      <xdr:col>3</xdr:col>
      <xdr:colOff>330200</xdr:colOff>
      <xdr:row>62</xdr:row>
      <xdr:rowOff>4763</xdr:rowOff>
    </xdr:to>
    <xdr:sp macro="" textlink="">
      <xdr:nvSpPr>
        <xdr:cNvPr id="154" name="円/楕円 153"/>
        <xdr:cNvSpPr/>
      </xdr:nvSpPr>
      <xdr:spPr>
        <a:xfrm>
          <a:off x="2286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14940</xdr:rowOff>
    </xdr:from>
    <xdr:ext cx="762000" cy="259045"/>
    <xdr:sp macro="" textlink="">
      <xdr:nvSpPr>
        <xdr:cNvPr id="155" name="テキスト ボックス 154"/>
        <xdr:cNvSpPr txBox="1"/>
      </xdr:nvSpPr>
      <xdr:spPr>
        <a:xfrm>
          <a:off x="1955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53975</xdr:rowOff>
    </xdr:from>
    <xdr:to>
      <xdr:col>2</xdr:col>
      <xdr:colOff>127000</xdr:colOff>
      <xdr:row>62</xdr:row>
      <xdr:rowOff>155575</xdr:rowOff>
    </xdr:to>
    <xdr:sp macro="" textlink="">
      <xdr:nvSpPr>
        <xdr:cNvPr id="156" name="円/楕円 155"/>
        <xdr:cNvSpPr/>
      </xdr:nvSpPr>
      <xdr:spPr>
        <a:xfrm>
          <a:off x="1397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165752</xdr:rowOff>
    </xdr:from>
    <xdr:ext cx="762000" cy="259045"/>
    <xdr:sp macro="" textlink="">
      <xdr:nvSpPr>
        <xdr:cNvPr id="157" name="テキスト ボックス 156"/>
        <xdr:cNvSpPr txBox="1"/>
      </xdr:nvSpPr>
      <xdr:spPr>
        <a:xfrm>
          <a:off x="1066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職員数の削減や地域手当の引き下げ等、人件費の圧縮に取り組んできた結果、人口１人当たり人件費は着実に縮減が図られている。</a:t>
          </a:r>
          <a:endParaRPr kumimoji="1" lang="en-US" altLang="ja-JP" sz="1300">
            <a:latin typeface="ＭＳ Ｐゴシック"/>
          </a:endParaRPr>
        </a:p>
        <a:p>
          <a:r>
            <a:rPr kumimoji="1" lang="ja-JP" altLang="en-US" sz="1300">
              <a:latin typeface="ＭＳ Ｐゴシック"/>
            </a:rPr>
            <a:t>　物件費についても、基幹系システム更新等に伴う一時的な増加要因はあるものの、事業内容の見直しと業務の効率化に伴い、決算額は減少傾向で推移している。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52963</xdr:rowOff>
    </xdr:from>
    <xdr:to>
      <xdr:col>7</xdr:col>
      <xdr:colOff>152400</xdr:colOff>
      <xdr:row>83</xdr:row>
      <xdr:rowOff>79851</xdr:rowOff>
    </xdr:to>
    <xdr:cxnSp macro="">
      <xdr:nvCxnSpPr>
        <xdr:cNvPr id="194" name="直線コネクタ 193"/>
        <xdr:cNvCxnSpPr/>
      </xdr:nvCxnSpPr>
      <xdr:spPr>
        <a:xfrm flipV="1">
          <a:off x="4114800" y="14283313"/>
          <a:ext cx="838200" cy="2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79851</xdr:rowOff>
    </xdr:from>
    <xdr:to>
      <xdr:col>6</xdr:col>
      <xdr:colOff>0</xdr:colOff>
      <xdr:row>83</xdr:row>
      <xdr:rowOff>128127</xdr:rowOff>
    </xdr:to>
    <xdr:cxnSp macro="">
      <xdr:nvCxnSpPr>
        <xdr:cNvPr id="197" name="直線コネクタ 196"/>
        <xdr:cNvCxnSpPr/>
      </xdr:nvCxnSpPr>
      <xdr:spPr>
        <a:xfrm flipV="1">
          <a:off x="3225800" y="14310201"/>
          <a:ext cx="889000" cy="4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116855</xdr:rowOff>
    </xdr:from>
    <xdr:to>
      <xdr:col>4</xdr:col>
      <xdr:colOff>482600</xdr:colOff>
      <xdr:row>83</xdr:row>
      <xdr:rowOff>128127</xdr:rowOff>
    </xdr:to>
    <xdr:cxnSp macro="">
      <xdr:nvCxnSpPr>
        <xdr:cNvPr id="200" name="直線コネクタ 199"/>
        <xdr:cNvCxnSpPr/>
      </xdr:nvCxnSpPr>
      <xdr:spPr>
        <a:xfrm>
          <a:off x="2336800" y="14347205"/>
          <a:ext cx="889000" cy="1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116855</xdr:rowOff>
    </xdr:from>
    <xdr:to>
      <xdr:col>3</xdr:col>
      <xdr:colOff>279400</xdr:colOff>
      <xdr:row>83</xdr:row>
      <xdr:rowOff>142813</xdr:rowOff>
    </xdr:to>
    <xdr:cxnSp macro="">
      <xdr:nvCxnSpPr>
        <xdr:cNvPr id="203" name="直線コネクタ 202"/>
        <xdr:cNvCxnSpPr/>
      </xdr:nvCxnSpPr>
      <xdr:spPr>
        <a:xfrm flipV="1">
          <a:off x="1447800" y="14347205"/>
          <a:ext cx="889000" cy="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160398</xdr:rowOff>
    </xdr:from>
    <xdr:to>
      <xdr:col>3</xdr:col>
      <xdr:colOff>330200</xdr:colOff>
      <xdr:row>85</xdr:row>
      <xdr:rowOff>90548</xdr:rowOff>
    </xdr:to>
    <xdr:sp macro="" textlink="">
      <xdr:nvSpPr>
        <xdr:cNvPr id="204" name="フローチャート : 判断 203"/>
        <xdr:cNvSpPr/>
      </xdr:nvSpPr>
      <xdr:spPr>
        <a:xfrm>
          <a:off x="2286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75325</xdr:rowOff>
    </xdr:from>
    <xdr:ext cx="762000" cy="259045"/>
    <xdr:sp macro="" textlink="">
      <xdr:nvSpPr>
        <xdr:cNvPr id="205" name="テキスト ボックス 204"/>
        <xdr:cNvSpPr txBox="1"/>
      </xdr:nvSpPr>
      <xdr:spPr>
        <a:xfrm>
          <a:off x="1955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14973</xdr:rowOff>
    </xdr:from>
    <xdr:to>
      <xdr:col>2</xdr:col>
      <xdr:colOff>127000</xdr:colOff>
      <xdr:row>85</xdr:row>
      <xdr:rowOff>116573</xdr:rowOff>
    </xdr:to>
    <xdr:sp macro="" textlink="">
      <xdr:nvSpPr>
        <xdr:cNvPr id="206" name="フローチャート : 判断 205"/>
        <xdr:cNvSpPr/>
      </xdr:nvSpPr>
      <xdr:spPr>
        <a:xfrm>
          <a:off x="1397000" y="1458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101350</xdr:rowOff>
    </xdr:from>
    <xdr:ext cx="762000" cy="259045"/>
    <xdr:sp macro="" textlink="">
      <xdr:nvSpPr>
        <xdr:cNvPr id="207" name="テキスト ボックス 206"/>
        <xdr:cNvSpPr txBox="1"/>
      </xdr:nvSpPr>
      <xdr:spPr>
        <a:xfrm>
          <a:off x="1066800" y="1467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2163</xdr:rowOff>
    </xdr:from>
    <xdr:to>
      <xdr:col>7</xdr:col>
      <xdr:colOff>203200</xdr:colOff>
      <xdr:row>83</xdr:row>
      <xdr:rowOff>103763</xdr:rowOff>
    </xdr:to>
    <xdr:sp macro="" textlink="">
      <xdr:nvSpPr>
        <xdr:cNvPr id="213" name="円/楕円 212"/>
        <xdr:cNvSpPr/>
      </xdr:nvSpPr>
      <xdr:spPr>
        <a:xfrm>
          <a:off x="4902200" y="1423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18690</xdr:rowOff>
    </xdr:from>
    <xdr:ext cx="762000" cy="259045"/>
    <xdr:sp macro="" textlink="">
      <xdr:nvSpPr>
        <xdr:cNvPr id="214" name="人件費・物件費等の状況該当値テキスト"/>
        <xdr:cNvSpPr txBox="1"/>
      </xdr:nvSpPr>
      <xdr:spPr>
        <a:xfrm>
          <a:off x="5041900" y="1407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91,336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29051</xdr:rowOff>
    </xdr:from>
    <xdr:to>
      <xdr:col>6</xdr:col>
      <xdr:colOff>50800</xdr:colOff>
      <xdr:row>83</xdr:row>
      <xdr:rowOff>130651</xdr:rowOff>
    </xdr:to>
    <xdr:sp macro="" textlink="">
      <xdr:nvSpPr>
        <xdr:cNvPr id="215" name="円/楕円 214"/>
        <xdr:cNvSpPr/>
      </xdr:nvSpPr>
      <xdr:spPr>
        <a:xfrm>
          <a:off x="4064000" y="1425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140828</xdr:rowOff>
    </xdr:from>
    <xdr:ext cx="736600" cy="259045"/>
    <xdr:sp macro="" textlink="">
      <xdr:nvSpPr>
        <xdr:cNvPr id="216" name="テキスト ボックス 215"/>
        <xdr:cNvSpPr txBox="1"/>
      </xdr:nvSpPr>
      <xdr:spPr>
        <a:xfrm>
          <a:off x="3733800" y="14028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92,896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77327</xdr:rowOff>
    </xdr:from>
    <xdr:to>
      <xdr:col>4</xdr:col>
      <xdr:colOff>533400</xdr:colOff>
      <xdr:row>84</xdr:row>
      <xdr:rowOff>7477</xdr:rowOff>
    </xdr:to>
    <xdr:sp macro="" textlink="">
      <xdr:nvSpPr>
        <xdr:cNvPr id="217" name="円/楕円 216"/>
        <xdr:cNvSpPr/>
      </xdr:nvSpPr>
      <xdr:spPr>
        <a:xfrm>
          <a:off x="3175000" y="143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17654</xdr:rowOff>
    </xdr:from>
    <xdr:ext cx="762000" cy="259045"/>
    <xdr:sp macro="" textlink="">
      <xdr:nvSpPr>
        <xdr:cNvPr id="218" name="テキスト ボックス 217"/>
        <xdr:cNvSpPr txBox="1"/>
      </xdr:nvSpPr>
      <xdr:spPr>
        <a:xfrm>
          <a:off x="2844800" y="1407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95,697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66055</xdr:rowOff>
    </xdr:from>
    <xdr:to>
      <xdr:col>3</xdr:col>
      <xdr:colOff>330200</xdr:colOff>
      <xdr:row>83</xdr:row>
      <xdr:rowOff>167655</xdr:rowOff>
    </xdr:to>
    <xdr:sp macro="" textlink="">
      <xdr:nvSpPr>
        <xdr:cNvPr id="219" name="円/楕円 218"/>
        <xdr:cNvSpPr/>
      </xdr:nvSpPr>
      <xdr:spPr>
        <a:xfrm>
          <a:off x="2286000" y="1429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6382</xdr:rowOff>
    </xdr:from>
    <xdr:ext cx="762000" cy="259045"/>
    <xdr:sp macro="" textlink="">
      <xdr:nvSpPr>
        <xdr:cNvPr id="220" name="テキスト ボックス 219"/>
        <xdr:cNvSpPr txBox="1"/>
      </xdr:nvSpPr>
      <xdr:spPr>
        <a:xfrm>
          <a:off x="1955800" y="1406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95,043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92013</xdr:rowOff>
    </xdr:from>
    <xdr:to>
      <xdr:col>2</xdr:col>
      <xdr:colOff>127000</xdr:colOff>
      <xdr:row>84</xdr:row>
      <xdr:rowOff>22163</xdr:rowOff>
    </xdr:to>
    <xdr:sp macro="" textlink="">
      <xdr:nvSpPr>
        <xdr:cNvPr id="221" name="円/楕円 220"/>
        <xdr:cNvSpPr/>
      </xdr:nvSpPr>
      <xdr:spPr>
        <a:xfrm>
          <a:off x="1397000" y="1432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32340</xdr:rowOff>
    </xdr:from>
    <xdr:ext cx="762000" cy="259045"/>
    <xdr:sp macro="" textlink="">
      <xdr:nvSpPr>
        <xdr:cNvPr id="222" name="テキスト ボックス 221"/>
        <xdr:cNvSpPr txBox="1"/>
      </xdr:nvSpPr>
      <xdr:spPr>
        <a:xfrm>
          <a:off x="1066800" y="1409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　平成２３年度以降</a:t>
          </a:r>
          <a:r>
            <a:rPr lang="ja-JP" altLang="en-US" sz="1300">
              <a:solidFill>
                <a:schemeClr val="dk1"/>
              </a:solidFill>
              <a:effectLst/>
              <a:latin typeface="+mn-lt"/>
              <a:ea typeface="+mn-ea"/>
              <a:cs typeface="+mn-cs"/>
            </a:rPr>
            <a:t>は</a:t>
          </a:r>
          <a:r>
            <a:rPr lang="ja-JP" altLang="ja-JP" sz="1300">
              <a:solidFill>
                <a:schemeClr val="dk1"/>
              </a:solidFill>
              <a:effectLst/>
              <a:latin typeface="+mn-lt"/>
              <a:ea typeface="+mn-ea"/>
              <a:cs typeface="+mn-cs"/>
            </a:rPr>
            <a:t>、震災復興に伴う国家公務員給与減額措置により、ラスパイレス指数が１００を上回ってい</a:t>
          </a:r>
          <a:r>
            <a:rPr lang="ja-JP" altLang="en-US" sz="1300">
              <a:solidFill>
                <a:schemeClr val="dk1"/>
              </a:solidFill>
              <a:effectLst/>
              <a:latin typeface="+mn-lt"/>
              <a:ea typeface="+mn-ea"/>
              <a:cs typeface="+mn-cs"/>
            </a:rPr>
            <a:t>た</a:t>
          </a:r>
          <a:r>
            <a:rPr lang="ja-JP" altLang="ja-JP" sz="1300">
              <a:solidFill>
                <a:schemeClr val="dk1"/>
              </a:solidFill>
              <a:effectLst/>
              <a:latin typeface="+mn-lt"/>
              <a:ea typeface="+mn-ea"/>
              <a:cs typeface="+mn-cs"/>
            </a:rPr>
            <a:t>ものの、給与削減措置実施前のベースで比較すると、国の水準を下回る状況</a:t>
          </a:r>
          <a:r>
            <a:rPr lang="ja-JP" altLang="en-US" sz="1300">
              <a:solidFill>
                <a:schemeClr val="dk1"/>
              </a:solidFill>
              <a:effectLst/>
              <a:latin typeface="+mn-lt"/>
              <a:ea typeface="+mn-ea"/>
              <a:cs typeface="+mn-cs"/>
            </a:rPr>
            <a:t>であった</a:t>
          </a:r>
          <a:r>
            <a:rPr lang="ja-JP" altLang="ja-JP" sz="1300">
              <a:solidFill>
                <a:schemeClr val="dk1"/>
              </a:solidFill>
              <a:effectLst/>
              <a:latin typeface="+mn-lt"/>
              <a:ea typeface="+mn-ea"/>
              <a:cs typeface="+mn-cs"/>
            </a:rPr>
            <a:t>。</a:t>
          </a:r>
          <a:endParaRPr lang="ja-JP" altLang="ja-JP" sz="1300">
            <a:effectLst/>
          </a:endParaRPr>
        </a:p>
        <a:p>
          <a:pPr rtl="0"/>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平成２５年７月から２６年３月までの間、平均５．８３％の給与減額を実施しており、平成２５年度については、ラスパイレス指数が１００を下回っている。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88</xdr:row>
      <xdr:rowOff>82731</xdr:rowOff>
    </xdr:to>
    <xdr:cxnSp macro="">
      <xdr:nvCxnSpPr>
        <xdr:cNvPr id="258" name="直線コネクタ 257"/>
        <xdr:cNvCxnSpPr/>
      </xdr:nvCxnSpPr>
      <xdr:spPr>
        <a:xfrm flipV="1">
          <a:off x="16179800" y="14653261"/>
          <a:ext cx="838200" cy="51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9"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82731</xdr:rowOff>
    </xdr:from>
    <xdr:to>
      <xdr:col>23</xdr:col>
      <xdr:colOff>406400</xdr:colOff>
      <xdr:row>88</xdr:row>
      <xdr:rowOff>124098</xdr:rowOff>
    </xdr:to>
    <xdr:cxnSp macro="">
      <xdr:nvCxnSpPr>
        <xdr:cNvPr id="261" name="直線コネクタ 260"/>
        <xdr:cNvCxnSpPr/>
      </xdr:nvCxnSpPr>
      <xdr:spPr>
        <a:xfrm flipV="1">
          <a:off x="15290800" y="15170331"/>
          <a:ext cx="889000" cy="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3" name="テキスト ボックス 262"/>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66221</xdr:rowOff>
    </xdr:from>
    <xdr:to>
      <xdr:col>22</xdr:col>
      <xdr:colOff>203200</xdr:colOff>
      <xdr:row>88</xdr:row>
      <xdr:rowOff>124098</xdr:rowOff>
    </xdr:to>
    <xdr:cxnSp macro="">
      <xdr:nvCxnSpPr>
        <xdr:cNvPr id="264" name="直線コネクタ 263"/>
        <xdr:cNvCxnSpPr/>
      </xdr:nvCxnSpPr>
      <xdr:spPr>
        <a:xfrm>
          <a:off x="14401800" y="14639471"/>
          <a:ext cx="889000" cy="57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66" name="テキスト ボックス 265"/>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66221</xdr:rowOff>
    </xdr:from>
    <xdr:to>
      <xdr:col>21</xdr:col>
      <xdr:colOff>0</xdr:colOff>
      <xdr:row>85</xdr:row>
      <xdr:rowOff>73116</xdr:rowOff>
    </xdr:to>
    <xdr:cxnSp macro="">
      <xdr:nvCxnSpPr>
        <xdr:cNvPr id="267" name="直線コネクタ 266"/>
        <xdr:cNvCxnSpPr/>
      </xdr:nvCxnSpPr>
      <xdr:spPr>
        <a:xfrm flipV="1">
          <a:off x="13512800" y="1463947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42999</xdr:rowOff>
    </xdr:from>
    <xdr:to>
      <xdr:col>21</xdr:col>
      <xdr:colOff>50800</xdr:colOff>
      <xdr:row>85</xdr:row>
      <xdr:rowOff>144599</xdr:rowOff>
    </xdr:to>
    <xdr:sp macro="" textlink="">
      <xdr:nvSpPr>
        <xdr:cNvPr id="268" name="フローチャート : 判断 267"/>
        <xdr:cNvSpPr/>
      </xdr:nvSpPr>
      <xdr:spPr>
        <a:xfrm>
          <a:off x="14351000" y="1461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129376</xdr:rowOff>
    </xdr:from>
    <xdr:ext cx="762000" cy="259045"/>
    <xdr:sp macro="" textlink="">
      <xdr:nvSpPr>
        <xdr:cNvPr id="269" name="テキスト ボックス 268"/>
        <xdr:cNvSpPr txBox="1"/>
      </xdr:nvSpPr>
      <xdr:spPr>
        <a:xfrm>
          <a:off x="14020800" y="1470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56787</xdr:rowOff>
    </xdr:from>
    <xdr:to>
      <xdr:col>19</xdr:col>
      <xdr:colOff>533400</xdr:colOff>
      <xdr:row>85</xdr:row>
      <xdr:rowOff>158387</xdr:rowOff>
    </xdr:to>
    <xdr:sp macro="" textlink="">
      <xdr:nvSpPr>
        <xdr:cNvPr id="270" name="フローチャート : 判断 269"/>
        <xdr:cNvSpPr/>
      </xdr:nvSpPr>
      <xdr:spPr>
        <a:xfrm>
          <a:off x="13462000" y="146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143164</xdr:rowOff>
    </xdr:from>
    <xdr:ext cx="762000" cy="259045"/>
    <xdr:sp macro="" textlink="">
      <xdr:nvSpPr>
        <xdr:cNvPr id="271" name="テキスト ボックス 270"/>
        <xdr:cNvSpPr txBox="1"/>
      </xdr:nvSpPr>
      <xdr:spPr>
        <a:xfrm>
          <a:off x="13131800" y="1471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7" name="円/楕円 276"/>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78"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31931</xdr:rowOff>
    </xdr:from>
    <xdr:to>
      <xdr:col>23</xdr:col>
      <xdr:colOff>457200</xdr:colOff>
      <xdr:row>88</xdr:row>
      <xdr:rowOff>133531</xdr:rowOff>
    </xdr:to>
    <xdr:sp macro="" textlink="">
      <xdr:nvSpPr>
        <xdr:cNvPr id="279" name="円/楕円 278"/>
        <xdr:cNvSpPr/>
      </xdr:nvSpPr>
      <xdr:spPr>
        <a:xfrm>
          <a:off x="16129000" y="151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143708</xdr:rowOff>
    </xdr:from>
    <xdr:ext cx="736600" cy="259045"/>
    <xdr:sp macro="" textlink="">
      <xdr:nvSpPr>
        <xdr:cNvPr id="280" name="テキスト ボックス 279"/>
        <xdr:cNvSpPr txBox="1"/>
      </xdr:nvSpPr>
      <xdr:spPr>
        <a:xfrm>
          <a:off x="15798800" y="14888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73298</xdr:rowOff>
    </xdr:from>
    <xdr:to>
      <xdr:col>22</xdr:col>
      <xdr:colOff>254000</xdr:colOff>
      <xdr:row>89</xdr:row>
      <xdr:rowOff>3448</xdr:rowOff>
    </xdr:to>
    <xdr:sp macro="" textlink="">
      <xdr:nvSpPr>
        <xdr:cNvPr id="281" name="円/楕円 280"/>
        <xdr:cNvSpPr/>
      </xdr:nvSpPr>
      <xdr:spPr>
        <a:xfrm>
          <a:off x="15240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13625</xdr:rowOff>
    </xdr:from>
    <xdr:ext cx="762000" cy="259045"/>
    <xdr:sp macro="" textlink="">
      <xdr:nvSpPr>
        <xdr:cNvPr id="282" name="テキスト ボックス 281"/>
        <xdr:cNvSpPr txBox="1"/>
      </xdr:nvSpPr>
      <xdr:spPr>
        <a:xfrm>
          <a:off x="14909800" y="1492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15421</xdr:rowOff>
    </xdr:from>
    <xdr:to>
      <xdr:col>21</xdr:col>
      <xdr:colOff>50800</xdr:colOff>
      <xdr:row>85</xdr:row>
      <xdr:rowOff>117021</xdr:rowOff>
    </xdr:to>
    <xdr:sp macro="" textlink="">
      <xdr:nvSpPr>
        <xdr:cNvPr id="283" name="円/楕円 282"/>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127198</xdr:rowOff>
    </xdr:from>
    <xdr:ext cx="762000" cy="259045"/>
    <xdr:sp macro="" textlink="">
      <xdr:nvSpPr>
        <xdr:cNvPr id="284" name="テキスト ボックス 283"/>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22316</xdr:rowOff>
    </xdr:from>
    <xdr:to>
      <xdr:col>19</xdr:col>
      <xdr:colOff>533400</xdr:colOff>
      <xdr:row>85</xdr:row>
      <xdr:rowOff>123916</xdr:rowOff>
    </xdr:to>
    <xdr:sp macro="" textlink="">
      <xdr:nvSpPr>
        <xdr:cNvPr id="285" name="円/楕円 284"/>
        <xdr:cNvSpPr/>
      </xdr:nvSpPr>
      <xdr:spPr>
        <a:xfrm>
          <a:off x="13462000" y="145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134093</xdr:rowOff>
    </xdr:from>
    <xdr:ext cx="762000" cy="259045"/>
    <xdr:sp macro="" textlink="">
      <xdr:nvSpPr>
        <xdr:cNvPr id="286" name="テキスト ボックス 285"/>
        <xdr:cNvSpPr txBox="1"/>
      </xdr:nvSpPr>
      <xdr:spPr>
        <a:xfrm>
          <a:off x="13131800" y="1436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人口千人当たり職員数は、全国平均とほぼ同数値となっており、県平均と比較すると数値上、職員数が多いように見受けられる。これは、消防行政等を一部事務組合に委託せずに自前で実施しているため</a:t>
          </a:r>
          <a:r>
            <a:rPr lang="ja-JP" altLang="en-US" sz="1300">
              <a:solidFill>
                <a:schemeClr val="dk1"/>
              </a:solidFill>
              <a:effectLst/>
              <a:latin typeface="+mn-lt"/>
              <a:ea typeface="+mn-ea"/>
              <a:cs typeface="+mn-cs"/>
            </a:rPr>
            <a:t>であり</a:t>
          </a:r>
          <a:r>
            <a:rPr lang="ja-JP" altLang="ja-JP" sz="1300">
              <a:solidFill>
                <a:schemeClr val="dk1"/>
              </a:solidFill>
              <a:effectLst/>
              <a:latin typeface="+mn-lt"/>
              <a:ea typeface="+mn-ea"/>
              <a:cs typeface="+mn-cs"/>
            </a:rPr>
            <a:t>、その分職員数が多く計上され</a:t>
          </a:r>
          <a:r>
            <a:rPr lang="ja-JP" altLang="en-US" sz="1300">
              <a:solidFill>
                <a:schemeClr val="dk1"/>
              </a:solidFill>
              <a:effectLst/>
              <a:latin typeface="+mn-lt"/>
              <a:ea typeface="+mn-ea"/>
              <a:cs typeface="+mn-cs"/>
            </a:rPr>
            <a:t>ることによる。</a:t>
          </a:r>
          <a:endParaRPr lang="en-US" altLang="ja-JP" sz="13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一般行政職に限れば職員数が多い水準にはなく、定員適正化計画に基づく職員数削減により効率的な職員配置が進んでいる。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152219</xdr:rowOff>
    </xdr:from>
    <xdr:to>
      <xdr:col>24</xdr:col>
      <xdr:colOff>558800</xdr:colOff>
      <xdr:row>63</xdr:row>
      <xdr:rowOff>166007</xdr:rowOff>
    </xdr:to>
    <xdr:cxnSp macro="">
      <xdr:nvCxnSpPr>
        <xdr:cNvPr id="323" name="直線コネクタ 322"/>
        <xdr:cNvCxnSpPr/>
      </xdr:nvCxnSpPr>
      <xdr:spPr>
        <a:xfrm>
          <a:off x="16179800" y="1095356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96355</xdr:rowOff>
    </xdr:from>
    <xdr:ext cx="762000" cy="259045"/>
    <xdr:sp macro="" textlink="">
      <xdr:nvSpPr>
        <xdr:cNvPr id="324" name="定員管理の状況平均値テキスト"/>
        <xdr:cNvSpPr txBox="1"/>
      </xdr:nvSpPr>
      <xdr:spPr>
        <a:xfrm>
          <a:off x="17106900" y="1055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152219</xdr:rowOff>
    </xdr:from>
    <xdr:to>
      <xdr:col>23</xdr:col>
      <xdr:colOff>406400</xdr:colOff>
      <xdr:row>64</xdr:row>
      <xdr:rowOff>18687</xdr:rowOff>
    </xdr:to>
    <xdr:cxnSp macro="">
      <xdr:nvCxnSpPr>
        <xdr:cNvPr id="326" name="直線コネクタ 325"/>
        <xdr:cNvCxnSpPr/>
      </xdr:nvCxnSpPr>
      <xdr:spPr>
        <a:xfrm flipV="1">
          <a:off x="15290800" y="10953569"/>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8" name="テキスト ボックス 327"/>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18687</xdr:rowOff>
    </xdr:from>
    <xdr:to>
      <xdr:col>22</xdr:col>
      <xdr:colOff>203200</xdr:colOff>
      <xdr:row>64</xdr:row>
      <xdr:rowOff>42817</xdr:rowOff>
    </xdr:to>
    <xdr:cxnSp macro="">
      <xdr:nvCxnSpPr>
        <xdr:cNvPr id="329" name="直線コネクタ 328"/>
        <xdr:cNvCxnSpPr/>
      </xdr:nvCxnSpPr>
      <xdr:spPr>
        <a:xfrm flipV="1">
          <a:off x="14401800" y="109914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106334</xdr:rowOff>
    </xdr:from>
    <xdr:ext cx="762000" cy="259045"/>
    <xdr:sp macro="" textlink="">
      <xdr:nvSpPr>
        <xdr:cNvPr id="331" name="テキスト ボックス 330"/>
        <xdr:cNvSpPr txBox="1"/>
      </xdr:nvSpPr>
      <xdr:spPr>
        <a:xfrm>
          <a:off x="14909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42817</xdr:rowOff>
    </xdr:from>
    <xdr:to>
      <xdr:col>21</xdr:col>
      <xdr:colOff>0</xdr:colOff>
      <xdr:row>64</xdr:row>
      <xdr:rowOff>53159</xdr:rowOff>
    </xdr:to>
    <xdr:cxnSp macro="">
      <xdr:nvCxnSpPr>
        <xdr:cNvPr id="332" name="直線コネクタ 331"/>
        <xdr:cNvCxnSpPr/>
      </xdr:nvCxnSpPr>
      <xdr:spPr>
        <a:xfrm flipV="1">
          <a:off x="13512800" y="1101561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19594</xdr:rowOff>
    </xdr:from>
    <xdr:to>
      <xdr:col>21</xdr:col>
      <xdr:colOff>50800</xdr:colOff>
      <xdr:row>64</xdr:row>
      <xdr:rowOff>121194</xdr:rowOff>
    </xdr:to>
    <xdr:sp macro="" textlink="">
      <xdr:nvSpPr>
        <xdr:cNvPr id="333" name="フローチャート : 判断 332"/>
        <xdr:cNvSpPr/>
      </xdr:nvSpPr>
      <xdr:spPr>
        <a:xfrm>
          <a:off x="14351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105971</xdr:rowOff>
    </xdr:from>
    <xdr:ext cx="762000" cy="259045"/>
    <xdr:sp macro="" textlink="">
      <xdr:nvSpPr>
        <xdr:cNvPr id="334" name="テキスト ボックス 333"/>
        <xdr:cNvSpPr txBox="1"/>
      </xdr:nvSpPr>
      <xdr:spPr>
        <a:xfrm>
          <a:off x="14020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35" name="フローチャート : 判断 334"/>
        <xdr:cNvSpPr/>
      </xdr:nvSpPr>
      <xdr:spPr>
        <a:xfrm>
          <a:off x="13462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123207</xdr:rowOff>
    </xdr:from>
    <xdr:ext cx="762000" cy="259045"/>
    <xdr:sp macro="" textlink="">
      <xdr:nvSpPr>
        <xdr:cNvPr id="336" name="テキスト ボックス 335"/>
        <xdr:cNvSpPr txBox="1"/>
      </xdr:nvSpPr>
      <xdr:spPr>
        <a:xfrm>
          <a:off x="13131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115207</xdr:rowOff>
    </xdr:from>
    <xdr:to>
      <xdr:col>24</xdr:col>
      <xdr:colOff>609600</xdr:colOff>
      <xdr:row>64</xdr:row>
      <xdr:rowOff>45357</xdr:rowOff>
    </xdr:to>
    <xdr:sp macro="" textlink="">
      <xdr:nvSpPr>
        <xdr:cNvPr id="342" name="円/楕円 341"/>
        <xdr:cNvSpPr/>
      </xdr:nvSpPr>
      <xdr:spPr>
        <a:xfrm>
          <a:off x="169672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87284</xdr:rowOff>
    </xdr:from>
    <xdr:ext cx="762000" cy="259045"/>
    <xdr:sp macro="" textlink="">
      <xdr:nvSpPr>
        <xdr:cNvPr id="343" name="定員管理の状況該当値テキスト"/>
        <xdr:cNvSpPr txBox="1"/>
      </xdr:nvSpPr>
      <xdr:spPr>
        <a:xfrm>
          <a:off x="17106900" y="108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101419</xdr:rowOff>
    </xdr:from>
    <xdr:to>
      <xdr:col>23</xdr:col>
      <xdr:colOff>457200</xdr:colOff>
      <xdr:row>64</xdr:row>
      <xdr:rowOff>31569</xdr:rowOff>
    </xdr:to>
    <xdr:sp macro="" textlink="">
      <xdr:nvSpPr>
        <xdr:cNvPr id="344" name="円/楕円 343"/>
        <xdr:cNvSpPr/>
      </xdr:nvSpPr>
      <xdr:spPr>
        <a:xfrm>
          <a:off x="16129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16346</xdr:rowOff>
    </xdr:from>
    <xdr:ext cx="736600" cy="259045"/>
    <xdr:sp macro="" textlink="">
      <xdr:nvSpPr>
        <xdr:cNvPr id="345" name="テキスト ボックス 344"/>
        <xdr:cNvSpPr txBox="1"/>
      </xdr:nvSpPr>
      <xdr:spPr>
        <a:xfrm>
          <a:off x="15798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139337</xdr:rowOff>
    </xdr:from>
    <xdr:to>
      <xdr:col>22</xdr:col>
      <xdr:colOff>254000</xdr:colOff>
      <xdr:row>64</xdr:row>
      <xdr:rowOff>69487</xdr:rowOff>
    </xdr:to>
    <xdr:sp macro="" textlink="">
      <xdr:nvSpPr>
        <xdr:cNvPr id="346" name="円/楕円 345"/>
        <xdr:cNvSpPr/>
      </xdr:nvSpPr>
      <xdr:spPr>
        <a:xfrm>
          <a:off x="15240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54264</xdr:rowOff>
    </xdr:from>
    <xdr:ext cx="762000" cy="259045"/>
    <xdr:sp macro="" textlink="">
      <xdr:nvSpPr>
        <xdr:cNvPr id="347" name="テキスト ボックス 346"/>
        <xdr:cNvSpPr txBox="1"/>
      </xdr:nvSpPr>
      <xdr:spPr>
        <a:xfrm>
          <a:off x="14909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163467</xdr:rowOff>
    </xdr:from>
    <xdr:to>
      <xdr:col>21</xdr:col>
      <xdr:colOff>50800</xdr:colOff>
      <xdr:row>64</xdr:row>
      <xdr:rowOff>93617</xdr:rowOff>
    </xdr:to>
    <xdr:sp macro="" textlink="">
      <xdr:nvSpPr>
        <xdr:cNvPr id="348" name="円/楕円 347"/>
        <xdr:cNvSpPr/>
      </xdr:nvSpPr>
      <xdr:spPr>
        <a:xfrm>
          <a:off x="14351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103794</xdr:rowOff>
    </xdr:from>
    <xdr:ext cx="762000" cy="259045"/>
    <xdr:sp macro="" textlink="">
      <xdr:nvSpPr>
        <xdr:cNvPr id="349" name="テキスト ボックス 348"/>
        <xdr:cNvSpPr txBox="1"/>
      </xdr:nvSpPr>
      <xdr:spPr>
        <a:xfrm>
          <a:off x="14020800" y="1073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2359</xdr:rowOff>
    </xdr:from>
    <xdr:to>
      <xdr:col>19</xdr:col>
      <xdr:colOff>533400</xdr:colOff>
      <xdr:row>64</xdr:row>
      <xdr:rowOff>103959</xdr:rowOff>
    </xdr:to>
    <xdr:sp macro="" textlink="">
      <xdr:nvSpPr>
        <xdr:cNvPr id="350" name="円/楕円 349"/>
        <xdr:cNvSpPr/>
      </xdr:nvSpPr>
      <xdr:spPr>
        <a:xfrm>
          <a:off x="13462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114136</xdr:rowOff>
    </xdr:from>
    <xdr:ext cx="762000" cy="259045"/>
    <xdr:sp macro="" textlink="">
      <xdr:nvSpPr>
        <xdr:cNvPr id="351" name="テキスト ボックス 350"/>
        <xdr:cNvSpPr txBox="1"/>
      </xdr:nvSpPr>
      <xdr:spPr>
        <a:xfrm>
          <a:off x="13131800" y="1074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比率上は良好な状況を維持している</a:t>
          </a:r>
          <a:r>
            <a:rPr lang="ja-JP" altLang="en-US" sz="1300">
              <a:solidFill>
                <a:schemeClr val="dk1"/>
              </a:solidFill>
              <a:effectLst/>
              <a:latin typeface="+mn-lt"/>
              <a:ea typeface="+mn-ea"/>
              <a:cs typeface="+mn-cs"/>
            </a:rPr>
            <a:t>が、</a:t>
          </a:r>
          <a:r>
            <a:rPr lang="ja-JP" altLang="ja-JP" sz="1300">
              <a:solidFill>
                <a:schemeClr val="dk1"/>
              </a:solidFill>
              <a:effectLst/>
              <a:latin typeface="+mn-lt"/>
              <a:ea typeface="+mn-ea"/>
              <a:cs typeface="+mn-cs"/>
            </a:rPr>
            <a:t>これは将来負担比率と同様、合併特例債等交付税算入率の有利な地方債を活用できている</a:t>
          </a:r>
          <a:r>
            <a:rPr lang="ja-JP" altLang="en-US" sz="1300">
              <a:solidFill>
                <a:schemeClr val="dk1"/>
              </a:solidFill>
              <a:effectLst/>
              <a:latin typeface="+mn-lt"/>
              <a:ea typeface="+mn-ea"/>
              <a:cs typeface="+mn-cs"/>
            </a:rPr>
            <a:t>ことに起因している。</a:t>
          </a:r>
          <a:endParaRPr lang="en-US" altLang="ja-JP" sz="13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合併特例債の終了後、</a:t>
          </a:r>
          <a:r>
            <a:rPr lang="ja-JP" altLang="ja-JP" sz="1300">
              <a:solidFill>
                <a:schemeClr val="dk1"/>
              </a:solidFill>
              <a:effectLst/>
              <a:latin typeface="+mn-lt"/>
              <a:ea typeface="+mn-ea"/>
              <a:cs typeface="+mn-cs"/>
            </a:rPr>
            <a:t>交付税措置率の少ない地方債を活用せざるをえなくなった場合には</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比率が急速に悪化することが見込まれる</a:t>
          </a:r>
          <a:r>
            <a:rPr lang="ja-JP" altLang="en-US" sz="1300">
              <a:solidFill>
                <a:schemeClr val="dk1"/>
              </a:solidFill>
              <a:effectLst/>
              <a:latin typeface="+mn-lt"/>
              <a:ea typeface="+mn-ea"/>
              <a:cs typeface="+mn-cs"/>
            </a:rPr>
            <a:t>。その</a:t>
          </a:r>
          <a:r>
            <a:rPr lang="ja-JP" altLang="ja-JP" sz="1300">
              <a:solidFill>
                <a:schemeClr val="dk1"/>
              </a:solidFill>
              <a:effectLst/>
              <a:latin typeface="+mn-lt"/>
              <a:ea typeface="+mn-ea"/>
              <a:cs typeface="+mn-cs"/>
            </a:rPr>
            <a:t>ため、起債</a:t>
          </a:r>
          <a:r>
            <a:rPr lang="ja-JP" altLang="en-US" sz="1300">
              <a:solidFill>
                <a:schemeClr val="dk1"/>
              </a:solidFill>
              <a:effectLst/>
              <a:latin typeface="+mn-lt"/>
              <a:ea typeface="+mn-ea"/>
              <a:cs typeface="+mn-cs"/>
            </a:rPr>
            <a:t>の活用については十分な戦略を立て、効率的な</a:t>
          </a:r>
          <a:r>
            <a:rPr lang="ja-JP" altLang="ja-JP" sz="1300">
              <a:solidFill>
                <a:schemeClr val="dk1"/>
              </a:solidFill>
              <a:effectLst/>
              <a:latin typeface="+mn-lt"/>
              <a:ea typeface="+mn-ea"/>
              <a:cs typeface="+mn-cs"/>
            </a:rPr>
            <a:t>財政運営が求められる</a:t>
          </a:r>
          <a:r>
            <a:rPr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45212</xdr:rowOff>
    </xdr:from>
    <xdr:to>
      <xdr:col>24</xdr:col>
      <xdr:colOff>558800</xdr:colOff>
      <xdr:row>38</xdr:row>
      <xdr:rowOff>64516</xdr:rowOff>
    </xdr:to>
    <xdr:cxnSp macro="">
      <xdr:nvCxnSpPr>
        <xdr:cNvPr id="383" name="直線コネクタ 382"/>
        <xdr:cNvCxnSpPr/>
      </xdr:nvCxnSpPr>
      <xdr:spPr>
        <a:xfrm flipV="1">
          <a:off x="16179800" y="65603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48531</xdr:rowOff>
    </xdr:from>
    <xdr:ext cx="762000" cy="259045"/>
    <xdr:sp macro="" textlink="">
      <xdr:nvSpPr>
        <xdr:cNvPr id="384" name="公債費負担の状況平均値テキスト"/>
        <xdr:cNvSpPr txBox="1"/>
      </xdr:nvSpPr>
      <xdr:spPr>
        <a:xfrm>
          <a:off x="17106900" y="656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64516</xdr:rowOff>
    </xdr:from>
    <xdr:to>
      <xdr:col>23</xdr:col>
      <xdr:colOff>406400</xdr:colOff>
      <xdr:row>38</xdr:row>
      <xdr:rowOff>112776</xdr:rowOff>
    </xdr:to>
    <xdr:cxnSp macro="">
      <xdr:nvCxnSpPr>
        <xdr:cNvPr id="386" name="直線コネクタ 385"/>
        <xdr:cNvCxnSpPr/>
      </xdr:nvCxnSpPr>
      <xdr:spPr>
        <a:xfrm flipV="1">
          <a:off x="15290800" y="65796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20337</xdr:rowOff>
    </xdr:from>
    <xdr:ext cx="736600" cy="259045"/>
    <xdr:sp macro="" textlink="">
      <xdr:nvSpPr>
        <xdr:cNvPr id="388" name="テキスト ボックス 387"/>
        <xdr:cNvSpPr txBox="1"/>
      </xdr:nvSpPr>
      <xdr:spPr>
        <a:xfrm>
          <a:off x="15798800" y="670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103124</xdr:rowOff>
    </xdr:from>
    <xdr:to>
      <xdr:col>22</xdr:col>
      <xdr:colOff>203200</xdr:colOff>
      <xdr:row>38</xdr:row>
      <xdr:rowOff>112776</xdr:rowOff>
    </xdr:to>
    <xdr:cxnSp macro="">
      <xdr:nvCxnSpPr>
        <xdr:cNvPr id="389" name="直線コネクタ 388"/>
        <xdr:cNvCxnSpPr/>
      </xdr:nvCxnSpPr>
      <xdr:spPr>
        <a:xfrm>
          <a:off x="14401800" y="66182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391" name="テキスト ボックス 390"/>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103124</xdr:rowOff>
    </xdr:from>
    <xdr:to>
      <xdr:col>21</xdr:col>
      <xdr:colOff>0</xdr:colOff>
      <xdr:row>38</xdr:row>
      <xdr:rowOff>156210</xdr:rowOff>
    </xdr:to>
    <xdr:cxnSp macro="">
      <xdr:nvCxnSpPr>
        <xdr:cNvPr id="392" name="直線コネクタ 391"/>
        <xdr:cNvCxnSpPr/>
      </xdr:nvCxnSpPr>
      <xdr:spPr>
        <a:xfrm flipV="1">
          <a:off x="13512800" y="661822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146304</xdr:rowOff>
    </xdr:from>
    <xdr:to>
      <xdr:col>21</xdr:col>
      <xdr:colOff>50800</xdr:colOff>
      <xdr:row>40</xdr:row>
      <xdr:rowOff>76454</xdr:rowOff>
    </xdr:to>
    <xdr:sp macro="" textlink="">
      <xdr:nvSpPr>
        <xdr:cNvPr id="393" name="フローチャート : 判断 392"/>
        <xdr:cNvSpPr/>
      </xdr:nvSpPr>
      <xdr:spPr>
        <a:xfrm>
          <a:off x="14351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61231</xdr:rowOff>
    </xdr:from>
    <xdr:ext cx="762000" cy="259045"/>
    <xdr:sp macro="" textlink="">
      <xdr:nvSpPr>
        <xdr:cNvPr id="394" name="テキスト ボックス 393"/>
        <xdr:cNvSpPr txBox="1"/>
      </xdr:nvSpPr>
      <xdr:spPr>
        <a:xfrm>
          <a:off x="14020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13462</xdr:rowOff>
    </xdr:from>
    <xdr:to>
      <xdr:col>19</xdr:col>
      <xdr:colOff>533400</xdr:colOff>
      <xdr:row>40</xdr:row>
      <xdr:rowOff>115062</xdr:rowOff>
    </xdr:to>
    <xdr:sp macro="" textlink="">
      <xdr:nvSpPr>
        <xdr:cNvPr id="395" name="フローチャート : 判断 394"/>
        <xdr:cNvSpPr/>
      </xdr:nvSpPr>
      <xdr:spPr>
        <a:xfrm>
          <a:off x="13462000" y="687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99839</xdr:rowOff>
    </xdr:from>
    <xdr:ext cx="762000" cy="259045"/>
    <xdr:sp macro="" textlink="">
      <xdr:nvSpPr>
        <xdr:cNvPr id="396" name="テキスト ボックス 395"/>
        <xdr:cNvSpPr txBox="1"/>
      </xdr:nvSpPr>
      <xdr:spPr>
        <a:xfrm>
          <a:off x="13131800" y="695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165862</xdr:rowOff>
    </xdr:from>
    <xdr:to>
      <xdr:col>24</xdr:col>
      <xdr:colOff>609600</xdr:colOff>
      <xdr:row>38</xdr:row>
      <xdr:rowOff>96012</xdr:rowOff>
    </xdr:to>
    <xdr:sp macro="" textlink="">
      <xdr:nvSpPr>
        <xdr:cNvPr id="402" name="円/楕円 401"/>
        <xdr:cNvSpPr/>
      </xdr:nvSpPr>
      <xdr:spPr>
        <a:xfrm>
          <a:off x="169672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10939</xdr:rowOff>
    </xdr:from>
    <xdr:ext cx="762000" cy="259045"/>
    <xdr:sp macro="" textlink="">
      <xdr:nvSpPr>
        <xdr:cNvPr id="403" name="公債費負担の状況該当値テキスト"/>
        <xdr:cNvSpPr txBox="1"/>
      </xdr:nvSpPr>
      <xdr:spPr>
        <a:xfrm>
          <a:off x="17106900" y="635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13716</xdr:rowOff>
    </xdr:from>
    <xdr:to>
      <xdr:col>23</xdr:col>
      <xdr:colOff>457200</xdr:colOff>
      <xdr:row>38</xdr:row>
      <xdr:rowOff>115316</xdr:rowOff>
    </xdr:to>
    <xdr:sp macro="" textlink="">
      <xdr:nvSpPr>
        <xdr:cNvPr id="404" name="円/楕円 403"/>
        <xdr:cNvSpPr/>
      </xdr:nvSpPr>
      <xdr:spPr>
        <a:xfrm>
          <a:off x="16129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125493</xdr:rowOff>
    </xdr:from>
    <xdr:ext cx="736600" cy="259045"/>
    <xdr:sp macro="" textlink="">
      <xdr:nvSpPr>
        <xdr:cNvPr id="405" name="テキスト ボックス 404"/>
        <xdr:cNvSpPr txBox="1"/>
      </xdr:nvSpPr>
      <xdr:spPr>
        <a:xfrm>
          <a:off x="15798800" y="629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61976</xdr:rowOff>
    </xdr:from>
    <xdr:to>
      <xdr:col>22</xdr:col>
      <xdr:colOff>254000</xdr:colOff>
      <xdr:row>38</xdr:row>
      <xdr:rowOff>163576</xdr:rowOff>
    </xdr:to>
    <xdr:sp macro="" textlink="">
      <xdr:nvSpPr>
        <xdr:cNvPr id="406" name="円/楕円 405"/>
        <xdr:cNvSpPr/>
      </xdr:nvSpPr>
      <xdr:spPr>
        <a:xfrm>
          <a:off x="15240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2303</xdr:rowOff>
    </xdr:from>
    <xdr:ext cx="762000" cy="259045"/>
    <xdr:sp macro="" textlink="">
      <xdr:nvSpPr>
        <xdr:cNvPr id="407" name="テキスト ボックス 406"/>
        <xdr:cNvSpPr txBox="1"/>
      </xdr:nvSpPr>
      <xdr:spPr>
        <a:xfrm>
          <a:off x="14909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52324</xdr:rowOff>
    </xdr:from>
    <xdr:to>
      <xdr:col>21</xdr:col>
      <xdr:colOff>50800</xdr:colOff>
      <xdr:row>38</xdr:row>
      <xdr:rowOff>153924</xdr:rowOff>
    </xdr:to>
    <xdr:sp macro="" textlink="">
      <xdr:nvSpPr>
        <xdr:cNvPr id="408" name="円/楕円 407"/>
        <xdr:cNvSpPr/>
      </xdr:nvSpPr>
      <xdr:spPr>
        <a:xfrm>
          <a:off x="14351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164101</xdr:rowOff>
    </xdr:from>
    <xdr:ext cx="762000" cy="259045"/>
    <xdr:sp macro="" textlink="">
      <xdr:nvSpPr>
        <xdr:cNvPr id="409" name="テキスト ボックス 408"/>
        <xdr:cNvSpPr txBox="1"/>
      </xdr:nvSpPr>
      <xdr:spPr>
        <a:xfrm>
          <a:off x="14020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105410</xdr:rowOff>
    </xdr:from>
    <xdr:to>
      <xdr:col>19</xdr:col>
      <xdr:colOff>533400</xdr:colOff>
      <xdr:row>39</xdr:row>
      <xdr:rowOff>35560</xdr:rowOff>
    </xdr:to>
    <xdr:sp macro="" textlink="">
      <xdr:nvSpPr>
        <xdr:cNvPr id="410" name="円/楕円 409"/>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45737</xdr:rowOff>
    </xdr:from>
    <xdr:ext cx="762000" cy="259045"/>
    <xdr:sp macro="" textlink="">
      <xdr:nvSpPr>
        <xdr:cNvPr id="411" name="テキスト ボックス 410"/>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　</a:t>
          </a:r>
          <a:r>
            <a:rPr lang="ja-JP" altLang="en-US" sz="1300">
              <a:solidFill>
                <a:schemeClr val="dk1"/>
              </a:solidFill>
              <a:effectLst/>
              <a:latin typeface="+mn-lt"/>
              <a:ea typeface="+mn-ea"/>
              <a:cs typeface="+mn-cs"/>
            </a:rPr>
            <a:t>将来負担比率については</a:t>
          </a:r>
          <a:r>
            <a:rPr lang="ja-JP" altLang="ja-JP" sz="1300">
              <a:solidFill>
                <a:schemeClr val="dk1"/>
              </a:solidFill>
              <a:effectLst/>
              <a:latin typeface="+mn-lt"/>
              <a:ea typeface="+mn-ea"/>
              <a:cs typeface="+mn-cs"/>
            </a:rPr>
            <a:t>改善傾向にあり、類似団体平均と比べても良好な水準にある。ただし、これは合併特例債</a:t>
          </a:r>
          <a:r>
            <a:rPr lang="ja-JP" altLang="en-US" sz="1300">
              <a:solidFill>
                <a:schemeClr val="dk1"/>
              </a:solidFill>
              <a:effectLst/>
              <a:latin typeface="+mn-lt"/>
              <a:ea typeface="+mn-ea"/>
              <a:cs typeface="+mn-cs"/>
            </a:rPr>
            <a:t>をはじめとした</a:t>
          </a:r>
          <a:r>
            <a:rPr lang="ja-JP" altLang="ja-JP" sz="1300">
              <a:solidFill>
                <a:schemeClr val="dk1"/>
              </a:solidFill>
              <a:effectLst/>
              <a:latin typeface="+mn-lt"/>
              <a:ea typeface="+mn-ea"/>
              <a:cs typeface="+mn-cs"/>
            </a:rPr>
            <a:t>交付税算入率が有利</a:t>
          </a:r>
          <a:r>
            <a:rPr lang="ja-JP" altLang="en-US" sz="1300">
              <a:solidFill>
                <a:schemeClr val="dk1"/>
              </a:solidFill>
              <a:effectLst/>
              <a:latin typeface="+mn-lt"/>
              <a:ea typeface="+mn-ea"/>
              <a:cs typeface="+mn-cs"/>
            </a:rPr>
            <a:t>な起債を行っているため</a:t>
          </a:r>
          <a:r>
            <a:rPr lang="ja-JP" altLang="ja-JP" sz="1300">
              <a:solidFill>
                <a:schemeClr val="dk1"/>
              </a:solidFill>
              <a:effectLst/>
              <a:latin typeface="+mn-lt"/>
              <a:ea typeface="+mn-ea"/>
              <a:cs typeface="+mn-cs"/>
            </a:rPr>
            <a:t>で</a:t>
          </a:r>
          <a:r>
            <a:rPr lang="ja-JP" altLang="en-US" sz="1300">
              <a:solidFill>
                <a:schemeClr val="dk1"/>
              </a:solidFill>
              <a:effectLst/>
              <a:latin typeface="+mn-lt"/>
              <a:ea typeface="+mn-ea"/>
              <a:cs typeface="+mn-cs"/>
            </a:rPr>
            <a:t>あり</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その結果として</a:t>
          </a:r>
          <a:r>
            <a:rPr lang="ja-JP" altLang="ja-JP" sz="1300">
              <a:solidFill>
                <a:schemeClr val="dk1"/>
              </a:solidFill>
              <a:effectLst/>
              <a:latin typeface="+mn-lt"/>
              <a:ea typeface="+mn-ea"/>
              <a:cs typeface="+mn-cs"/>
            </a:rPr>
            <a:t>将来負担負担率の上昇に与える影響</a:t>
          </a:r>
          <a:r>
            <a:rPr lang="ja-JP" altLang="en-US" sz="1300">
              <a:solidFill>
                <a:schemeClr val="dk1"/>
              </a:solidFill>
              <a:effectLst/>
              <a:latin typeface="+mn-lt"/>
              <a:ea typeface="+mn-ea"/>
              <a:cs typeface="+mn-cs"/>
            </a:rPr>
            <a:t>が</a:t>
          </a:r>
          <a:r>
            <a:rPr lang="ja-JP" altLang="ja-JP" sz="1300">
              <a:solidFill>
                <a:schemeClr val="dk1"/>
              </a:solidFill>
              <a:effectLst/>
              <a:latin typeface="+mn-lt"/>
              <a:ea typeface="+mn-ea"/>
              <a:cs typeface="+mn-cs"/>
            </a:rPr>
            <a:t>少な</a:t>
          </a:r>
          <a:r>
            <a:rPr lang="ja-JP" altLang="en-US" sz="1300">
              <a:solidFill>
                <a:schemeClr val="dk1"/>
              </a:solidFill>
              <a:effectLst/>
              <a:latin typeface="+mn-lt"/>
              <a:ea typeface="+mn-ea"/>
              <a:cs typeface="+mn-cs"/>
            </a:rPr>
            <a:t>くなっていることによる。そのため、</a:t>
          </a:r>
          <a:r>
            <a:rPr lang="ja-JP" altLang="ja-JP" sz="1300">
              <a:solidFill>
                <a:schemeClr val="dk1"/>
              </a:solidFill>
              <a:effectLst/>
              <a:latin typeface="+mn-lt"/>
              <a:ea typeface="+mn-ea"/>
              <a:cs typeface="+mn-cs"/>
            </a:rPr>
            <a:t>合併特例債が起債できなくなる平成３３年度以降</a:t>
          </a:r>
          <a:r>
            <a:rPr lang="ja-JP" altLang="en-US" sz="1300">
              <a:solidFill>
                <a:schemeClr val="dk1"/>
              </a:solidFill>
              <a:effectLst/>
              <a:latin typeface="+mn-lt"/>
              <a:ea typeface="+mn-ea"/>
              <a:cs typeface="+mn-cs"/>
            </a:rPr>
            <a:t>について</a:t>
          </a:r>
          <a:r>
            <a:rPr lang="ja-JP" altLang="ja-JP" sz="1300">
              <a:solidFill>
                <a:schemeClr val="dk1"/>
              </a:solidFill>
              <a:effectLst/>
              <a:latin typeface="+mn-lt"/>
              <a:ea typeface="+mn-ea"/>
              <a:cs typeface="+mn-cs"/>
            </a:rPr>
            <a:t>は、</a:t>
          </a:r>
          <a:r>
            <a:rPr lang="ja-JP" altLang="en-US" sz="1300">
              <a:solidFill>
                <a:schemeClr val="dk1"/>
              </a:solidFill>
              <a:effectLst/>
              <a:latin typeface="+mn-lt"/>
              <a:ea typeface="+mn-ea"/>
              <a:cs typeface="+mn-cs"/>
            </a:rPr>
            <a:t>現状の起債のペースのままでは</a:t>
          </a:r>
          <a:r>
            <a:rPr lang="ja-JP" altLang="ja-JP" sz="1300">
              <a:solidFill>
                <a:schemeClr val="dk1"/>
              </a:solidFill>
              <a:effectLst/>
              <a:latin typeface="+mn-lt"/>
              <a:ea typeface="+mn-ea"/>
              <a:cs typeface="+mn-cs"/>
            </a:rPr>
            <a:t>急激な比率の悪化が懸念される。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119329</xdr:rowOff>
    </xdr:from>
    <xdr:to>
      <xdr:col>23</xdr:col>
      <xdr:colOff>406400</xdr:colOff>
      <xdr:row>14</xdr:row>
      <xdr:rowOff>150216</xdr:rowOff>
    </xdr:to>
    <xdr:cxnSp macro="">
      <xdr:nvCxnSpPr>
        <xdr:cNvPr id="443" name="直線コネクタ 442"/>
        <xdr:cNvCxnSpPr/>
      </xdr:nvCxnSpPr>
      <xdr:spPr>
        <a:xfrm flipV="1">
          <a:off x="15290800" y="2519629"/>
          <a:ext cx="8890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153535</xdr:rowOff>
    </xdr:from>
    <xdr:ext cx="762000" cy="259045"/>
    <xdr:sp macro="" textlink="">
      <xdr:nvSpPr>
        <xdr:cNvPr id="444" name="将来負担の状況平均値テキスト"/>
        <xdr:cNvSpPr txBox="1"/>
      </xdr:nvSpPr>
      <xdr:spPr>
        <a:xfrm>
          <a:off x="17106900" y="2553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150216</xdr:rowOff>
    </xdr:from>
    <xdr:to>
      <xdr:col>22</xdr:col>
      <xdr:colOff>203200</xdr:colOff>
      <xdr:row>15</xdr:row>
      <xdr:rowOff>13995</xdr:rowOff>
    </xdr:to>
    <xdr:cxnSp macro="">
      <xdr:nvCxnSpPr>
        <xdr:cNvPr id="446" name="直線コネクタ 445"/>
        <xdr:cNvCxnSpPr/>
      </xdr:nvCxnSpPr>
      <xdr:spPr>
        <a:xfrm flipV="1">
          <a:off x="14401800" y="2550516"/>
          <a:ext cx="889000" cy="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7" name="フローチャート : 判断 446"/>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137406</xdr:rowOff>
    </xdr:from>
    <xdr:ext cx="736600" cy="259045"/>
    <xdr:sp macro="" textlink="">
      <xdr:nvSpPr>
        <xdr:cNvPr id="448" name="テキスト ボックス 447"/>
        <xdr:cNvSpPr txBox="1"/>
      </xdr:nvSpPr>
      <xdr:spPr>
        <a:xfrm>
          <a:off x="15798800" y="27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13995</xdr:rowOff>
    </xdr:from>
    <xdr:to>
      <xdr:col>21</xdr:col>
      <xdr:colOff>0</xdr:colOff>
      <xdr:row>15</xdr:row>
      <xdr:rowOff>104724</xdr:rowOff>
    </xdr:to>
    <xdr:cxnSp macro="">
      <xdr:nvCxnSpPr>
        <xdr:cNvPr id="449" name="直線コネクタ 448"/>
        <xdr:cNvCxnSpPr/>
      </xdr:nvCxnSpPr>
      <xdr:spPr>
        <a:xfrm flipV="1">
          <a:off x="13512800" y="2585745"/>
          <a:ext cx="8890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50" name="フローチャート : 判断 449"/>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11320</xdr:rowOff>
    </xdr:from>
    <xdr:ext cx="762000" cy="259045"/>
    <xdr:sp macro="" textlink="">
      <xdr:nvSpPr>
        <xdr:cNvPr id="451" name="テキスト ボックス 450"/>
        <xdr:cNvSpPr txBox="1"/>
      </xdr:nvSpPr>
      <xdr:spPr>
        <a:xfrm>
          <a:off x="14909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83718</xdr:rowOff>
    </xdr:from>
    <xdr:to>
      <xdr:col>21</xdr:col>
      <xdr:colOff>50800</xdr:colOff>
      <xdr:row>17</xdr:row>
      <xdr:rowOff>13868</xdr:rowOff>
    </xdr:to>
    <xdr:sp macro="" textlink="">
      <xdr:nvSpPr>
        <xdr:cNvPr id="452" name="フローチャート : 判断 451"/>
        <xdr:cNvSpPr/>
      </xdr:nvSpPr>
      <xdr:spPr>
        <a:xfrm>
          <a:off x="14351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170095</xdr:rowOff>
    </xdr:from>
    <xdr:ext cx="762000" cy="259045"/>
    <xdr:sp macro="" textlink="">
      <xdr:nvSpPr>
        <xdr:cNvPr id="453" name="テキスト ボックス 452"/>
        <xdr:cNvSpPr txBox="1"/>
      </xdr:nvSpPr>
      <xdr:spPr>
        <a:xfrm>
          <a:off x="14020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154661</xdr:rowOff>
    </xdr:from>
    <xdr:to>
      <xdr:col>19</xdr:col>
      <xdr:colOff>533400</xdr:colOff>
      <xdr:row>17</xdr:row>
      <xdr:rowOff>84811</xdr:rowOff>
    </xdr:to>
    <xdr:sp macro="" textlink="">
      <xdr:nvSpPr>
        <xdr:cNvPr id="454" name="フローチャート : 判断 453"/>
        <xdr:cNvSpPr/>
      </xdr:nvSpPr>
      <xdr:spPr>
        <a:xfrm>
          <a:off x="13462000" y="289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69588</xdr:rowOff>
    </xdr:from>
    <xdr:ext cx="762000" cy="259045"/>
    <xdr:sp macro="" textlink="">
      <xdr:nvSpPr>
        <xdr:cNvPr id="455" name="テキスト ボックス 454"/>
        <xdr:cNvSpPr txBox="1"/>
      </xdr:nvSpPr>
      <xdr:spPr>
        <a:xfrm>
          <a:off x="13131800" y="298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14</xdr:row>
      <xdr:rowOff>68529</xdr:rowOff>
    </xdr:from>
    <xdr:to>
      <xdr:col>23</xdr:col>
      <xdr:colOff>457200</xdr:colOff>
      <xdr:row>14</xdr:row>
      <xdr:rowOff>170129</xdr:rowOff>
    </xdr:to>
    <xdr:sp macro="" textlink="">
      <xdr:nvSpPr>
        <xdr:cNvPr id="461" name="円/楕円 460"/>
        <xdr:cNvSpPr/>
      </xdr:nvSpPr>
      <xdr:spPr>
        <a:xfrm>
          <a:off x="16129000" y="24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8856</xdr:rowOff>
    </xdr:from>
    <xdr:ext cx="736600" cy="259045"/>
    <xdr:sp macro="" textlink="">
      <xdr:nvSpPr>
        <xdr:cNvPr id="462" name="テキスト ボックス 461"/>
        <xdr:cNvSpPr txBox="1"/>
      </xdr:nvSpPr>
      <xdr:spPr>
        <a:xfrm>
          <a:off x="15798800" y="22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99416</xdr:rowOff>
    </xdr:from>
    <xdr:to>
      <xdr:col>22</xdr:col>
      <xdr:colOff>254000</xdr:colOff>
      <xdr:row>15</xdr:row>
      <xdr:rowOff>29566</xdr:rowOff>
    </xdr:to>
    <xdr:sp macro="" textlink="">
      <xdr:nvSpPr>
        <xdr:cNvPr id="463" name="円/楕円 462"/>
        <xdr:cNvSpPr/>
      </xdr:nvSpPr>
      <xdr:spPr>
        <a:xfrm>
          <a:off x="15240000" y="249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39743</xdr:rowOff>
    </xdr:from>
    <xdr:ext cx="762000" cy="259045"/>
    <xdr:sp macro="" textlink="">
      <xdr:nvSpPr>
        <xdr:cNvPr id="464" name="テキスト ボックス 463"/>
        <xdr:cNvSpPr txBox="1"/>
      </xdr:nvSpPr>
      <xdr:spPr>
        <a:xfrm>
          <a:off x="14909800" y="226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134645</xdr:rowOff>
    </xdr:from>
    <xdr:to>
      <xdr:col>21</xdr:col>
      <xdr:colOff>50800</xdr:colOff>
      <xdr:row>15</xdr:row>
      <xdr:rowOff>64795</xdr:rowOff>
    </xdr:to>
    <xdr:sp macro="" textlink="">
      <xdr:nvSpPr>
        <xdr:cNvPr id="465" name="円/楕円 464"/>
        <xdr:cNvSpPr/>
      </xdr:nvSpPr>
      <xdr:spPr>
        <a:xfrm>
          <a:off x="14351000" y="253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74972</xdr:rowOff>
    </xdr:from>
    <xdr:ext cx="762000" cy="259045"/>
    <xdr:sp macro="" textlink="">
      <xdr:nvSpPr>
        <xdr:cNvPr id="466" name="テキスト ボックス 465"/>
        <xdr:cNvSpPr txBox="1"/>
      </xdr:nvSpPr>
      <xdr:spPr>
        <a:xfrm>
          <a:off x="14020800" y="230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53924</xdr:rowOff>
    </xdr:from>
    <xdr:to>
      <xdr:col>19</xdr:col>
      <xdr:colOff>533400</xdr:colOff>
      <xdr:row>15</xdr:row>
      <xdr:rowOff>155524</xdr:rowOff>
    </xdr:to>
    <xdr:sp macro="" textlink="">
      <xdr:nvSpPr>
        <xdr:cNvPr id="467" name="円/楕円 466"/>
        <xdr:cNvSpPr/>
      </xdr:nvSpPr>
      <xdr:spPr>
        <a:xfrm>
          <a:off x="13462000" y="262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165701</xdr:rowOff>
    </xdr:from>
    <xdr:ext cx="762000" cy="259045"/>
    <xdr:sp macro="" textlink="">
      <xdr:nvSpPr>
        <xdr:cNvPr id="468" name="テキスト ボックス 467"/>
        <xdr:cNvSpPr txBox="1"/>
      </xdr:nvSpPr>
      <xdr:spPr>
        <a:xfrm>
          <a:off x="13131800" y="23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埼玉県深谷市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145,999
143,586
138.41
51,818,076
47,519,850
3,408,517
30,390,718
34,068,000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en-US" sz="1300">
              <a:solidFill>
                <a:schemeClr val="dk1"/>
              </a:solidFill>
              <a:effectLst/>
              <a:latin typeface="+mn-lt"/>
              <a:ea typeface="+mn-ea"/>
              <a:cs typeface="+mn-cs"/>
            </a:rPr>
            <a:t>定員管理計画に基づく職員数の管理や、</a:t>
          </a:r>
          <a:r>
            <a:rPr lang="ja-JP" altLang="ja-JP" sz="1300">
              <a:solidFill>
                <a:schemeClr val="dk1"/>
              </a:solidFill>
              <a:effectLst/>
              <a:latin typeface="+mn-lt"/>
              <a:ea typeface="+mn-ea"/>
              <a:cs typeface="+mn-cs"/>
            </a:rPr>
            <a:t>平成２５年７月から２６年３月までの間、平均５．８３％の給与減額を実施し</a:t>
          </a:r>
          <a:r>
            <a:rPr lang="ja-JP" altLang="en-US" sz="1300">
              <a:solidFill>
                <a:schemeClr val="dk1"/>
              </a:solidFill>
              <a:effectLst/>
              <a:latin typeface="+mn-lt"/>
              <a:ea typeface="+mn-ea"/>
              <a:cs typeface="+mn-cs"/>
            </a:rPr>
            <a:t>ていることなどから、人件費の削減となっている。</a:t>
          </a:r>
          <a:endParaRPr lang="en-US" altLang="ja-JP" sz="13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a:effectLst/>
            </a:rPr>
            <a:t>　なお、平成２４年度については、比率が前年比２．５ポイント悪化しているが、これは、特定財源（公立保育料）の充当先を人件費から物件費に変更（臨職賃金分）したためであり、平成２５年度は改善傾向に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39370</xdr:rowOff>
    </xdr:from>
    <xdr:to>
      <xdr:col>7</xdr:col>
      <xdr:colOff>15875</xdr:colOff>
      <xdr:row>38</xdr:row>
      <xdr:rowOff>5080</xdr:rowOff>
    </xdr:to>
    <xdr:cxnSp macro="">
      <xdr:nvCxnSpPr>
        <xdr:cNvPr id="65" name="直線コネクタ 64"/>
        <xdr:cNvCxnSpPr/>
      </xdr:nvCxnSpPr>
      <xdr:spPr>
        <a:xfrm flipV="1">
          <a:off x="3987800" y="63830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6"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157480</xdr:rowOff>
    </xdr:from>
    <xdr:to>
      <xdr:col>5</xdr:col>
      <xdr:colOff>549275</xdr:colOff>
      <xdr:row>38</xdr:row>
      <xdr:rowOff>5080</xdr:rowOff>
    </xdr:to>
    <xdr:cxnSp macro="">
      <xdr:nvCxnSpPr>
        <xdr:cNvPr id="68" name="直線コネクタ 67"/>
        <xdr:cNvCxnSpPr/>
      </xdr:nvCxnSpPr>
      <xdr:spPr>
        <a:xfrm>
          <a:off x="3098800" y="63296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70" name="テキスト ボックス 69"/>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157480</xdr:rowOff>
    </xdr:from>
    <xdr:to>
      <xdr:col>4</xdr:col>
      <xdr:colOff>346075</xdr:colOff>
      <xdr:row>38</xdr:row>
      <xdr:rowOff>12700</xdr:rowOff>
    </xdr:to>
    <xdr:cxnSp macro="">
      <xdr:nvCxnSpPr>
        <xdr:cNvPr id="71" name="直線コネクタ 70"/>
        <xdr:cNvCxnSpPr/>
      </xdr:nvCxnSpPr>
      <xdr:spPr>
        <a:xfrm flipV="1">
          <a:off x="2209800" y="63296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3" name="テキスト ボックス 72"/>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127000</xdr:rowOff>
    </xdr:to>
    <xdr:cxnSp macro="">
      <xdr:nvCxnSpPr>
        <xdr:cNvPr id="74" name="直線コネクタ 73"/>
        <xdr:cNvCxnSpPr/>
      </xdr:nvCxnSpPr>
      <xdr:spPr>
        <a:xfrm flipV="1">
          <a:off x="1320800" y="652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6" name="テキスト ボックス 75"/>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8" name="テキスト ボックス 77"/>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84" name="円/楕円 83"/>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132097</xdr:rowOff>
    </xdr:from>
    <xdr:ext cx="762000" cy="259045"/>
    <xdr:sp macro="" textlink="">
      <xdr:nvSpPr>
        <xdr:cNvPr id="85"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125730</xdr:rowOff>
    </xdr:from>
    <xdr:to>
      <xdr:col>5</xdr:col>
      <xdr:colOff>600075</xdr:colOff>
      <xdr:row>38</xdr:row>
      <xdr:rowOff>55880</xdr:rowOff>
    </xdr:to>
    <xdr:sp macro="" textlink="">
      <xdr:nvSpPr>
        <xdr:cNvPr id="86" name="円/楕円 85"/>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40657</xdr:rowOff>
    </xdr:from>
    <xdr:ext cx="736600" cy="259045"/>
    <xdr:sp macro="" textlink="">
      <xdr:nvSpPr>
        <xdr:cNvPr id="87" name="テキスト ボックス 86"/>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106680</xdr:rowOff>
    </xdr:from>
    <xdr:to>
      <xdr:col>4</xdr:col>
      <xdr:colOff>396875</xdr:colOff>
      <xdr:row>37</xdr:row>
      <xdr:rowOff>36830</xdr:rowOff>
    </xdr:to>
    <xdr:sp macro="" textlink="">
      <xdr:nvSpPr>
        <xdr:cNvPr id="88" name="円/楕円 87"/>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89" name="テキスト ボックス 88"/>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90" name="円/楕円 89"/>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1" name="テキスト ボックス 90"/>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2" name="円/楕円 91"/>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93" name="テキスト ボックス 92"/>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よりも高い状況が続いているものの、県平均と比較すると低い水準である。平成２３年度は経常収支比率全体に占める公債費の割合が高かったため、相対的に物件費の比率が低下したが、平成２５年度は、近年とほぼ同水準となってい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85090</xdr:rowOff>
    </xdr:from>
    <xdr:to>
      <xdr:col>24</xdr:col>
      <xdr:colOff>31750</xdr:colOff>
      <xdr:row>15</xdr:row>
      <xdr:rowOff>123190</xdr:rowOff>
    </xdr:to>
    <xdr:cxnSp macro="">
      <xdr:nvCxnSpPr>
        <xdr:cNvPr id="126" name="直線コネクタ 125"/>
        <xdr:cNvCxnSpPr/>
      </xdr:nvCxnSpPr>
      <xdr:spPr>
        <a:xfrm>
          <a:off x="15671800" y="2656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27" name="物件費平均値テキスト"/>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85090</xdr:rowOff>
    </xdr:to>
    <xdr:cxnSp macro="">
      <xdr:nvCxnSpPr>
        <xdr:cNvPr id="129" name="直線コネクタ 128"/>
        <xdr:cNvCxnSpPr/>
      </xdr:nvCxnSpPr>
      <xdr:spPr>
        <a:xfrm>
          <a:off x="14782800" y="2580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31" name="テキスト ボックス 130"/>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xdr:rowOff>
    </xdr:from>
    <xdr:to>
      <xdr:col>21</xdr:col>
      <xdr:colOff>361950</xdr:colOff>
      <xdr:row>15</xdr:row>
      <xdr:rowOff>161290</xdr:rowOff>
    </xdr:to>
    <xdr:cxnSp macro="">
      <xdr:nvCxnSpPr>
        <xdr:cNvPr id="132" name="直線コネクタ 131"/>
        <xdr:cNvCxnSpPr/>
      </xdr:nvCxnSpPr>
      <xdr:spPr>
        <a:xfrm flipV="1">
          <a:off x="13893800" y="25806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34" name="テキスト ボックス 133"/>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15</xdr:row>
      <xdr:rowOff>161290</xdr:rowOff>
    </xdr:to>
    <xdr:cxnSp macro="">
      <xdr:nvCxnSpPr>
        <xdr:cNvPr id="135" name="直線コネクタ 134"/>
        <xdr:cNvCxnSpPr/>
      </xdr:nvCxnSpPr>
      <xdr:spPr>
        <a:xfrm>
          <a:off x="13004800" y="271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110490</xdr:rowOff>
    </xdr:from>
    <xdr:to>
      <xdr:col>20</xdr:col>
      <xdr:colOff>209550</xdr:colOff>
      <xdr:row>14</xdr:row>
      <xdr:rowOff>40640</xdr:rowOff>
    </xdr:to>
    <xdr:sp macro="" textlink="">
      <xdr:nvSpPr>
        <xdr:cNvPr id="136" name="フローチャート : 判断 135"/>
        <xdr:cNvSpPr/>
      </xdr:nvSpPr>
      <xdr:spPr>
        <a:xfrm>
          <a:off x="13843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50817</xdr:rowOff>
    </xdr:from>
    <xdr:ext cx="762000" cy="259045"/>
    <xdr:sp macro="" textlink="">
      <xdr:nvSpPr>
        <xdr:cNvPr id="137" name="テキスト ボックス 136"/>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38" name="フローチャート : 判断 137"/>
        <xdr:cNvSpPr/>
      </xdr:nvSpPr>
      <xdr:spPr>
        <a:xfrm>
          <a:off x="12954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88917</xdr:rowOff>
    </xdr:from>
    <xdr:ext cx="762000" cy="259045"/>
    <xdr:sp macro="" textlink="">
      <xdr:nvSpPr>
        <xdr:cNvPr id="139" name="テキスト ボックス 138"/>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72390</xdr:rowOff>
    </xdr:from>
    <xdr:to>
      <xdr:col>24</xdr:col>
      <xdr:colOff>82550</xdr:colOff>
      <xdr:row>16</xdr:row>
      <xdr:rowOff>2540</xdr:rowOff>
    </xdr:to>
    <xdr:sp macro="" textlink="">
      <xdr:nvSpPr>
        <xdr:cNvPr id="145" name="円/楕円 144"/>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44467</xdr:rowOff>
    </xdr:from>
    <xdr:ext cx="762000" cy="259045"/>
    <xdr:sp macro="" textlink="">
      <xdr:nvSpPr>
        <xdr:cNvPr id="146" name="物件費該当値テキスト"/>
        <xdr:cNvSpPr txBox="1"/>
      </xdr:nvSpPr>
      <xdr:spPr>
        <a:xfrm>
          <a:off x="16598900" y="261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34290</xdr:rowOff>
    </xdr:from>
    <xdr:to>
      <xdr:col>22</xdr:col>
      <xdr:colOff>615950</xdr:colOff>
      <xdr:row>15</xdr:row>
      <xdr:rowOff>135890</xdr:rowOff>
    </xdr:to>
    <xdr:sp macro="" textlink="">
      <xdr:nvSpPr>
        <xdr:cNvPr id="147" name="円/楕円 146"/>
        <xdr:cNvSpPr/>
      </xdr:nvSpPr>
      <xdr:spPr>
        <a:xfrm>
          <a:off x="15621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120667</xdr:rowOff>
    </xdr:from>
    <xdr:ext cx="736600" cy="259045"/>
    <xdr:sp macro="" textlink="">
      <xdr:nvSpPr>
        <xdr:cNvPr id="148" name="テキスト ボックス 147"/>
        <xdr:cNvSpPr txBox="1"/>
      </xdr:nvSpPr>
      <xdr:spPr>
        <a:xfrm>
          <a:off x="15290800" y="269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129540</xdr:rowOff>
    </xdr:from>
    <xdr:to>
      <xdr:col>21</xdr:col>
      <xdr:colOff>412750</xdr:colOff>
      <xdr:row>15</xdr:row>
      <xdr:rowOff>59690</xdr:rowOff>
    </xdr:to>
    <xdr:sp macro="" textlink="">
      <xdr:nvSpPr>
        <xdr:cNvPr id="149" name="円/楕円 148"/>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44467</xdr:rowOff>
    </xdr:from>
    <xdr:ext cx="762000" cy="259045"/>
    <xdr:sp macro="" textlink="">
      <xdr:nvSpPr>
        <xdr:cNvPr id="150" name="テキスト ボックス 149"/>
        <xdr:cNvSpPr txBox="1"/>
      </xdr:nvSpPr>
      <xdr:spPr>
        <a:xfrm>
          <a:off x="14401800" y="261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110490</xdr:rowOff>
    </xdr:from>
    <xdr:to>
      <xdr:col>20</xdr:col>
      <xdr:colOff>209550</xdr:colOff>
      <xdr:row>16</xdr:row>
      <xdr:rowOff>40640</xdr:rowOff>
    </xdr:to>
    <xdr:sp macro="" textlink="">
      <xdr:nvSpPr>
        <xdr:cNvPr id="151" name="円/楕円 150"/>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25417</xdr:rowOff>
    </xdr:from>
    <xdr:ext cx="762000" cy="259045"/>
    <xdr:sp macro="" textlink="">
      <xdr:nvSpPr>
        <xdr:cNvPr id="152" name="テキスト ボックス 151"/>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3" name="円/楕円 152"/>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54" name="テキスト ボックス 153"/>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近年扶助費の拡大傾向が続いており、類似団体平均と比較しても増加の傾向にある。</a:t>
          </a:r>
          <a:endParaRPr kumimoji="1" lang="en-US" altLang="ja-JP" sz="1300">
            <a:latin typeface="ＭＳ Ｐゴシック"/>
          </a:endParaRPr>
        </a:p>
        <a:p>
          <a:r>
            <a:rPr kumimoji="1" lang="ja-JP" altLang="en-US" sz="1300">
              <a:latin typeface="ＭＳ Ｐゴシック"/>
            </a:rPr>
            <a:t>　平成２４年度については、生活保護費（前年比＋１６３，１９２千円）及び障害者支援費（前年比＋２２４，８７０円の増により２．３ポイント増加したが、平成２５年度については、類似団体平均と同様に０．１ポイントの増加となってい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56243</xdr:rowOff>
    </xdr:from>
    <xdr:to>
      <xdr:col>7</xdr:col>
      <xdr:colOff>15875</xdr:colOff>
      <xdr:row>56</xdr:row>
      <xdr:rowOff>67128</xdr:rowOff>
    </xdr:to>
    <xdr:cxnSp macro="">
      <xdr:nvCxnSpPr>
        <xdr:cNvPr id="189" name="直線コネクタ 188"/>
        <xdr:cNvCxnSpPr/>
      </xdr:nvCxnSpPr>
      <xdr:spPr>
        <a:xfrm>
          <a:off x="3987800" y="96574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0"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56</xdr:row>
      <xdr:rowOff>56243</xdr:rowOff>
    </xdr:to>
    <xdr:cxnSp macro="">
      <xdr:nvCxnSpPr>
        <xdr:cNvPr id="192" name="直線コネクタ 191"/>
        <xdr:cNvCxnSpPr/>
      </xdr:nvCxnSpPr>
      <xdr:spPr>
        <a:xfrm>
          <a:off x="3098800" y="95159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4" name="テキスト ボックス 193"/>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140607</xdr:rowOff>
    </xdr:to>
    <xdr:cxnSp macro="">
      <xdr:nvCxnSpPr>
        <xdr:cNvPr id="195" name="直線コネクタ 194"/>
        <xdr:cNvCxnSpPr/>
      </xdr:nvCxnSpPr>
      <xdr:spPr>
        <a:xfrm flipV="1">
          <a:off x="2209800" y="9515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125384</xdr:rowOff>
    </xdr:from>
    <xdr:ext cx="762000" cy="259045"/>
    <xdr:sp macro="" textlink="">
      <xdr:nvSpPr>
        <xdr:cNvPr id="197" name="テキスト ボックス 196"/>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137885</xdr:rowOff>
    </xdr:from>
    <xdr:to>
      <xdr:col>3</xdr:col>
      <xdr:colOff>142875</xdr:colOff>
      <xdr:row>55</xdr:row>
      <xdr:rowOff>140607</xdr:rowOff>
    </xdr:to>
    <xdr:cxnSp macro="">
      <xdr:nvCxnSpPr>
        <xdr:cNvPr id="198" name="直線コネクタ 197"/>
        <xdr:cNvCxnSpPr/>
      </xdr:nvCxnSpPr>
      <xdr:spPr>
        <a:xfrm>
          <a:off x="1320800" y="93961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54428</xdr:rowOff>
    </xdr:from>
    <xdr:to>
      <xdr:col>3</xdr:col>
      <xdr:colOff>193675</xdr:colOff>
      <xdr:row>54</xdr:row>
      <xdr:rowOff>156028</xdr:rowOff>
    </xdr:to>
    <xdr:sp macro="" textlink="">
      <xdr:nvSpPr>
        <xdr:cNvPr id="199" name="フローチャート : 判断 198"/>
        <xdr:cNvSpPr/>
      </xdr:nvSpPr>
      <xdr:spPr>
        <a:xfrm>
          <a:off x="2159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166205</xdr:rowOff>
    </xdr:from>
    <xdr:ext cx="762000" cy="259045"/>
    <xdr:sp macro="" textlink="">
      <xdr:nvSpPr>
        <xdr:cNvPr id="200" name="テキスト ボックス 199"/>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1" name="フローチャート : 判断 200"/>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02" name="テキスト ボックス 201"/>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16328</xdr:rowOff>
    </xdr:from>
    <xdr:to>
      <xdr:col>7</xdr:col>
      <xdr:colOff>66675</xdr:colOff>
      <xdr:row>56</xdr:row>
      <xdr:rowOff>117928</xdr:rowOff>
    </xdr:to>
    <xdr:sp macro="" textlink="">
      <xdr:nvSpPr>
        <xdr:cNvPr id="208" name="円/楕円 207"/>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159855</xdr:rowOff>
    </xdr:from>
    <xdr:ext cx="762000" cy="259045"/>
    <xdr:sp macro="" textlink="">
      <xdr:nvSpPr>
        <xdr:cNvPr id="209" name="扶助費該当値テキスト"/>
        <xdr:cNvSpPr txBox="1"/>
      </xdr:nvSpPr>
      <xdr:spPr>
        <a:xfrm>
          <a:off x="4914900" y="95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5443</xdr:rowOff>
    </xdr:from>
    <xdr:to>
      <xdr:col>5</xdr:col>
      <xdr:colOff>600075</xdr:colOff>
      <xdr:row>56</xdr:row>
      <xdr:rowOff>107043</xdr:rowOff>
    </xdr:to>
    <xdr:sp macro="" textlink="">
      <xdr:nvSpPr>
        <xdr:cNvPr id="210" name="円/楕円 209"/>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211" name="テキスト ボックス 210"/>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2" name="円/楕円 211"/>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3" name="テキスト ボックス 212"/>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89807</xdr:rowOff>
    </xdr:from>
    <xdr:to>
      <xdr:col>3</xdr:col>
      <xdr:colOff>193675</xdr:colOff>
      <xdr:row>56</xdr:row>
      <xdr:rowOff>19957</xdr:rowOff>
    </xdr:to>
    <xdr:sp macro="" textlink="">
      <xdr:nvSpPr>
        <xdr:cNvPr id="214" name="円/楕円 213"/>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215" name="テキスト ボックス 214"/>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16" name="円/楕円 215"/>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2012</xdr:rowOff>
    </xdr:from>
    <xdr:ext cx="762000" cy="259045"/>
    <xdr:sp macro="" textlink="">
      <xdr:nvSpPr>
        <xdr:cNvPr id="217" name="テキスト ボックス 216"/>
        <xdr:cNvSpPr txBox="1"/>
      </xdr:nvSpPr>
      <xdr:spPr>
        <a:xfrm>
          <a:off x="939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は、前年度に比べ０．３ポイント増加している。これは、繰出金の増加が主要因であり、歳出合計に占める繰出金の割合は、平成２４年度の８．０％から平成２５年度の１０．０％へ上昇してい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53522</xdr:rowOff>
    </xdr:from>
    <xdr:to>
      <xdr:col>24</xdr:col>
      <xdr:colOff>31750</xdr:colOff>
      <xdr:row>55</xdr:row>
      <xdr:rowOff>86178</xdr:rowOff>
    </xdr:to>
    <xdr:cxnSp macro="">
      <xdr:nvCxnSpPr>
        <xdr:cNvPr id="252" name="直線コネクタ 251"/>
        <xdr:cNvCxnSpPr/>
      </xdr:nvCxnSpPr>
      <xdr:spPr>
        <a:xfrm>
          <a:off x="15671800" y="9483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12899</xdr:rowOff>
    </xdr:from>
    <xdr:ext cx="762000" cy="259045"/>
    <xdr:sp macro="" textlink="">
      <xdr:nvSpPr>
        <xdr:cNvPr id="253" name="その他平均値テキスト"/>
        <xdr:cNvSpPr txBox="1"/>
      </xdr:nvSpPr>
      <xdr:spPr>
        <a:xfrm>
          <a:off x="16598900" y="978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29028</xdr:rowOff>
    </xdr:from>
    <xdr:to>
      <xdr:col>22</xdr:col>
      <xdr:colOff>565150</xdr:colOff>
      <xdr:row>55</xdr:row>
      <xdr:rowOff>53522</xdr:rowOff>
    </xdr:to>
    <xdr:cxnSp macro="">
      <xdr:nvCxnSpPr>
        <xdr:cNvPr id="255" name="直線コネクタ 254"/>
        <xdr:cNvCxnSpPr/>
      </xdr:nvCxnSpPr>
      <xdr:spPr>
        <a:xfrm>
          <a:off x="14782800" y="92873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116312</xdr:rowOff>
    </xdr:from>
    <xdr:ext cx="736600" cy="259045"/>
    <xdr:sp macro="" textlink="">
      <xdr:nvSpPr>
        <xdr:cNvPr id="257" name="テキスト ボックス 256"/>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29028</xdr:rowOff>
    </xdr:from>
    <xdr:to>
      <xdr:col>21</xdr:col>
      <xdr:colOff>361950</xdr:colOff>
      <xdr:row>54</xdr:row>
      <xdr:rowOff>83457</xdr:rowOff>
    </xdr:to>
    <xdr:cxnSp macro="">
      <xdr:nvCxnSpPr>
        <xdr:cNvPr id="258" name="直線コネクタ 257"/>
        <xdr:cNvCxnSpPr/>
      </xdr:nvCxnSpPr>
      <xdr:spPr>
        <a:xfrm flipV="1">
          <a:off x="13893800" y="9287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83655</xdr:rowOff>
    </xdr:from>
    <xdr:ext cx="762000" cy="259045"/>
    <xdr:sp macro="" textlink="">
      <xdr:nvSpPr>
        <xdr:cNvPr id="260" name="テキスト ボックス 259"/>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83457</xdr:rowOff>
    </xdr:from>
    <xdr:to>
      <xdr:col>20</xdr:col>
      <xdr:colOff>158750</xdr:colOff>
      <xdr:row>54</xdr:row>
      <xdr:rowOff>116115</xdr:rowOff>
    </xdr:to>
    <xdr:cxnSp macro="">
      <xdr:nvCxnSpPr>
        <xdr:cNvPr id="261" name="直線コネクタ 260"/>
        <xdr:cNvCxnSpPr/>
      </xdr:nvCxnSpPr>
      <xdr:spPr>
        <a:xfrm flipV="1">
          <a:off x="13004800" y="9341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2" name="フローチャート : 判断 261"/>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3" name="テキスト ボックス 262"/>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4" name="フローチャート : 判断 263"/>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5" name="テキスト ボックス 264"/>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35378</xdr:rowOff>
    </xdr:from>
    <xdr:to>
      <xdr:col>24</xdr:col>
      <xdr:colOff>82550</xdr:colOff>
      <xdr:row>55</xdr:row>
      <xdr:rowOff>136978</xdr:rowOff>
    </xdr:to>
    <xdr:sp macro="" textlink="">
      <xdr:nvSpPr>
        <xdr:cNvPr id="271" name="円/楕円 270"/>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51905</xdr:rowOff>
    </xdr:from>
    <xdr:ext cx="762000" cy="259045"/>
    <xdr:sp macro="" textlink="">
      <xdr:nvSpPr>
        <xdr:cNvPr id="272" name="その他該当値テキスト"/>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2722</xdr:rowOff>
    </xdr:from>
    <xdr:to>
      <xdr:col>22</xdr:col>
      <xdr:colOff>615950</xdr:colOff>
      <xdr:row>55</xdr:row>
      <xdr:rowOff>104322</xdr:rowOff>
    </xdr:to>
    <xdr:sp macro="" textlink="">
      <xdr:nvSpPr>
        <xdr:cNvPr id="273" name="円/楕円 272"/>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114499</xdr:rowOff>
    </xdr:from>
    <xdr:ext cx="736600" cy="259045"/>
    <xdr:sp macro="" textlink="">
      <xdr:nvSpPr>
        <xdr:cNvPr id="274" name="テキスト ボックス 273"/>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149678</xdr:rowOff>
    </xdr:from>
    <xdr:to>
      <xdr:col>21</xdr:col>
      <xdr:colOff>412750</xdr:colOff>
      <xdr:row>54</xdr:row>
      <xdr:rowOff>79828</xdr:rowOff>
    </xdr:to>
    <xdr:sp macro="" textlink="">
      <xdr:nvSpPr>
        <xdr:cNvPr id="275" name="円/楕円 274"/>
        <xdr:cNvSpPr/>
      </xdr:nvSpPr>
      <xdr:spPr>
        <a:xfrm>
          <a:off x="14732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90005</xdr:rowOff>
    </xdr:from>
    <xdr:ext cx="762000" cy="259045"/>
    <xdr:sp macro="" textlink="">
      <xdr:nvSpPr>
        <xdr:cNvPr id="276" name="テキスト ボックス 275"/>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32657</xdr:rowOff>
    </xdr:from>
    <xdr:to>
      <xdr:col>20</xdr:col>
      <xdr:colOff>209550</xdr:colOff>
      <xdr:row>54</xdr:row>
      <xdr:rowOff>134257</xdr:rowOff>
    </xdr:to>
    <xdr:sp macro="" textlink="">
      <xdr:nvSpPr>
        <xdr:cNvPr id="277" name="円/楕円 276"/>
        <xdr:cNvSpPr/>
      </xdr:nvSpPr>
      <xdr:spPr>
        <a:xfrm>
          <a:off x="13843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144434</xdr:rowOff>
    </xdr:from>
    <xdr:ext cx="762000" cy="259045"/>
    <xdr:sp macro="" textlink="">
      <xdr:nvSpPr>
        <xdr:cNvPr id="278" name="テキスト ボックス 277"/>
        <xdr:cNvSpPr txBox="1"/>
      </xdr:nvSpPr>
      <xdr:spPr>
        <a:xfrm>
          <a:off x="13512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65315</xdr:rowOff>
    </xdr:from>
    <xdr:to>
      <xdr:col>19</xdr:col>
      <xdr:colOff>6350</xdr:colOff>
      <xdr:row>54</xdr:row>
      <xdr:rowOff>166915</xdr:rowOff>
    </xdr:to>
    <xdr:sp macro="" textlink="">
      <xdr:nvSpPr>
        <xdr:cNvPr id="279" name="円/楕円 278"/>
        <xdr:cNvSpPr/>
      </xdr:nvSpPr>
      <xdr:spPr>
        <a:xfrm>
          <a:off x="12954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5642</xdr:rowOff>
    </xdr:from>
    <xdr:ext cx="762000" cy="259045"/>
    <xdr:sp macro="" textlink="">
      <xdr:nvSpPr>
        <xdr:cNvPr id="280" name="テキスト ボックス 279"/>
        <xdr:cNvSpPr txBox="1"/>
      </xdr:nvSpPr>
      <xdr:spPr>
        <a:xfrm>
          <a:off x="12623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会計繰出金の減により前年度に比べ、僅かながら数値が改善した。しかし、下水道事業会計や水道事業会計に対して、一般会計から毎年多額の繰出金を支出している状況が続いているため、適正な料金転嫁と効率的な事業運営を促進し、基準外の繰出金を抑制できるよう努め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31750</xdr:rowOff>
    </xdr:from>
    <xdr:to>
      <xdr:col>24</xdr:col>
      <xdr:colOff>31750</xdr:colOff>
      <xdr:row>37</xdr:row>
      <xdr:rowOff>62230</xdr:rowOff>
    </xdr:to>
    <xdr:cxnSp macro="">
      <xdr:nvCxnSpPr>
        <xdr:cNvPr id="312" name="直線コネクタ 311"/>
        <xdr:cNvCxnSpPr/>
      </xdr:nvCxnSpPr>
      <xdr:spPr>
        <a:xfrm flipV="1">
          <a:off x="15671800" y="6375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123207</xdr:rowOff>
    </xdr:from>
    <xdr:ext cx="762000" cy="259045"/>
    <xdr:sp macro="" textlink="">
      <xdr:nvSpPr>
        <xdr:cNvPr id="313"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62230</xdr:rowOff>
    </xdr:from>
    <xdr:to>
      <xdr:col>22</xdr:col>
      <xdr:colOff>565150</xdr:colOff>
      <xdr:row>37</xdr:row>
      <xdr:rowOff>77470</xdr:rowOff>
    </xdr:to>
    <xdr:cxnSp macro="">
      <xdr:nvCxnSpPr>
        <xdr:cNvPr id="315" name="直線コネクタ 314"/>
        <xdr:cNvCxnSpPr/>
      </xdr:nvCxnSpPr>
      <xdr:spPr>
        <a:xfrm flipV="1">
          <a:off x="14782800" y="6405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77470</xdr:rowOff>
    </xdr:from>
    <xdr:to>
      <xdr:col>21</xdr:col>
      <xdr:colOff>361950</xdr:colOff>
      <xdr:row>38</xdr:row>
      <xdr:rowOff>35560</xdr:rowOff>
    </xdr:to>
    <xdr:cxnSp macro="">
      <xdr:nvCxnSpPr>
        <xdr:cNvPr id="318" name="直線コネクタ 317"/>
        <xdr:cNvCxnSpPr/>
      </xdr:nvCxnSpPr>
      <xdr:spPr>
        <a:xfrm flipV="1">
          <a:off x="13893800" y="64211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0" name="テキスト ボックス 319"/>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35560</xdr:rowOff>
    </xdr:from>
    <xdr:to>
      <xdr:col>20</xdr:col>
      <xdr:colOff>158750</xdr:colOff>
      <xdr:row>39</xdr:row>
      <xdr:rowOff>62230</xdr:rowOff>
    </xdr:to>
    <xdr:cxnSp macro="">
      <xdr:nvCxnSpPr>
        <xdr:cNvPr id="321" name="直線コネクタ 320"/>
        <xdr:cNvCxnSpPr/>
      </xdr:nvCxnSpPr>
      <xdr:spPr>
        <a:xfrm flipV="1">
          <a:off x="13004800" y="65506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68580</xdr:rowOff>
    </xdr:from>
    <xdr:to>
      <xdr:col>20</xdr:col>
      <xdr:colOff>209550</xdr:colOff>
      <xdr:row>36</xdr:row>
      <xdr:rowOff>170180</xdr:rowOff>
    </xdr:to>
    <xdr:sp macro="" textlink="">
      <xdr:nvSpPr>
        <xdr:cNvPr id="322" name="フローチャート : 判断 321"/>
        <xdr:cNvSpPr/>
      </xdr:nvSpPr>
      <xdr:spPr>
        <a:xfrm>
          <a:off x="13843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8907</xdr:rowOff>
    </xdr:from>
    <xdr:ext cx="762000" cy="259045"/>
    <xdr:sp macro="" textlink="">
      <xdr:nvSpPr>
        <xdr:cNvPr id="323" name="テキスト ボックス 322"/>
        <xdr:cNvSpPr txBox="1"/>
      </xdr:nvSpPr>
      <xdr:spPr>
        <a:xfrm>
          <a:off x="13512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4" name="フローチャート :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5" name="テキスト ボックス 324"/>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31" name="円/楕円 330"/>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124477</xdr:rowOff>
    </xdr:from>
    <xdr:ext cx="762000" cy="259045"/>
    <xdr:sp macro="" textlink="">
      <xdr:nvSpPr>
        <xdr:cNvPr id="332" name="補助費等該当値テキスト"/>
        <xdr:cNvSpPr txBox="1"/>
      </xdr:nvSpPr>
      <xdr:spPr>
        <a:xfrm>
          <a:off x="16598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11430</xdr:rowOff>
    </xdr:from>
    <xdr:to>
      <xdr:col>22</xdr:col>
      <xdr:colOff>615950</xdr:colOff>
      <xdr:row>37</xdr:row>
      <xdr:rowOff>113030</xdr:rowOff>
    </xdr:to>
    <xdr:sp macro="" textlink="">
      <xdr:nvSpPr>
        <xdr:cNvPr id="333" name="円/楕円 332"/>
        <xdr:cNvSpPr/>
      </xdr:nvSpPr>
      <xdr:spPr>
        <a:xfrm>
          <a:off x="1562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97807</xdr:rowOff>
    </xdr:from>
    <xdr:ext cx="736600" cy="259045"/>
    <xdr:sp macro="" textlink="">
      <xdr:nvSpPr>
        <xdr:cNvPr id="334" name="テキスト ボックス 333"/>
        <xdr:cNvSpPr txBox="1"/>
      </xdr:nvSpPr>
      <xdr:spPr>
        <a:xfrm>
          <a:off x="15290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26670</xdr:rowOff>
    </xdr:from>
    <xdr:to>
      <xdr:col>21</xdr:col>
      <xdr:colOff>412750</xdr:colOff>
      <xdr:row>37</xdr:row>
      <xdr:rowOff>128270</xdr:rowOff>
    </xdr:to>
    <xdr:sp macro="" textlink="">
      <xdr:nvSpPr>
        <xdr:cNvPr id="335" name="円/楕円 334"/>
        <xdr:cNvSpPr/>
      </xdr:nvSpPr>
      <xdr:spPr>
        <a:xfrm>
          <a:off x="14732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113047</xdr:rowOff>
    </xdr:from>
    <xdr:ext cx="762000" cy="259045"/>
    <xdr:sp macro="" textlink="">
      <xdr:nvSpPr>
        <xdr:cNvPr id="336" name="テキスト ボックス 335"/>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156210</xdr:rowOff>
    </xdr:from>
    <xdr:to>
      <xdr:col>20</xdr:col>
      <xdr:colOff>209550</xdr:colOff>
      <xdr:row>38</xdr:row>
      <xdr:rowOff>86360</xdr:rowOff>
    </xdr:to>
    <xdr:sp macro="" textlink="">
      <xdr:nvSpPr>
        <xdr:cNvPr id="337" name="円/楕円 336"/>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71137</xdr:rowOff>
    </xdr:from>
    <xdr:ext cx="762000" cy="259045"/>
    <xdr:sp macro="" textlink="">
      <xdr:nvSpPr>
        <xdr:cNvPr id="338" name="テキスト ボックス 337"/>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11430</xdr:rowOff>
    </xdr:from>
    <xdr:to>
      <xdr:col>19</xdr:col>
      <xdr:colOff>6350</xdr:colOff>
      <xdr:row>39</xdr:row>
      <xdr:rowOff>113030</xdr:rowOff>
    </xdr:to>
    <xdr:sp macro="" textlink="">
      <xdr:nvSpPr>
        <xdr:cNvPr id="339" name="円/楕円 338"/>
        <xdr:cNvSpPr/>
      </xdr:nvSpPr>
      <xdr:spPr>
        <a:xfrm>
          <a:off x="12954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97807</xdr:rowOff>
    </xdr:from>
    <xdr:ext cx="762000" cy="259045"/>
    <xdr:sp macro="" textlink="">
      <xdr:nvSpPr>
        <xdr:cNvPr id="340" name="テキスト ボックス 339"/>
        <xdr:cNvSpPr txBox="1"/>
      </xdr:nvSpPr>
      <xdr:spPr>
        <a:xfrm>
          <a:off x="12623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平成２３年度は、まちづくり振興基金造成にかかる合併特例債の一括償還という特殊要因があったため、一時的に比率が悪化した。</a:t>
          </a:r>
          <a:endParaRPr kumimoji="1" lang="en-US" altLang="ja-JP" sz="1300">
            <a:latin typeface="ＭＳ Ｐゴシック"/>
          </a:endParaRPr>
        </a:p>
        <a:p>
          <a:r>
            <a:rPr kumimoji="1" lang="ja-JP" altLang="en-US" sz="1300">
              <a:latin typeface="ＭＳ Ｐゴシック"/>
            </a:rPr>
            <a:t>　平成２５年度については、１２．４ポイントと近年の平均に比べると増加したが、類似団体平均及び埼玉県平均と比較しても低い水準である。</a:t>
          </a:r>
          <a:endParaRPr kumimoji="1" lang="en-US" altLang="ja-JP" sz="1300">
            <a:latin typeface="ＭＳ Ｐゴシック"/>
          </a:endParaRPr>
        </a:p>
        <a:p>
          <a:r>
            <a:rPr kumimoji="1" lang="ja-JP" altLang="en-US" sz="1300">
              <a:latin typeface="ＭＳ Ｐゴシック"/>
            </a:rPr>
            <a:t>　公共施設の適正配置計画に基づき、建設事業が予定されており、計画的な実施が求められる。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94996</xdr:rowOff>
    </xdr:from>
    <xdr:to>
      <xdr:col>7</xdr:col>
      <xdr:colOff>15875</xdr:colOff>
      <xdr:row>76</xdr:row>
      <xdr:rowOff>122428</xdr:rowOff>
    </xdr:to>
    <xdr:cxnSp macro="">
      <xdr:nvCxnSpPr>
        <xdr:cNvPr id="370" name="直線コネクタ 369"/>
        <xdr:cNvCxnSpPr/>
      </xdr:nvCxnSpPr>
      <xdr:spPr>
        <a:xfrm>
          <a:off x="3987800" y="131251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77995</xdr:rowOff>
    </xdr:from>
    <xdr:ext cx="762000" cy="259045"/>
    <xdr:sp macro="" textlink="">
      <xdr:nvSpPr>
        <xdr:cNvPr id="371" name="公債費平均値テキスト"/>
        <xdr:cNvSpPr txBox="1"/>
      </xdr:nvSpPr>
      <xdr:spPr>
        <a:xfrm>
          <a:off x="4914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94996</xdr:rowOff>
    </xdr:from>
    <xdr:to>
      <xdr:col>5</xdr:col>
      <xdr:colOff>549275</xdr:colOff>
      <xdr:row>79</xdr:row>
      <xdr:rowOff>10413</xdr:rowOff>
    </xdr:to>
    <xdr:cxnSp macro="">
      <xdr:nvCxnSpPr>
        <xdr:cNvPr id="373" name="直線コネクタ 372"/>
        <xdr:cNvCxnSpPr/>
      </xdr:nvCxnSpPr>
      <xdr:spPr>
        <a:xfrm flipV="1">
          <a:off x="3098800" y="13125196"/>
          <a:ext cx="889000" cy="4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5" name="テキスト ボックス 374"/>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85852</xdr:rowOff>
    </xdr:from>
    <xdr:to>
      <xdr:col>4</xdr:col>
      <xdr:colOff>346075</xdr:colOff>
      <xdr:row>79</xdr:row>
      <xdr:rowOff>10413</xdr:rowOff>
    </xdr:to>
    <xdr:cxnSp macro="">
      <xdr:nvCxnSpPr>
        <xdr:cNvPr id="376" name="直線コネクタ 375"/>
        <xdr:cNvCxnSpPr/>
      </xdr:nvCxnSpPr>
      <xdr:spPr>
        <a:xfrm>
          <a:off x="2209800" y="13116052"/>
          <a:ext cx="889000" cy="43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8" name="テキスト ボックス 377"/>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85852</xdr:rowOff>
    </xdr:from>
    <xdr:to>
      <xdr:col>3</xdr:col>
      <xdr:colOff>142875</xdr:colOff>
      <xdr:row>76</xdr:row>
      <xdr:rowOff>85852</xdr:rowOff>
    </xdr:to>
    <xdr:cxnSp macro="">
      <xdr:nvCxnSpPr>
        <xdr:cNvPr id="379" name="直線コネクタ 378"/>
        <xdr:cNvCxnSpPr/>
      </xdr:nvCxnSpPr>
      <xdr:spPr>
        <a:xfrm>
          <a:off x="1320800" y="13116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80" name="フローチャート : 判断 379"/>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81" name="テキスト ボックス 380"/>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2" name="フローチャート : 判断 381"/>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3" name="テキスト ボックス 382"/>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71628</xdr:rowOff>
    </xdr:from>
    <xdr:to>
      <xdr:col>7</xdr:col>
      <xdr:colOff>66675</xdr:colOff>
      <xdr:row>77</xdr:row>
      <xdr:rowOff>1778</xdr:rowOff>
    </xdr:to>
    <xdr:sp macro="" textlink="">
      <xdr:nvSpPr>
        <xdr:cNvPr id="389" name="円/楕円 388"/>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88155</xdr:rowOff>
    </xdr:from>
    <xdr:ext cx="762000" cy="259045"/>
    <xdr:sp macro="" textlink="">
      <xdr:nvSpPr>
        <xdr:cNvPr id="390"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44196</xdr:rowOff>
    </xdr:from>
    <xdr:to>
      <xdr:col>5</xdr:col>
      <xdr:colOff>600075</xdr:colOff>
      <xdr:row>76</xdr:row>
      <xdr:rowOff>145796</xdr:rowOff>
    </xdr:to>
    <xdr:sp macro="" textlink="">
      <xdr:nvSpPr>
        <xdr:cNvPr id="391" name="円/楕円 390"/>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155973</xdr:rowOff>
    </xdr:from>
    <xdr:ext cx="736600" cy="259045"/>
    <xdr:sp macro="" textlink="">
      <xdr:nvSpPr>
        <xdr:cNvPr id="392" name="テキスト ボックス 391"/>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131063</xdr:rowOff>
    </xdr:from>
    <xdr:to>
      <xdr:col>4</xdr:col>
      <xdr:colOff>396875</xdr:colOff>
      <xdr:row>79</xdr:row>
      <xdr:rowOff>61213</xdr:rowOff>
    </xdr:to>
    <xdr:sp macro="" textlink="">
      <xdr:nvSpPr>
        <xdr:cNvPr id="393" name="円/楕円 392"/>
        <xdr:cNvSpPr/>
      </xdr:nvSpPr>
      <xdr:spPr>
        <a:xfrm>
          <a:off x="3048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45990</xdr:rowOff>
    </xdr:from>
    <xdr:ext cx="762000" cy="259045"/>
    <xdr:sp macro="" textlink="">
      <xdr:nvSpPr>
        <xdr:cNvPr id="394" name="テキスト ボックス 393"/>
        <xdr:cNvSpPr txBox="1"/>
      </xdr:nvSpPr>
      <xdr:spPr>
        <a:xfrm>
          <a:off x="2717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35052</xdr:rowOff>
    </xdr:from>
    <xdr:to>
      <xdr:col>3</xdr:col>
      <xdr:colOff>193675</xdr:colOff>
      <xdr:row>76</xdr:row>
      <xdr:rowOff>136652</xdr:rowOff>
    </xdr:to>
    <xdr:sp macro="" textlink="">
      <xdr:nvSpPr>
        <xdr:cNvPr id="395" name="円/楕円 394"/>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146829</xdr:rowOff>
    </xdr:from>
    <xdr:ext cx="762000" cy="259045"/>
    <xdr:sp macro="" textlink="">
      <xdr:nvSpPr>
        <xdr:cNvPr id="396" name="テキスト ボックス 395"/>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35052</xdr:rowOff>
    </xdr:from>
    <xdr:to>
      <xdr:col>1</xdr:col>
      <xdr:colOff>676275</xdr:colOff>
      <xdr:row>76</xdr:row>
      <xdr:rowOff>136652</xdr:rowOff>
    </xdr:to>
    <xdr:sp macro="" textlink="">
      <xdr:nvSpPr>
        <xdr:cNvPr id="397" name="円/楕円 396"/>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146829</xdr:rowOff>
    </xdr:from>
    <xdr:ext cx="762000" cy="259045"/>
    <xdr:sp macro="" textlink="">
      <xdr:nvSpPr>
        <xdr:cNvPr id="398" name="テキスト ボックス 397"/>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平成２５年度は、平成２４年度と同様、類似団体平均とほぼ同水準となっている。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136144</xdr:rowOff>
    </xdr:from>
    <xdr:to>
      <xdr:col>24</xdr:col>
      <xdr:colOff>31750</xdr:colOff>
      <xdr:row>77</xdr:row>
      <xdr:rowOff>24130</xdr:rowOff>
    </xdr:to>
    <xdr:cxnSp macro="">
      <xdr:nvCxnSpPr>
        <xdr:cNvPr id="429" name="直線コネクタ 428"/>
        <xdr:cNvCxnSpPr/>
      </xdr:nvCxnSpPr>
      <xdr:spPr>
        <a:xfrm flipV="1">
          <a:off x="15671800" y="131663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97299</xdr:rowOff>
    </xdr:from>
    <xdr:ext cx="762000" cy="259045"/>
    <xdr:sp macro="" textlink="">
      <xdr:nvSpPr>
        <xdr:cNvPr id="430" name="公債費以外平均値テキスト"/>
        <xdr:cNvSpPr txBox="1"/>
      </xdr:nvSpPr>
      <xdr:spPr>
        <a:xfrm>
          <a:off x="16598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74422</xdr:rowOff>
    </xdr:from>
    <xdr:to>
      <xdr:col>22</xdr:col>
      <xdr:colOff>565150</xdr:colOff>
      <xdr:row>77</xdr:row>
      <xdr:rowOff>24130</xdr:rowOff>
    </xdr:to>
    <xdr:cxnSp macro="">
      <xdr:nvCxnSpPr>
        <xdr:cNvPr id="432" name="直線コネクタ 431"/>
        <xdr:cNvCxnSpPr/>
      </xdr:nvCxnSpPr>
      <xdr:spPr>
        <a:xfrm>
          <a:off x="14782800" y="12933172"/>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34" name="テキスト ボックス 433"/>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74422</xdr:rowOff>
    </xdr:from>
    <xdr:to>
      <xdr:col>21</xdr:col>
      <xdr:colOff>361950</xdr:colOff>
      <xdr:row>77</xdr:row>
      <xdr:rowOff>65278</xdr:rowOff>
    </xdr:to>
    <xdr:cxnSp macro="">
      <xdr:nvCxnSpPr>
        <xdr:cNvPr id="435" name="直線コネクタ 434"/>
        <xdr:cNvCxnSpPr/>
      </xdr:nvCxnSpPr>
      <xdr:spPr>
        <a:xfrm flipV="1">
          <a:off x="13893800" y="12933172"/>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7" name="テキスト ボックス 436"/>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65278</xdr:rowOff>
    </xdr:from>
    <xdr:to>
      <xdr:col>20</xdr:col>
      <xdr:colOff>158750</xdr:colOff>
      <xdr:row>78</xdr:row>
      <xdr:rowOff>8128</xdr:rowOff>
    </xdr:to>
    <xdr:cxnSp macro="">
      <xdr:nvCxnSpPr>
        <xdr:cNvPr id="438" name="直線コネクタ 437"/>
        <xdr:cNvCxnSpPr/>
      </xdr:nvCxnSpPr>
      <xdr:spPr>
        <a:xfrm flipV="1">
          <a:off x="13004800" y="132669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41910</xdr:rowOff>
    </xdr:from>
    <xdr:to>
      <xdr:col>20</xdr:col>
      <xdr:colOff>209550</xdr:colOff>
      <xdr:row>75</xdr:row>
      <xdr:rowOff>143510</xdr:rowOff>
    </xdr:to>
    <xdr:sp macro="" textlink="">
      <xdr:nvSpPr>
        <xdr:cNvPr id="439" name="フローチャート : 判断 438"/>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40" name="テキスト ボックス 439"/>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41" name="フローチャート : 判断 440"/>
        <xdr:cNvSpPr/>
      </xdr:nvSpPr>
      <xdr:spPr>
        <a:xfrm>
          <a:off x="12954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123969</xdr:rowOff>
    </xdr:from>
    <xdr:ext cx="762000" cy="259045"/>
    <xdr:sp macro="" textlink="">
      <xdr:nvSpPr>
        <xdr:cNvPr id="442" name="テキスト ボックス 441"/>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48" name="円/楕円 447"/>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57421</xdr:rowOff>
    </xdr:from>
    <xdr:ext cx="762000" cy="259045"/>
    <xdr:sp macro="" textlink="">
      <xdr:nvSpPr>
        <xdr:cNvPr id="449" name="公債費以外該当値テキスト"/>
        <xdr:cNvSpPr txBox="1"/>
      </xdr:nvSpPr>
      <xdr:spPr>
        <a:xfrm>
          <a:off x="165989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50" name="円/楕円 449"/>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51" name="テキスト ボックス 450"/>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23622</xdr:rowOff>
    </xdr:from>
    <xdr:to>
      <xdr:col>21</xdr:col>
      <xdr:colOff>412750</xdr:colOff>
      <xdr:row>75</xdr:row>
      <xdr:rowOff>125222</xdr:rowOff>
    </xdr:to>
    <xdr:sp macro="" textlink="">
      <xdr:nvSpPr>
        <xdr:cNvPr id="452" name="円/楕円 451"/>
        <xdr:cNvSpPr/>
      </xdr:nvSpPr>
      <xdr:spPr>
        <a:xfrm>
          <a:off x="14732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135399</xdr:rowOff>
    </xdr:from>
    <xdr:ext cx="762000" cy="259045"/>
    <xdr:sp macro="" textlink="">
      <xdr:nvSpPr>
        <xdr:cNvPr id="453" name="テキスト ボックス 452"/>
        <xdr:cNvSpPr txBox="1"/>
      </xdr:nvSpPr>
      <xdr:spPr>
        <a:xfrm>
          <a:off x="14401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14478</xdr:rowOff>
    </xdr:from>
    <xdr:to>
      <xdr:col>20</xdr:col>
      <xdr:colOff>209550</xdr:colOff>
      <xdr:row>77</xdr:row>
      <xdr:rowOff>116078</xdr:rowOff>
    </xdr:to>
    <xdr:sp macro="" textlink="">
      <xdr:nvSpPr>
        <xdr:cNvPr id="454" name="円/楕円 453"/>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100855</xdr:rowOff>
    </xdr:from>
    <xdr:ext cx="762000" cy="259045"/>
    <xdr:sp macro="" textlink="">
      <xdr:nvSpPr>
        <xdr:cNvPr id="455" name="テキスト ボックス 454"/>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128778</xdr:rowOff>
    </xdr:from>
    <xdr:to>
      <xdr:col>19</xdr:col>
      <xdr:colOff>6350</xdr:colOff>
      <xdr:row>78</xdr:row>
      <xdr:rowOff>58928</xdr:rowOff>
    </xdr:to>
    <xdr:sp macro="" textlink="">
      <xdr:nvSpPr>
        <xdr:cNvPr id="456" name="円/楕円 455"/>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43705</xdr:rowOff>
    </xdr:from>
    <xdr:ext cx="762000" cy="259045"/>
    <xdr:sp macro="" textlink="">
      <xdr:nvSpPr>
        <xdr:cNvPr id="457" name="テキスト ボックス 456"/>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埼玉県深谷市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55688</xdr:rowOff>
    </xdr:from>
    <xdr:to>
      <xdr:col>4</xdr:col>
      <xdr:colOff>1117600</xdr:colOff>
      <xdr:row>17</xdr:row>
      <xdr:rowOff>123680</xdr:rowOff>
    </xdr:to>
    <xdr:cxnSp macro="">
      <xdr:nvCxnSpPr>
        <xdr:cNvPr id="52" name="直線コネクタ 51"/>
        <xdr:cNvCxnSpPr/>
      </xdr:nvCxnSpPr>
      <xdr:spPr bwMode="auto">
        <a:xfrm>
          <a:off x="5003800" y="3017963"/>
          <a:ext cx="647700" cy="67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149185</xdr:rowOff>
    </xdr:from>
    <xdr:to>
      <xdr:col>4</xdr:col>
      <xdr:colOff>469900</xdr:colOff>
      <xdr:row>17</xdr:row>
      <xdr:rowOff>55688</xdr:rowOff>
    </xdr:to>
    <xdr:cxnSp macro="">
      <xdr:nvCxnSpPr>
        <xdr:cNvPr id="55" name="直線コネクタ 54"/>
        <xdr:cNvCxnSpPr/>
      </xdr:nvCxnSpPr>
      <xdr:spPr bwMode="auto">
        <a:xfrm>
          <a:off x="4305300" y="2940010"/>
          <a:ext cx="698500" cy="77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149185</xdr:rowOff>
    </xdr:from>
    <xdr:to>
      <xdr:col>3</xdr:col>
      <xdr:colOff>904875</xdr:colOff>
      <xdr:row>16</xdr:row>
      <xdr:rowOff>150393</xdr:rowOff>
    </xdr:to>
    <xdr:cxnSp macro="">
      <xdr:nvCxnSpPr>
        <xdr:cNvPr id="58" name="直線コネクタ 57"/>
        <xdr:cNvCxnSpPr/>
      </xdr:nvCxnSpPr>
      <xdr:spPr bwMode="auto">
        <a:xfrm flipV="1">
          <a:off x="3606800" y="2940010"/>
          <a:ext cx="698500" cy="1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96901</xdr:rowOff>
    </xdr:from>
    <xdr:to>
      <xdr:col>3</xdr:col>
      <xdr:colOff>206375</xdr:colOff>
      <xdr:row>16</xdr:row>
      <xdr:rowOff>150393</xdr:rowOff>
    </xdr:to>
    <xdr:cxnSp macro="">
      <xdr:nvCxnSpPr>
        <xdr:cNvPr id="61" name="直線コネクタ 60"/>
        <xdr:cNvCxnSpPr/>
      </xdr:nvCxnSpPr>
      <xdr:spPr bwMode="auto">
        <a:xfrm>
          <a:off x="2908300" y="2887726"/>
          <a:ext cx="698500" cy="53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49530</xdr:rowOff>
    </xdr:from>
    <xdr:to>
      <xdr:col>3</xdr:col>
      <xdr:colOff>257175</xdr:colOff>
      <xdr:row>14</xdr:row>
      <xdr:rowOff>151130</xdr:rowOff>
    </xdr:to>
    <xdr:sp macro="" textlink="">
      <xdr:nvSpPr>
        <xdr:cNvPr id="62" name="フローチャート : 判断 61"/>
        <xdr:cNvSpPr/>
      </xdr:nvSpPr>
      <xdr:spPr bwMode="auto">
        <a:xfrm>
          <a:off x="35560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161307</xdr:rowOff>
    </xdr:from>
    <xdr:ext cx="762000" cy="259045"/>
    <xdr:sp macro="" textlink="">
      <xdr:nvSpPr>
        <xdr:cNvPr id="63" name="テキスト ボックス 62"/>
        <xdr:cNvSpPr txBox="1"/>
      </xdr:nvSpPr>
      <xdr:spPr>
        <a:xfrm>
          <a:off x="32258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8904</xdr:rowOff>
    </xdr:from>
    <xdr:to>
      <xdr:col>2</xdr:col>
      <xdr:colOff>692150</xdr:colOff>
      <xdr:row>14</xdr:row>
      <xdr:rowOff>110504</xdr:rowOff>
    </xdr:to>
    <xdr:sp macro="" textlink="">
      <xdr:nvSpPr>
        <xdr:cNvPr id="64" name="フローチャート : 判断 63"/>
        <xdr:cNvSpPr/>
      </xdr:nvSpPr>
      <xdr:spPr bwMode="auto">
        <a:xfrm>
          <a:off x="2857500" y="2456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120681</xdr:rowOff>
    </xdr:from>
    <xdr:ext cx="762000" cy="259045"/>
    <xdr:sp macro="" textlink="">
      <xdr:nvSpPr>
        <xdr:cNvPr id="65" name="テキスト ボックス 64"/>
        <xdr:cNvSpPr txBox="1"/>
      </xdr:nvSpPr>
      <xdr:spPr>
        <a:xfrm>
          <a:off x="2527300" y="222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72880</xdr:rowOff>
    </xdr:from>
    <xdr:to>
      <xdr:col>5</xdr:col>
      <xdr:colOff>34925</xdr:colOff>
      <xdr:row>18</xdr:row>
      <xdr:rowOff>3030</xdr:rowOff>
    </xdr:to>
    <xdr:sp macro="" textlink="">
      <xdr:nvSpPr>
        <xdr:cNvPr id="71" name="円/楕円 70"/>
        <xdr:cNvSpPr/>
      </xdr:nvSpPr>
      <xdr:spPr bwMode="auto">
        <a:xfrm>
          <a:off x="5600700" y="3035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44957</xdr:rowOff>
    </xdr:from>
    <xdr:ext cx="762000" cy="259045"/>
    <xdr:sp macro="" textlink="">
      <xdr:nvSpPr>
        <xdr:cNvPr id="72" name="人口1人当たり決算額の推移該当値テキスト130"/>
        <xdr:cNvSpPr txBox="1"/>
      </xdr:nvSpPr>
      <xdr:spPr>
        <a:xfrm>
          <a:off x="5740400" y="300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56,060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4888</xdr:rowOff>
    </xdr:from>
    <xdr:to>
      <xdr:col>4</xdr:col>
      <xdr:colOff>520700</xdr:colOff>
      <xdr:row>17</xdr:row>
      <xdr:rowOff>106488</xdr:rowOff>
    </xdr:to>
    <xdr:sp macro="" textlink="">
      <xdr:nvSpPr>
        <xdr:cNvPr id="73" name="円/楕円 72"/>
        <xdr:cNvSpPr/>
      </xdr:nvSpPr>
      <xdr:spPr bwMode="auto">
        <a:xfrm>
          <a:off x="4953000" y="296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91265</xdr:rowOff>
    </xdr:from>
    <xdr:ext cx="736600" cy="259045"/>
    <xdr:sp macro="" textlink="">
      <xdr:nvSpPr>
        <xdr:cNvPr id="74" name="テキスト ボックス 73"/>
        <xdr:cNvSpPr txBox="1"/>
      </xdr:nvSpPr>
      <xdr:spPr>
        <a:xfrm>
          <a:off x="4622800" y="305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58,142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98385</xdr:rowOff>
    </xdr:from>
    <xdr:to>
      <xdr:col>3</xdr:col>
      <xdr:colOff>955675</xdr:colOff>
      <xdr:row>17</xdr:row>
      <xdr:rowOff>28535</xdr:rowOff>
    </xdr:to>
    <xdr:sp macro="" textlink="">
      <xdr:nvSpPr>
        <xdr:cNvPr id="75" name="円/楕円 74"/>
        <xdr:cNvSpPr/>
      </xdr:nvSpPr>
      <xdr:spPr bwMode="auto">
        <a:xfrm>
          <a:off x="4254500" y="288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13312</xdr:rowOff>
    </xdr:from>
    <xdr:ext cx="762000" cy="259045"/>
    <xdr:sp macro="" textlink="">
      <xdr:nvSpPr>
        <xdr:cNvPr id="76" name="テキスト ボックス 75"/>
        <xdr:cNvSpPr txBox="1"/>
      </xdr:nvSpPr>
      <xdr:spPr>
        <a:xfrm>
          <a:off x="3924300" y="29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60,529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99593</xdr:rowOff>
    </xdr:from>
    <xdr:to>
      <xdr:col>3</xdr:col>
      <xdr:colOff>257175</xdr:colOff>
      <xdr:row>17</xdr:row>
      <xdr:rowOff>29743</xdr:rowOff>
    </xdr:to>
    <xdr:sp macro="" textlink="">
      <xdr:nvSpPr>
        <xdr:cNvPr id="77" name="円/楕円 76"/>
        <xdr:cNvSpPr/>
      </xdr:nvSpPr>
      <xdr:spPr bwMode="auto">
        <a:xfrm>
          <a:off x="3556000" y="2890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14520</xdr:rowOff>
    </xdr:from>
    <xdr:ext cx="762000" cy="259045"/>
    <xdr:sp macro="" textlink="">
      <xdr:nvSpPr>
        <xdr:cNvPr id="78" name="テキスト ボックス 77"/>
        <xdr:cNvSpPr txBox="1"/>
      </xdr:nvSpPr>
      <xdr:spPr>
        <a:xfrm>
          <a:off x="3225800" y="297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60,492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46101</xdr:rowOff>
    </xdr:from>
    <xdr:to>
      <xdr:col>2</xdr:col>
      <xdr:colOff>692150</xdr:colOff>
      <xdr:row>16</xdr:row>
      <xdr:rowOff>147701</xdr:rowOff>
    </xdr:to>
    <xdr:sp macro="" textlink="">
      <xdr:nvSpPr>
        <xdr:cNvPr id="79" name="円/楕円 78"/>
        <xdr:cNvSpPr/>
      </xdr:nvSpPr>
      <xdr:spPr bwMode="auto">
        <a:xfrm>
          <a:off x="2857500" y="2836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132478</xdr:rowOff>
    </xdr:from>
    <xdr:ext cx="762000" cy="259045"/>
    <xdr:sp macro="" textlink="">
      <xdr:nvSpPr>
        <xdr:cNvPr id="80" name="テキスト ボックス 79"/>
        <xdr:cNvSpPr txBox="1"/>
      </xdr:nvSpPr>
      <xdr:spPr>
        <a:xfrm>
          <a:off x="2527300" y="292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197376</xdr:rowOff>
    </xdr:from>
    <xdr:to>
      <xdr:col>4</xdr:col>
      <xdr:colOff>1117600</xdr:colOff>
      <xdr:row>37</xdr:row>
      <xdr:rowOff>217493</xdr:rowOff>
    </xdr:to>
    <xdr:cxnSp macro="">
      <xdr:nvCxnSpPr>
        <xdr:cNvPr id="116" name="直線コネクタ 115"/>
        <xdr:cNvCxnSpPr/>
      </xdr:nvCxnSpPr>
      <xdr:spPr bwMode="auto">
        <a:xfrm>
          <a:off x="5003800" y="7322076"/>
          <a:ext cx="6477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7231</xdr:rowOff>
    </xdr:from>
    <xdr:ext cx="762000" cy="259045"/>
    <xdr:sp macro="" textlink="">
      <xdr:nvSpPr>
        <xdr:cNvPr id="117" name="人口1人当たり決算額の推移平均値テキスト445"/>
        <xdr:cNvSpPr txBox="1"/>
      </xdr:nvSpPr>
      <xdr:spPr>
        <a:xfrm>
          <a:off x="5740400" y="696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100678</xdr:rowOff>
    </xdr:from>
    <xdr:to>
      <xdr:col>4</xdr:col>
      <xdr:colOff>469900</xdr:colOff>
      <xdr:row>37</xdr:row>
      <xdr:rowOff>197376</xdr:rowOff>
    </xdr:to>
    <xdr:cxnSp macro="">
      <xdr:nvCxnSpPr>
        <xdr:cNvPr id="119" name="直線コネクタ 118"/>
        <xdr:cNvCxnSpPr/>
      </xdr:nvCxnSpPr>
      <xdr:spPr bwMode="auto">
        <a:xfrm>
          <a:off x="4305300" y="7053928"/>
          <a:ext cx="698500" cy="268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244050</xdr:rowOff>
    </xdr:from>
    <xdr:ext cx="736600" cy="259045"/>
    <xdr:sp macro="" textlink="">
      <xdr:nvSpPr>
        <xdr:cNvPr id="121" name="テキスト ボックス 120"/>
        <xdr:cNvSpPr txBox="1"/>
      </xdr:nvSpPr>
      <xdr:spPr>
        <a:xfrm>
          <a:off x="4622800" y="685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100678</xdr:rowOff>
    </xdr:from>
    <xdr:to>
      <xdr:col>3</xdr:col>
      <xdr:colOff>904875</xdr:colOff>
      <xdr:row>37</xdr:row>
      <xdr:rowOff>132683</xdr:rowOff>
    </xdr:to>
    <xdr:cxnSp macro="">
      <xdr:nvCxnSpPr>
        <xdr:cNvPr id="122" name="直線コネクタ 121"/>
        <xdr:cNvCxnSpPr/>
      </xdr:nvCxnSpPr>
      <xdr:spPr bwMode="auto">
        <a:xfrm flipV="1">
          <a:off x="3606800" y="7053928"/>
          <a:ext cx="698500" cy="203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22530</xdr:rowOff>
    </xdr:from>
    <xdr:to>
      <xdr:col>3</xdr:col>
      <xdr:colOff>206375</xdr:colOff>
      <xdr:row>37</xdr:row>
      <xdr:rowOff>132683</xdr:rowOff>
    </xdr:to>
    <xdr:cxnSp macro="">
      <xdr:nvCxnSpPr>
        <xdr:cNvPr id="125" name="直線コネクタ 124"/>
        <xdr:cNvCxnSpPr/>
      </xdr:nvCxnSpPr>
      <xdr:spPr bwMode="auto">
        <a:xfrm>
          <a:off x="2908300" y="7147230"/>
          <a:ext cx="698500" cy="110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162317</xdr:rowOff>
    </xdr:from>
    <xdr:to>
      <xdr:col>3</xdr:col>
      <xdr:colOff>257175</xdr:colOff>
      <xdr:row>35</xdr:row>
      <xdr:rowOff>263917</xdr:rowOff>
    </xdr:to>
    <xdr:sp macro="" textlink="">
      <xdr:nvSpPr>
        <xdr:cNvPr id="126" name="フローチャート : 判断 125"/>
        <xdr:cNvSpPr/>
      </xdr:nvSpPr>
      <xdr:spPr bwMode="auto">
        <a:xfrm>
          <a:off x="3556000" y="6772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274094</xdr:rowOff>
    </xdr:from>
    <xdr:ext cx="762000" cy="259045"/>
    <xdr:sp macro="" textlink="">
      <xdr:nvSpPr>
        <xdr:cNvPr id="127" name="テキスト ボックス 126"/>
        <xdr:cNvSpPr txBox="1"/>
      </xdr:nvSpPr>
      <xdr:spPr>
        <a:xfrm>
          <a:off x="3225800" y="654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117544</xdr:rowOff>
    </xdr:from>
    <xdr:to>
      <xdr:col>2</xdr:col>
      <xdr:colOff>692150</xdr:colOff>
      <xdr:row>35</xdr:row>
      <xdr:rowOff>219144</xdr:rowOff>
    </xdr:to>
    <xdr:sp macro="" textlink="">
      <xdr:nvSpPr>
        <xdr:cNvPr id="128" name="フローチャート : 判断 127"/>
        <xdr:cNvSpPr/>
      </xdr:nvSpPr>
      <xdr:spPr bwMode="auto">
        <a:xfrm>
          <a:off x="2857500" y="6727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229321</xdr:rowOff>
    </xdr:from>
    <xdr:ext cx="762000" cy="259045"/>
    <xdr:sp macro="" textlink="">
      <xdr:nvSpPr>
        <xdr:cNvPr id="129" name="テキスト ボックス 128"/>
        <xdr:cNvSpPr txBox="1"/>
      </xdr:nvSpPr>
      <xdr:spPr>
        <a:xfrm>
          <a:off x="2527300" y="64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166693</xdr:rowOff>
    </xdr:from>
    <xdr:to>
      <xdr:col>5</xdr:col>
      <xdr:colOff>34925</xdr:colOff>
      <xdr:row>37</xdr:row>
      <xdr:rowOff>268293</xdr:rowOff>
    </xdr:to>
    <xdr:sp macro="" textlink="">
      <xdr:nvSpPr>
        <xdr:cNvPr id="135" name="円/楕円 134"/>
        <xdr:cNvSpPr/>
      </xdr:nvSpPr>
      <xdr:spPr bwMode="auto">
        <a:xfrm>
          <a:off x="5600700" y="7291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138770</xdr:rowOff>
    </xdr:from>
    <xdr:ext cx="762000" cy="259045"/>
    <xdr:sp macro="" textlink="">
      <xdr:nvSpPr>
        <xdr:cNvPr id="136" name="人口1人当たり決算額の推移該当値テキスト445"/>
        <xdr:cNvSpPr txBox="1"/>
      </xdr:nvSpPr>
      <xdr:spPr>
        <a:xfrm>
          <a:off x="5740400" y="726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146576</xdr:rowOff>
    </xdr:from>
    <xdr:to>
      <xdr:col>4</xdr:col>
      <xdr:colOff>520700</xdr:colOff>
      <xdr:row>37</xdr:row>
      <xdr:rowOff>248176</xdr:rowOff>
    </xdr:to>
    <xdr:sp macro="" textlink="">
      <xdr:nvSpPr>
        <xdr:cNvPr id="137" name="円/楕円 136"/>
        <xdr:cNvSpPr/>
      </xdr:nvSpPr>
      <xdr:spPr bwMode="auto">
        <a:xfrm>
          <a:off x="4953000" y="7271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232953</xdr:rowOff>
    </xdr:from>
    <xdr:ext cx="736600" cy="259045"/>
    <xdr:sp macro="" textlink="">
      <xdr:nvSpPr>
        <xdr:cNvPr id="138" name="テキスト ボックス 137"/>
        <xdr:cNvSpPr txBox="1"/>
      </xdr:nvSpPr>
      <xdr:spPr>
        <a:xfrm>
          <a:off x="4622800" y="735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49878</xdr:rowOff>
    </xdr:from>
    <xdr:to>
      <xdr:col>3</xdr:col>
      <xdr:colOff>955675</xdr:colOff>
      <xdr:row>36</xdr:row>
      <xdr:rowOff>151478</xdr:rowOff>
    </xdr:to>
    <xdr:sp macro="" textlink="">
      <xdr:nvSpPr>
        <xdr:cNvPr id="139" name="円/楕円 138"/>
        <xdr:cNvSpPr/>
      </xdr:nvSpPr>
      <xdr:spPr bwMode="auto">
        <a:xfrm>
          <a:off x="4254500" y="700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161655</xdr:rowOff>
    </xdr:from>
    <xdr:ext cx="762000" cy="259045"/>
    <xdr:sp macro="" textlink="">
      <xdr:nvSpPr>
        <xdr:cNvPr id="140" name="テキスト ボックス 139"/>
        <xdr:cNvSpPr txBox="1"/>
      </xdr:nvSpPr>
      <xdr:spPr>
        <a:xfrm>
          <a:off x="3924300" y="677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81883</xdr:rowOff>
    </xdr:from>
    <xdr:to>
      <xdr:col>3</xdr:col>
      <xdr:colOff>257175</xdr:colOff>
      <xdr:row>37</xdr:row>
      <xdr:rowOff>183483</xdr:rowOff>
    </xdr:to>
    <xdr:sp macro="" textlink="">
      <xdr:nvSpPr>
        <xdr:cNvPr id="141" name="円/楕円 140"/>
        <xdr:cNvSpPr/>
      </xdr:nvSpPr>
      <xdr:spPr bwMode="auto">
        <a:xfrm>
          <a:off x="3556000" y="7206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168260</xdr:rowOff>
    </xdr:from>
    <xdr:ext cx="762000" cy="259045"/>
    <xdr:sp macro="" textlink="">
      <xdr:nvSpPr>
        <xdr:cNvPr id="142" name="テキスト ボックス 141"/>
        <xdr:cNvSpPr txBox="1"/>
      </xdr:nvSpPr>
      <xdr:spPr>
        <a:xfrm>
          <a:off x="3225800" y="729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143180</xdr:rowOff>
    </xdr:from>
    <xdr:to>
      <xdr:col>2</xdr:col>
      <xdr:colOff>692150</xdr:colOff>
      <xdr:row>37</xdr:row>
      <xdr:rowOff>73330</xdr:rowOff>
    </xdr:to>
    <xdr:sp macro="" textlink="">
      <xdr:nvSpPr>
        <xdr:cNvPr id="143" name="円/楕円 142"/>
        <xdr:cNvSpPr/>
      </xdr:nvSpPr>
      <xdr:spPr bwMode="auto">
        <a:xfrm>
          <a:off x="2857500" y="7096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58107</xdr:rowOff>
    </xdr:from>
    <xdr:ext cx="762000" cy="259045"/>
    <xdr:sp macro="" textlink="">
      <xdr:nvSpPr>
        <xdr:cNvPr id="144" name="テキスト ボックス 143"/>
        <xdr:cNvSpPr txBox="1"/>
      </xdr:nvSpPr>
      <xdr:spPr>
        <a:xfrm>
          <a:off x="2527300" y="718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財政調整基金残高</a:t>
          </a:r>
          <a:r>
            <a:rPr lang="ja-JP" altLang="en-US" sz="1400">
              <a:solidFill>
                <a:schemeClr val="dk1"/>
              </a:solidFill>
              <a:effectLst/>
              <a:latin typeface="+mn-lt"/>
              <a:ea typeface="+mn-ea"/>
              <a:cs typeface="+mn-cs"/>
            </a:rPr>
            <a:t>および実質収支額については微増となってい</a:t>
          </a:r>
          <a:r>
            <a:rPr lang="ja-JP" altLang="ja-JP" sz="1400">
              <a:solidFill>
                <a:schemeClr val="dk1"/>
              </a:solidFill>
              <a:effectLst/>
              <a:latin typeface="+mn-lt"/>
              <a:ea typeface="+mn-ea"/>
              <a:cs typeface="+mn-cs"/>
            </a:rPr>
            <a:t>るが、これは主に合併算定替により一本算定と比べて単年度あたり約２０億円ほど地方交付税の割増交付を受けていることによる。合併算定替が段階的に縮減される平成２８年度以降は、収支の大幅な悪化が懸念され、さらには合併特例債の発行期限も終了を迎えて歳入の確保が困難になるため、財政状況はさらに厳しくなることが予想される。</a:t>
          </a:r>
          <a:endParaRPr lang="ja-JP" altLang="ja-JP" sz="1400">
            <a:effectLst/>
          </a:endParaRPr>
        </a:p>
        <a:p>
          <a:pPr rtl="0"/>
          <a:r>
            <a:rPr lang="ja-JP" altLang="ja-JP" sz="1400">
              <a:solidFill>
                <a:schemeClr val="dk1"/>
              </a:solidFill>
              <a:effectLst/>
              <a:latin typeface="+mn-lt"/>
              <a:ea typeface="+mn-ea"/>
              <a:cs typeface="+mn-cs"/>
            </a:rPr>
            <a:t>　今後は、合併による優遇措置がすべて終了する平成３３年度以降を見据えて、財政規模の適正化と新たな歳入確保策に取り組む必要がある。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すべての会計において実質赤字は生じておらず、財政健全化法上の水準はクリアしている。ただし、下水道事業会計や国民健康保険特別会計など一般会計からの多額の繰入金により収支を維持している会計が多く、独立採算の原則を遵守できていないのが実情である。</a:t>
          </a:r>
          <a:endParaRPr lang="ja-JP" altLang="ja-JP" sz="1400">
            <a:effectLst/>
          </a:endParaRPr>
        </a:p>
        <a:p>
          <a:pPr rtl="0"/>
          <a:r>
            <a:rPr lang="ja-JP" altLang="ja-JP" sz="1400">
              <a:solidFill>
                <a:schemeClr val="dk1"/>
              </a:solidFill>
              <a:effectLst/>
              <a:latin typeface="+mn-lt"/>
              <a:ea typeface="+mn-ea"/>
              <a:cs typeface="+mn-cs"/>
            </a:rPr>
            <a:t>　逆ザヤを解消し、一般会計に依存しない経営を推進すべく、受益者負担の原則に基づく料金改定が喫緊の課題となっており、将来を見越した適正な料金・使用料水準の設定が求められる</a:t>
          </a:r>
          <a:r>
            <a:rPr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実質公債費比率は、</a:t>
          </a:r>
          <a:r>
            <a:rPr lang="en-US" altLang="ja-JP" sz="1400" b="0" i="0" baseline="0">
              <a:solidFill>
                <a:schemeClr val="dk1"/>
              </a:solidFill>
              <a:effectLst/>
              <a:latin typeface="+mn-lt"/>
              <a:ea typeface="+mn-ea"/>
              <a:cs typeface="+mn-cs"/>
            </a:rPr>
            <a:t>H23</a:t>
          </a:r>
          <a:r>
            <a:rPr lang="ja-JP" altLang="en-US" sz="1400" b="0" i="0" baseline="0">
              <a:solidFill>
                <a:schemeClr val="dk1"/>
              </a:solidFill>
              <a:effectLst/>
              <a:latin typeface="+mn-lt"/>
              <a:ea typeface="+mn-ea"/>
              <a:cs typeface="+mn-cs"/>
            </a:rPr>
            <a:t>年度</a:t>
          </a:r>
          <a:r>
            <a:rPr lang="en-US" altLang="ja-JP" sz="1400" b="0" i="0" baseline="0">
              <a:solidFill>
                <a:schemeClr val="dk1"/>
              </a:solidFill>
              <a:effectLst/>
              <a:latin typeface="+mn-lt"/>
              <a:ea typeface="+mn-ea"/>
              <a:cs typeface="+mn-cs"/>
            </a:rPr>
            <a:t>7.6</a:t>
          </a:r>
          <a:r>
            <a:rPr lang="ja-JP" altLang="ja-JP"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H24</a:t>
          </a:r>
          <a:r>
            <a:rPr lang="ja-JP" altLang="en-US" sz="1400" b="0" i="0" baseline="0">
              <a:solidFill>
                <a:schemeClr val="dk1"/>
              </a:solidFill>
              <a:effectLst/>
              <a:latin typeface="+mn-lt"/>
              <a:ea typeface="+mn-ea"/>
              <a:cs typeface="+mn-cs"/>
            </a:rPr>
            <a:t>年度</a:t>
          </a:r>
          <a:r>
            <a:rPr lang="en-US" altLang="ja-JP" sz="1400" b="0" i="0" baseline="0">
              <a:solidFill>
                <a:schemeClr val="dk1"/>
              </a:solidFill>
              <a:effectLst/>
              <a:latin typeface="+mn-lt"/>
              <a:ea typeface="+mn-ea"/>
              <a:cs typeface="+mn-cs"/>
            </a:rPr>
            <a:t>6.6</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H25</a:t>
          </a:r>
          <a:r>
            <a:rPr lang="ja-JP" altLang="en-US" sz="1400" b="0" i="0" baseline="0">
              <a:solidFill>
                <a:schemeClr val="dk1"/>
              </a:solidFill>
              <a:effectLst/>
              <a:latin typeface="+mn-lt"/>
              <a:ea typeface="+mn-ea"/>
              <a:cs typeface="+mn-cs"/>
            </a:rPr>
            <a:t>年度</a:t>
          </a:r>
          <a:r>
            <a:rPr lang="en-US" altLang="ja-JP" sz="1400" b="0" i="0" baseline="0">
              <a:solidFill>
                <a:schemeClr val="dk1"/>
              </a:solidFill>
              <a:effectLst/>
              <a:latin typeface="+mn-lt"/>
              <a:ea typeface="+mn-ea"/>
              <a:cs typeface="+mn-cs"/>
            </a:rPr>
            <a:t>6.2</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と推移しており、いずれも起債に制限を受ける</a:t>
          </a:r>
          <a:r>
            <a:rPr lang="en-US" altLang="ja-JP" sz="1400" b="0" i="0" baseline="0">
              <a:solidFill>
                <a:schemeClr val="dk1"/>
              </a:solidFill>
              <a:effectLst/>
              <a:latin typeface="+mn-lt"/>
              <a:ea typeface="+mn-ea"/>
              <a:cs typeface="+mn-cs"/>
            </a:rPr>
            <a:t>18</a:t>
          </a:r>
          <a:r>
            <a:rPr lang="ja-JP" altLang="ja-JP" sz="1400" b="0" i="0" baseline="0">
              <a:solidFill>
                <a:schemeClr val="dk1"/>
              </a:solidFill>
              <a:effectLst/>
              <a:latin typeface="+mn-lt"/>
              <a:ea typeface="+mn-ea"/>
              <a:cs typeface="+mn-cs"/>
            </a:rPr>
            <a:t>％と比べると良好な水準にある。</a:t>
          </a:r>
          <a:endParaRPr lang="ja-JP" altLang="ja-JP" sz="1400">
            <a:effectLst/>
          </a:endParaRPr>
        </a:p>
        <a:p>
          <a:pPr rtl="0"/>
          <a:r>
            <a:rPr lang="ja-JP" altLang="ja-JP" sz="1400" b="0" i="0" baseline="0">
              <a:solidFill>
                <a:schemeClr val="dk1"/>
              </a:solidFill>
              <a:effectLst/>
              <a:latin typeface="+mn-lt"/>
              <a:ea typeface="+mn-ea"/>
              <a:cs typeface="+mn-cs"/>
            </a:rPr>
            <a:t>　しかし、これは合併特例債など交付税算入率の高い地方債を起債しているため、起債額の規模の割には実質公債費比率の上昇を抑えられているからであり、合併特例債が起債できなくなる平成</a:t>
          </a:r>
          <a:r>
            <a:rPr lang="en-US" altLang="ja-JP" sz="1400" b="0" i="0" baseline="0">
              <a:solidFill>
                <a:schemeClr val="dk1"/>
              </a:solidFill>
              <a:effectLst/>
              <a:latin typeface="+mn-lt"/>
              <a:ea typeface="+mn-ea"/>
              <a:cs typeface="+mn-cs"/>
            </a:rPr>
            <a:t>33</a:t>
          </a:r>
          <a:r>
            <a:rPr lang="ja-JP" altLang="ja-JP" sz="1400" b="0" i="0" baseline="0">
              <a:solidFill>
                <a:schemeClr val="dk1"/>
              </a:solidFill>
              <a:effectLst/>
              <a:latin typeface="+mn-lt"/>
              <a:ea typeface="+mn-ea"/>
              <a:cs typeface="+mn-cs"/>
            </a:rPr>
            <a:t>年度以降は、比率の急速な悪化が懸念される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400">
              <a:solidFill>
                <a:schemeClr val="dk1"/>
              </a:solidFill>
              <a:effectLst/>
              <a:latin typeface="+mn-lt"/>
              <a:ea typeface="+mn-ea"/>
              <a:cs typeface="+mn-cs"/>
            </a:rPr>
            <a:t>将来負担比率は、低下傾向で推移している。ただし、内訳をみると地方債残高</a:t>
          </a:r>
          <a:r>
            <a:rPr lang="ja-JP" altLang="en-US" sz="1400">
              <a:solidFill>
                <a:schemeClr val="dk1"/>
              </a:solidFill>
              <a:effectLst/>
              <a:latin typeface="+mn-lt"/>
              <a:ea typeface="+mn-ea"/>
              <a:cs typeface="+mn-cs"/>
            </a:rPr>
            <a:t>は増加しており</a:t>
          </a:r>
          <a:r>
            <a:rPr lang="ja-JP" altLang="ja-JP" sz="1400">
              <a:solidFill>
                <a:schemeClr val="dk1"/>
              </a:solidFill>
              <a:effectLst/>
              <a:latin typeface="+mn-lt"/>
              <a:ea typeface="+mn-ea"/>
              <a:cs typeface="+mn-cs"/>
            </a:rPr>
            <a:t>、交付税算入率の低い地方債から高い地方債（合併特例債等）に切り替えているため需要額算入見込額が増加し、結果として将来負担額の減少につながっている。</a:t>
          </a:r>
          <a:endParaRPr lang="ja-JP" altLang="ja-JP" sz="1400">
            <a:effectLst/>
          </a:endParaRPr>
        </a:p>
        <a:p>
          <a:pPr rtl="0"/>
          <a:r>
            <a:rPr lang="ja-JP" altLang="ja-JP" sz="1400">
              <a:solidFill>
                <a:schemeClr val="dk1"/>
              </a:solidFill>
              <a:effectLst/>
              <a:latin typeface="+mn-lt"/>
              <a:ea typeface="+mn-ea"/>
              <a:cs typeface="+mn-cs"/>
            </a:rPr>
            <a:t>　合併特例債が発行できなくなる平成</a:t>
          </a:r>
          <a:r>
            <a:rPr lang="en-US" altLang="ja-JP" sz="1400">
              <a:solidFill>
                <a:schemeClr val="dk1"/>
              </a:solidFill>
              <a:effectLst/>
              <a:latin typeface="+mn-lt"/>
              <a:ea typeface="+mn-ea"/>
              <a:cs typeface="+mn-cs"/>
            </a:rPr>
            <a:t>33</a:t>
          </a:r>
          <a:r>
            <a:rPr lang="ja-JP" altLang="ja-JP" sz="1400">
              <a:solidFill>
                <a:schemeClr val="dk1"/>
              </a:solidFill>
              <a:effectLst/>
              <a:latin typeface="+mn-lt"/>
              <a:ea typeface="+mn-ea"/>
              <a:cs typeface="+mn-cs"/>
            </a:rPr>
            <a:t>年度以降は、交付税算入率</a:t>
          </a:r>
          <a:r>
            <a:rPr lang="ja-JP" altLang="en-US" sz="1400">
              <a:solidFill>
                <a:schemeClr val="dk1"/>
              </a:solidFill>
              <a:effectLst/>
              <a:latin typeface="+mn-lt"/>
              <a:ea typeface="+mn-ea"/>
              <a:cs typeface="+mn-cs"/>
            </a:rPr>
            <a:t>が</a:t>
          </a:r>
          <a:r>
            <a:rPr lang="ja-JP" altLang="ja-JP" sz="1400">
              <a:solidFill>
                <a:schemeClr val="dk1"/>
              </a:solidFill>
              <a:effectLst/>
              <a:latin typeface="+mn-lt"/>
              <a:ea typeface="+mn-ea"/>
              <a:cs typeface="+mn-cs"/>
            </a:rPr>
            <a:t>低い</a:t>
          </a:r>
          <a:r>
            <a:rPr lang="ja-JP" altLang="en-US" sz="1400">
              <a:solidFill>
                <a:schemeClr val="dk1"/>
              </a:solidFill>
              <a:effectLst/>
              <a:latin typeface="+mn-lt"/>
              <a:ea typeface="+mn-ea"/>
              <a:cs typeface="+mn-cs"/>
            </a:rPr>
            <a:t>などの不利な</a:t>
          </a:r>
          <a:r>
            <a:rPr lang="ja-JP" altLang="ja-JP" sz="1400">
              <a:solidFill>
                <a:schemeClr val="dk1"/>
              </a:solidFill>
              <a:effectLst/>
              <a:latin typeface="+mn-lt"/>
              <a:ea typeface="+mn-ea"/>
              <a:cs typeface="+mn-cs"/>
            </a:rPr>
            <a:t>地方債</a:t>
          </a:r>
          <a:r>
            <a:rPr lang="ja-JP" altLang="en-US" sz="1400">
              <a:solidFill>
                <a:schemeClr val="dk1"/>
              </a:solidFill>
              <a:effectLst/>
              <a:latin typeface="+mn-lt"/>
              <a:ea typeface="+mn-ea"/>
              <a:cs typeface="+mn-cs"/>
            </a:rPr>
            <a:t>の</a:t>
          </a:r>
          <a:r>
            <a:rPr lang="ja-JP" altLang="ja-JP" sz="1400">
              <a:solidFill>
                <a:schemeClr val="dk1"/>
              </a:solidFill>
              <a:effectLst/>
              <a:latin typeface="+mn-lt"/>
              <a:ea typeface="+mn-ea"/>
              <a:cs typeface="+mn-cs"/>
            </a:rPr>
            <a:t>借り入れ</a:t>
          </a:r>
          <a:r>
            <a:rPr lang="ja-JP" altLang="en-US" sz="1400">
              <a:solidFill>
                <a:schemeClr val="dk1"/>
              </a:solidFill>
              <a:effectLst/>
              <a:latin typeface="+mn-lt"/>
              <a:ea typeface="+mn-ea"/>
              <a:cs typeface="+mn-cs"/>
            </a:rPr>
            <a:t>をせ</a:t>
          </a:r>
          <a:r>
            <a:rPr lang="ja-JP" altLang="ja-JP" sz="1400">
              <a:solidFill>
                <a:schemeClr val="dk1"/>
              </a:solidFill>
              <a:effectLst/>
              <a:latin typeface="+mn-lt"/>
              <a:ea typeface="+mn-ea"/>
              <a:cs typeface="+mn-cs"/>
            </a:rPr>
            <a:t>ざるをえない</a:t>
          </a:r>
          <a:r>
            <a:rPr lang="ja-JP" altLang="en-US" sz="1400">
              <a:solidFill>
                <a:schemeClr val="dk1"/>
              </a:solidFill>
              <a:effectLst/>
              <a:latin typeface="+mn-lt"/>
              <a:ea typeface="+mn-ea"/>
              <a:cs typeface="+mn-cs"/>
            </a:rPr>
            <a:t>状況も見込まれる</a:t>
          </a:r>
          <a:r>
            <a:rPr lang="ja-JP" altLang="ja-JP" sz="1400">
              <a:solidFill>
                <a:schemeClr val="dk1"/>
              </a:solidFill>
              <a:effectLst/>
              <a:latin typeface="+mn-lt"/>
              <a:ea typeface="+mn-ea"/>
              <a:cs typeface="+mn-cs"/>
            </a:rPr>
            <a:t>ため、</a:t>
          </a:r>
          <a:r>
            <a:rPr lang="ja-JP" altLang="en-US" sz="1400">
              <a:solidFill>
                <a:schemeClr val="dk1"/>
              </a:solidFill>
              <a:effectLst/>
              <a:latin typeface="+mn-lt"/>
              <a:ea typeface="+mn-ea"/>
              <a:cs typeface="+mn-cs"/>
            </a:rPr>
            <a:t>現状のままでは</a:t>
          </a:r>
          <a:r>
            <a:rPr lang="ja-JP" altLang="ja-JP" sz="1400">
              <a:solidFill>
                <a:schemeClr val="dk1"/>
              </a:solidFill>
              <a:effectLst/>
              <a:latin typeface="+mn-lt"/>
              <a:ea typeface="+mn-ea"/>
              <a:cs typeface="+mn-cs"/>
            </a:rPr>
            <a:t>将来負担額の増加が</a:t>
          </a:r>
          <a:r>
            <a:rPr lang="ja-JP" altLang="en-US" sz="1400">
              <a:solidFill>
                <a:schemeClr val="dk1"/>
              </a:solidFill>
              <a:effectLst/>
              <a:latin typeface="+mn-lt"/>
              <a:ea typeface="+mn-ea"/>
              <a:cs typeface="+mn-cs"/>
            </a:rPr>
            <a:t>懸念される</a:t>
          </a:r>
          <a:r>
            <a:rPr lang="ja-JP" altLang="ja-JP" sz="14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51818076</v>
      </c>
      <c r="BO4" s="349"/>
      <c r="BP4" s="349"/>
      <c r="BQ4" s="349"/>
      <c r="BR4" s="349"/>
      <c r="BS4" s="349"/>
      <c r="BT4" s="349"/>
      <c r="BU4" s="350"/>
      <c r="BV4" s="348">
        <v>49530697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11.2</v>
      </c>
      <c r="CU4" s="355"/>
      <c r="CV4" s="355"/>
      <c r="CW4" s="355"/>
      <c r="CX4" s="355"/>
      <c r="CY4" s="355"/>
      <c r="CZ4" s="355"/>
      <c r="DA4" s="356"/>
      <c r="DB4" s="354">
        <v>10.6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47519850</v>
      </c>
      <c r="BO5" s="386"/>
      <c r="BP5" s="386"/>
      <c r="BQ5" s="386"/>
      <c r="BR5" s="386"/>
      <c r="BS5" s="386"/>
      <c r="BT5" s="386"/>
      <c r="BU5" s="387"/>
      <c r="BV5" s="385">
        <v>46116389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85.1</v>
      </c>
      <c r="CU5" s="383"/>
      <c r="CV5" s="383"/>
      <c r="CW5" s="383"/>
      <c r="CX5" s="383"/>
      <c r="CY5" s="383"/>
      <c r="CZ5" s="383"/>
      <c r="DA5" s="384"/>
      <c r="DB5" s="382">
        <v>85.8</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4298226</v>
      </c>
      <c r="BO6" s="386"/>
      <c r="BP6" s="386"/>
      <c r="BQ6" s="386"/>
      <c r="BR6" s="386"/>
      <c r="BS6" s="386"/>
      <c r="BT6" s="386"/>
      <c r="BU6" s="387"/>
      <c r="BV6" s="385">
        <v>3414308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91.3</v>
      </c>
      <c r="CU6" s="423"/>
      <c r="CV6" s="423"/>
      <c r="CW6" s="423"/>
      <c r="CX6" s="423"/>
      <c r="CY6" s="423"/>
      <c r="CZ6" s="423"/>
      <c r="DA6" s="424"/>
      <c r="DB6" s="422">
        <v>88.5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889709</v>
      </c>
      <c r="BO7" s="386"/>
      <c r="BP7" s="386"/>
      <c r="BQ7" s="386"/>
      <c r="BR7" s="386"/>
      <c r="BS7" s="386"/>
      <c r="BT7" s="386"/>
      <c r="BU7" s="387"/>
      <c r="BV7" s="385">
        <v>233209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30390718</v>
      </c>
      <c r="CU7" s="386"/>
      <c r="CV7" s="386"/>
      <c r="CW7" s="386"/>
      <c r="CX7" s="386"/>
      <c r="CY7" s="386"/>
      <c r="CZ7" s="386"/>
      <c r="DA7" s="387"/>
      <c r="DB7" s="385">
        <v>29934786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3408517</v>
      </c>
      <c r="BO8" s="386"/>
      <c r="BP8" s="386"/>
      <c r="BQ8" s="386"/>
      <c r="BR8" s="386"/>
      <c r="BS8" s="386"/>
      <c r="BT8" s="386"/>
      <c r="BU8" s="387"/>
      <c r="BV8" s="385">
        <v>3181099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0.74</v>
      </c>
      <c r="CU8" s="426"/>
      <c r="CV8" s="426"/>
      <c r="CW8" s="426"/>
      <c r="CX8" s="426"/>
      <c r="CY8" s="426"/>
      <c r="CZ8" s="426"/>
      <c r="DA8" s="427"/>
      <c r="DB8" s="425">
        <v>0.73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144618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227418</v>
      </c>
      <c r="BO9" s="386"/>
      <c r="BP9" s="386"/>
      <c r="BQ9" s="386"/>
      <c r="BR9" s="386"/>
      <c r="BS9" s="386"/>
      <c r="BT9" s="386"/>
      <c r="BU9" s="387"/>
      <c r="BV9" s="385">
        <v>152107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10.199999999999999</v>
      </c>
      <c r="CU9" s="383"/>
      <c r="CV9" s="383"/>
      <c r="CW9" s="383"/>
      <c r="CX9" s="383"/>
      <c r="CY9" s="383"/>
      <c r="CZ9" s="383"/>
      <c r="DA9" s="384"/>
      <c r="DB9" s="382">
        <v>10.1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146601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1592731</v>
      </c>
      <c r="BO10" s="386"/>
      <c r="BP10" s="386"/>
      <c r="BQ10" s="386"/>
      <c r="BR10" s="386"/>
      <c r="BS10" s="386"/>
      <c r="BT10" s="386"/>
      <c r="BU10" s="387"/>
      <c r="BV10" s="385">
        <v>1718544</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145999</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1172632</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143586</v>
      </c>
      <c r="S13" s="467"/>
      <c r="T13" s="467"/>
      <c r="U13" s="467"/>
      <c r="V13" s="468"/>
      <c r="W13" s="401" t="s">
        <v>122</v>
      </c>
      <c r="X13" s="402"/>
      <c r="Y13" s="402"/>
      <c r="Z13" s="402"/>
      <c r="AA13" s="402"/>
      <c r="AB13" s="392"/>
      <c r="AC13" s="436">
        <v>6166</v>
      </c>
      <c r="AD13" s="437"/>
      <c r="AE13" s="437"/>
      <c r="AF13" s="437"/>
      <c r="AG13" s="476"/>
      <c r="AH13" s="436">
        <v>7419</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647517</v>
      </c>
      <c r="BO13" s="386"/>
      <c r="BP13" s="386"/>
      <c r="BQ13" s="386"/>
      <c r="BR13" s="386"/>
      <c r="BS13" s="386"/>
      <c r="BT13" s="386"/>
      <c r="BU13" s="387"/>
      <c r="BV13" s="385">
        <v>1870651</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6.2</v>
      </c>
      <c r="CU13" s="383"/>
      <c r="CV13" s="383"/>
      <c r="CW13" s="383"/>
      <c r="CX13" s="383"/>
      <c r="CY13" s="383"/>
      <c r="CZ13" s="383"/>
      <c r="DA13" s="384"/>
      <c r="DB13" s="382">
        <v>6.6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146189</v>
      </c>
      <c r="S14" s="467"/>
      <c r="T14" s="467"/>
      <c r="U14" s="467"/>
      <c r="V14" s="468"/>
      <c r="W14" s="375"/>
      <c r="X14" s="376"/>
      <c r="Y14" s="376"/>
      <c r="Z14" s="376"/>
      <c r="AA14" s="376"/>
      <c r="AB14" s="365"/>
      <c r="AC14" s="469">
        <v>9.1999999999999993</v>
      </c>
      <c r="AD14" s="470"/>
      <c r="AE14" s="470"/>
      <c r="AF14" s="470"/>
      <c r="AG14" s="471"/>
      <c r="AH14" s="469">
        <v>10</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v>14.2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143681</v>
      </c>
      <c r="S15" s="467"/>
      <c r="T15" s="467"/>
      <c r="U15" s="467"/>
      <c r="V15" s="468"/>
      <c r="W15" s="401" t="s">
        <v>129</v>
      </c>
      <c r="X15" s="402"/>
      <c r="Y15" s="402"/>
      <c r="Z15" s="402"/>
      <c r="AA15" s="402"/>
      <c r="AB15" s="392"/>
      <c r="AC15" s="436">
        <v>21391</v>
      </c>
      <c r="AD15" s="437"/>
      <c r="AE15" s="437"/>
      <c r="AF15" s="437"/>
      <c r="AG15" s="476"/>
      <c r="AH15" s="436">
        <v>24228</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16257012</v>
      </c>
      <c r="BO15" s="349"/>
      <c r="BP15" s="349"/>
      <c r="BQ15" s="349"/>
      <c r="BR15" s="349"/>
      <c r="BS15" s="349"/>
      <c r="BT15" s="349"/>
      <c r="BU15" s="350"/>
      <c r="BV15" s="348">
        <v>15533692</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31.9</v>
      </c>
      <c r="AD16" s="470"/>
      <c r="AE16" s="470"/>
      <c r="AF16" s="470"/>
      <c r="AG16" s="471"/>
      <c r="AH16" s="469">
        <v>32.700000000000003</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20917963</v>
      </c>
      <c r="BO16" s="386"/>
      <c r="BP16" s="386"/>
      <c r="BQ16" s="386"/>
      <c r="BR16" s="386"/>
      <c r="BS16" s="386"/>
      <c r="BT16" s="386"/>
      <c r="BU16" s="387"/>
      <c r="BV16" s="385">
        <v>20628490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39533</v>
      </c>
      <c r="AD17" s="437"/>
      <c r="AE17" s="437"/>
      <c r="AF17" s="437"/>
      <c r="AG17" s="476"/>
      <c r="AH17" s="436">
        <v>41172</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20948933</v>
      </c>
      <c r="BO17" s="386"/>
      <c r="BP17" s="386"/>
      <c r="BQ17" s="386"/>
      <c r="BR17" s="386"/>
      <c r="BS17" s="386"/>
      <c r="BT17" s="386"/>
      <c r="BU17" s="387"/>
      <c r="BV17" s="385">
        <v>20010148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138.41</v>
      </c>
      <c r="M18" s="498"/>
      <c r="N18" s="498"/>
      <c r="O18" s="498"/>
      <c r="P18" s="498"/>
      <c r="Q18" s="498"/>
      <c r="R18" s="499"/>
      <c r="S18" s="499"/>
      <c r="T18" s="499"/>
      <c r="U18" s="499"/>
      <c r="V18" s="500"/>
      <c r="W18" s="403"/>
      <c r="X18" s="404"/>
      <c r="Y18" s="404"/>
      <c r="Z18" s="404"/>
      <c r="AA18" s="404"/>
      <c r="AB18" s="395"/>
      <c r="AC18" s="501">
        <v>58.9</v>
      </c>
      <c r="AD18" s="502"/>
      <c r="AE18" s="502"/>
      <c r="AF18" s="502"/>
      <c r="AG18" s="503"/>
      <c r="AH18" s="501">
        <v>55.6</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25381087</v>
      </c>
      <c r="BO18" s="386"/>
      <c r="BP18" s="386"/>
      <c r="BQ18" s="386"/>
      <c r="BR18" s="386"/>
      <c r="BS18" s="386"/>
      <c r="BT18" s="386"/>
      <c r="BU18" s="387"/>
      <c r="BV18" s="385">
        <v>24727801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1045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36250220</v>
      </c>
      <c r="BO19" s="386"/>
      <c r="BP19" s="386"/>
      <c r="BQ19" s="386"/>
      <c r="BR19" s="386"/>
      <c r="BS19" s="386"/>
      <c r="BT19" s="386"/>
      <c r="BU19" s="387"/>
      <c r="BV19" s="385">
        <v>33675948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50859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34068000</v>
      </c>
      <c r="BO23" s="386"/>
      <c r="BP23" s="386"/>
      <c r="BQ23" s="386"/>
      <c r="BR23" s="386"/>
      <c r="BS23" s="386"/>
      <c r="BT23" s="386"/>
      <c r="BU23" s="387"/>
      <c r="BV23" s="385">
        <v>31963275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9100</v>
      </c>
      <c r="R24" s="437"/>
      <c r="S24" s="437"/>
      <c r="T24" s="437"/>
      <c r="U24" s="437"/>
      <c r="V24" s="476"/>
      <c r="W24" s="531"/>
      <c r="X24" s="519"/>
      <c r="Y24" s="520"/>
      <c r="Z24" s="435" t="s">
        <v>152</v>
      </c>
      <c r="AA24" s="415"/>
      <c r="AB24" s="415"/>
      <c r="AC24" s="415"/>
      <c r="AD24" s="415"/>
      <c r="AE24" s="415"/>
      <c r="AF24" s="415"/>
      <c r="AG24" s="416"/>
      <c r="AH24" s="436">
        <v>984</v>
      </c>
      <c r="AI24" s="437"/>
      <c r="AJ24" s="437"/>
      <c r="AK24" s="437"/>
      <c r="AL24" s="476"/>
      <c r="AM24" s="436">
        <v>2993328</v>
      </c>
      <c r="AN24" s="437"/>
      <c r="AO24" s="437"/>
      <c r="AP24" s="437"/>
      <c r="AQ24" s="437"/>
      <c r="AR24" s="476"/>
      <c r="AS24" s="436">
        <v>3042</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26680955</v>
      </c>
      <c r="BO24" s="386"/>
      <c r="BP24" s="386"/>
      <c r="BQ24" s="386"/>
      <c r="BR24" s="386"/>
      <c r="BS24" s="386"/>
      <c r="BT24" s="386"/>
      <c r="BU24" s="387"/>
      <c r="BV24" s="385">
        <v>23228680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7550</v>
      </c>
      <c r="R25" s="437"/>
      <c r="S25" s="437"/>
      <c r="T25" s="437"/>
      <c r="U25" s="437"/>
      <c r="V25" s="476"/>
      <c r="W25" s="531"/>
      <c r="X25" s="519"/>
      <c r="Y25" s="520"/>
      <c r="Z25" s="435" t="s">
        <v>155</v>
      </c>
      <c r="AA25" s="415"/>
      <c r="AB25" s="415"/>
      <c r="AC25" s="415"/>
      <c r="AD25" s="415"/>
      <c r="AE25" s="415"/>
      <c r="AF25" s="415"/>
      <c r="AG25" s="416"/>
      <c r="AH25" s="436">
        <v>227</v>
      </c>
      <c r="AI25" s="437"/>
      <c r="AJ25" s="437"/>
      <c r="AK25" s="437"/>
      <c r="AL25" s="476"/>
      <c r="AM25" s="436">
        <v>648085</v>
      </c>
      <c r="AN25" s="437"/>
      <c r="AO25" s="437"/>
      <c r="AP25" s="437"/>
      <c r="AQ25" s="437"/>
      <c r="AR25" s="476"/>
      <c r="AS25" s="436">
        <v>2855</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11135180</v>
      </c>
      <c r="BO25" s="349"/>
      <c r="BP25" s="349"/>
      <c r="BQ25" s="349"/>
      <c r="BR25" s="349"/>
      <c r="BS25" s="349"/>
      <c r="BT25" s="349"/>
      <c r="BU25" s="350"/>
      <c r="BV25" s="348">
        <v>11522046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6830</v>
      </c>
      <c r="R26" s="437"/>
      <c r="S26" s="437"/>
      <c r="T26" s="437"/>
      <c r="U26" s="437"/>
      <c r="V26" s="476"/>
      <c r="W26" s="531"/>
      <c r="X26" s="519"/>
      <c r="Y26" s="520"/>
      <c r="Z26" s="435" t="s">
        <v>158</v>
      </c>
      <c r="AA26" s="539"/>
      <c r="AB26" s="539"/>
      <c r="AC26" s="539"/>
      <c r="AD26" s="539"/>
      <c r="AE26" s="539"/>
      <c r="AF26" s="539"/>
      <c r="AG26" s="540"/>
      <c r="AH26" s="436">
        <v>28</v>
      </c>
      <c r="AI26" s="437"/>
      <c r="AJ26" s="437"/>
      <c r="AK26" s="437"/>
      <c r="AL26" s="476"/>
      <c r="AM26" s="436">
        <v>85960</v>
      </c>
      <c r="AN26" s="437"/>
      <c r="AO26" s="437"/>
      <c r="AP26" s="437"/>
      <c r="AQ26" s="437"/>
      <c r="AR26" s="476"/>
      <c r="AS26" s="436">
        <v>3070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v>70000</v>
      </c>
      <c r="BO26" s="386"/>
      <c r="BP26" s="386"/>
      <c r="BQ26" s="386"/>
      <c r="BR26" s="386"/>
      <c r="BS26" s="386"/>
      <c r="BT26" s="386"/>
      <c r="BU26" s="387"/>
      <c r="BV26" s="385">
        <v>60000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4920</v>
      </c>
      <c r="R27" s="437"/>
      <c r="S27" s="437"/>
      <c r="T27" s="437"/>
      <c r="U27" s="437"/>
      <c r="V27" s="476"/>
      <c r="W27" s="531"/>
      <c r="X27" s="519"/>
      <c r="Y27" s="520"/>
      <c r="Z27" s="435" t="s">
        <v>161</v>
      </c>
      <c r="AA27" s="415"/>
      <c r="AB27" s="415"/>
      <c r="AC27" s="415"/>
      <c r="AD27" s="415"/>
      <c r="AE27" s="415"/>
      <c r="AF27" s="415"/>
      <c r="AG27" s="416"/>
      <c r="AH27" s="436">
        <v>38</v>
      </c>
      <c r="AI27" s="437"/>
      <c r="AJ27" s="437"/>
      <c r="AK27" s="437"/>
      <c r="AL27" s="476"/>
      <c r="AM27" s="436">
        <v>121888</v>
      </c>
      <c r="AN27" s="437"/>
      <c r="AO27" s="437"/>
      <c r="AP27" s="437"/>
      <c r="AQ27" s="437"/>
      <c r="AR27" s="476"/>
      <c r="AS27" s="436">
        <v>3208</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1487000</v>
      </c>
      <c r="BO27" s="553"/>
      <c r="BP27" s="553"/>
      <c r="BQ27" s="553"/>
      <c r="BR27" s="553"/>
      <c r="BS27" s="553"/>
      <c r="BT27" s="553"/>
      <c r="BU27" s="554"/>
      <c r="BV27" s="552">
        <v>1487000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4280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7793842</v>
      </c>
      <c r="BO28" s="349"/>
      <c r="BP28" s="349"/>
      <c r="BQ28" s="349"/>
      <c r="BR28" s="349"/>
      <c r="BS28" s="349"/>
      <c r="BT28" s="349"/>
      <c r="BU28" s="350"/>
      <c r="BV28" s="348">
        <v>7373743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24</v>
      </c>
      <c r="M29" s="437"/>
      <c r="N29" s="437"/>
      <c r="O29" s="437"/>
      <c r="P29" s="476"/>
      <c r="Q29" s="436">
        <v>4030</v>
      </c>
      <c r="R29" s="437"/>
      <c r="S29" s="437"/>
      <c r="T29" s="437"/>
      <c r="U29" s="437"/>
      <c r="V29" s="476"/>
      <c r="W29" s="531"/>
      <c r="X29" s="519"/>
      <c r="Y29" s="520"/>
      <c r="Z29" s="435" t="s">
        <v>168</v>
      </c>
      <c r="AA29" s="415"/>
      <c r="AB29" s="415"/>
      <c r="AC29" s="415"/>
      <c r="AD29" s="415"/>
      <c r="AE29" s="415"/>
      <c r="AF29" s="415"/>
      <c r="AG29" s="416"/>
      <c r="AH29" s="436">
        <v>1022</v>
      </c>
      <c r="AI29" s="437"/>
      <c r="AJ29" s="437"/>
      <c r="AK29" s="437"/>
      <c r="AL29" s="476"/>
      <c r="AM29" s="436">
        <v>3115216</v>
      </c>
      <c r="AN29" s="437"/>
      <c r="AO29" s="437"/>
      <c r="AP29" s="437"/>
      <c r="AQ29" s="437"/>
      <c r="AR29" s="476"/>
      <c r="AS29" s="436">
        <v>3048</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1629505</v>
      </c>
      <c r="BO29" s="386"/>
      <c r="BP29" s="386"/>
      <c r="BQ29" s="386"/>
      <c r="BR29" s="386"/>
      <c r="BS29" s="386"/>
      <c r="BT29" s="386"/>
      <c r="BU29" s="387"/>
      <c r="BV29" s="385">
        <v>1624273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98.2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6045953</v>
      </c>
      <c r="BO30" s="553"/>
      <c r="BP30" s="553"/>
      <c r="BQ30" s="553"/>
      <c r="BR30" s="553"/>
      <c r="BS30" s="553"/>
      <c r="BT30" s="553"/>
      <c r="BU30" s="554"/>
      <c r="BV30" s="552">
        <v>6199505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4</v>
      </c>
      <c r="AN34" s="564"/>
      <c r="AO34" s="565" t="str">
        <f>IF('各会計、関係団体の財政状況及び健全化判断比率'!B30="","",'各会計、関係団体の財政状況及び健全化判断比率'!B30)</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埼玉県後期高齢者医療広域連合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深谷市土地開発公社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f t="shared" ref="AM35:AM43" si="0">IF(AO35="","",AM34+1)</f>
        <v>5</v>
      </c>
      <c r="AN35" s="564"/>
      <c r="AO35" s="565" t="str">
        <f>IF('各会計、関係団体の財政状況及び健全化判断比率'!B31="","",'各会計、関係団体の財政状況及び健全化判断比率'!B31)</f>
        <v>下水道事業会計</v>
      </c>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国済寺土地区画整理事業特別会計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埼玉県後期高齢者医療広域連合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おかべ物産観光</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IF('各会計、関係団体の財政状況及び健全化判断比率'!B34="","",'各会計、関係団体の財政状況及び健全化判断比率'!B34)</f>
        <v>岡中央土地区画整理事業特別会計</v>
      </c>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埼玉県市町村総合事務組合</v>
      </c>
      <c r="BZ36" s="565"/>
      <c r="CA36" s="565"/>
      <c r="CB36" s="565"/>
      <c r="CC36" s="565"/>
      <c r="CD36" s="565"/>
      <c r="CE36" s="565"/>
      <c r="CF36" s="565"/>
      <c r="CG36" s="565"/>
      <c r="CH36" s="565"/>
      <c r="CI36" s="565"/>
      <c r="CJ36" s="565"/>
      <c r="CK36" s="565"/>
      <c r="CL36" s="565"/>
      <c r="CM36" s="565"/>
      <c r="CN36" s="165"/>
      <c r="CO36" s="564">
        <f t="shared" si="3"/>
        <v>20</v>
      </c>
      <c r="CP36" s="564"/>
      <c r="CQ36" s="565" t="str">
        <f>IF('各会計、関係団体の財政状況及び健全化判断比率'!BS9="","",'各会計、関係団体の財政状況及び健全化判断比率'!BS9)</f>
        <v>はなぞの</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9</v>
      </c>
      <c r="BF37" s="564"/>
      <c r="BG37" s="565" t="str">
        <f>IF('各会計、関係団体の財政状況及び健全化判断比率'!B35="","",'各会計、関係団体の財政状況及び健全化判断比率'!B35)</f>
        <v>小前田駅北西部土地区画整理事業特別会計</v>
      </c>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埼玉県市町村総合事務組合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彩の国さいたま人づくり広域連合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埼玉県都市競艇組合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大里広域市町村圏組合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大里広域市町村圏組合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M53" sqref="M5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26435</v>
      </c>
      <c r="J41" s="83">
        <v>29393</v>
      </c>
      <c r="K41" s="83">
        <v>28330</v>
      </c>
      <c r="L41" s="83">
        <v>29619</v>
      </c>
      <c r="M41" s="84">
        <v>31719</v>
      </c>
    </row>
    <row r="42" spans="2:13" ht="27.75" customHeight="1">
      <c r="B42" s="1169"/>
      <c r="C42" s="1170"/>
      <c r="D42" s="85"/>
      <c r="E42" s="1175" t="s">
        <v>26</v>
      </c>
      <c r="F42" s="1175"/>
      <c r="G42" s="1175"/>
      <c r="H42" s="1176"/>
      <c r="I42" s="86">
        <v>752</v>
      </c>
      <c r="J42" s="87">
        <v>760</v>
      </c>
      <c r="K42" s="87">
        <v>1160</v>
      </c>
      <c r="L42" s="87">
        <v>1108</v>
      </c>
      <c r="M42" s="88">
        <v>1643</v>
      </c>
    </row>
    <row r="43" spans="2:13" ht="27.75" customHeight="1">
      <c r="B43" s="1169"/>
      <c r="C43" s="1170"/>
      <c r="D43" s="85"/>
      <c r="E43" s="1175" t="s">
        <v>27</v>
      </c>
      <c r="F43" s="1175"/>
      <c r="G43" s="1175"/>
      <c r="H43" s="1176"/>
      <c r="I43" s="86">
        <v>22739</v>
      </c>
      <c r="J43" s="87">
        <v>21878</v>
      </c>
      <c r="K43" s="87">
        <v>20942</v>
      </c>
      <c r="L43" s="87">
        <v>19870</v>
      </c>
      <c r="M43" s="88">
        <v>19557</v>
      </c>
    </row>
    <row r="44" spans="2:13" ht="27.75" customHeight="1">
      <c r="B44" s="1169"/>
      <c r="C44" s="1170"/>
      <c r="D44" s="85"/>
      <c r="E44" s="1175" t="s">
        <v>28</v>
      </c>
      <c r="F44" s="1175"/>
      <c r="G44" s="1175"/>
      <c r="H44" s="1176"/>
      <c r="I44" s="86">
        <v>711</v>
      </c>
      <c r="J44" s="87">
        <v>419</v>
      </c>
      <c r="K44" s="87">
        <v>153</v>
      </c>
      <c r="L44" s="87" t="s">
        <v>476</v>
      </c>
      <c r="M44" s="88" t="s">
        <v>476</v>
      </c>
    </row>
    <row r="45" spans="2:13" ht="27.75" customHeight="1">
      <c r="B45" s="1169"/>
      <c r="C45" s="1170"/>
      <c r="D45" s="85"/>
      <c r="E45" s="1175" t="s">
        <v>29</v>
      </c>
      <c r="F45" s="1175"/>
      <c r="G45" s="1175"/>
      <c r="H45" s="1176"/>
      <c r="I45" s="86">
        <v>14469</v>
      </c>
      <c r="J45" s="87">
        <v>14129</v>
      </c>
      <c r="K45" s="87">
        <v>13989</v>
      </c>
      <c r="L45" s="87">
        <v>13608</v>
      </c>
      <c r="M45" s="88">
        <v>13107</v>
      </c>
    </row>
    <row r="46" spans="2:13" ht="27.75" customHeight="1">
      <c r="B46" s="1169"/>
      <c r="C46" s="1170"/>
      <c r="D46" s="85"/>
      <c r="E46" s="1175" t="s">
        <v>30</v>
      </c>
      <c r="F46" s="1175"/>
      <c r="G46" s="1175"/>
      <c r="H46" s="1176"/>
      <c r="I46" s="86">
        <v>3</v>
      </c>
      <c r="J46" s="87">
        <v>5</v>
      </c>
      <c r="K46" s="87">
        <v>1</v>
      </c>
      <c r="L46" s="87">
        <v>10</v>
      </c>
      <c r="M46" s="88">
        <v>1</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10557</v>
      </c>
      <c r="J49" s="87">
        <v>11783</v>
      </c>
      <c r="K49" s="87">
        <v>11418</v>
      </c>
      <c r="L49" s="87">
        <v>13328</v>
      </c>
      <c r="M49" s="88">
        <v>13839</v>
      </c>
    </row>
    <row r="50" spans="2:13" ht="27.75" customHeight="1">
      <c r="B50" s="1169"/>
      <c r="C50" s="1170"/>
      <c r="D50" s="85"/>
      <c r="E50" s="1175" t="s">
        <v>35</v>
      </c>
      <c r="F50" s="1175"/>
      <c r="G50" s="1175"/>
      <c r="H50" s="1176"/>
      <c r="I50" s="86">
        <v>4535</v>
      </c>
      <c r="J50" s="87">
        <v>4692</v>
      </c>
      <c r="K50" s="87">
        <v>4998</v>
      </c>
      <c r="L50" s="87">
        <v>1961</v>
      </c>
      <c r="M50" s="88">
        <v>4987</v>
      </c>
    </row>
    <row r="51" spans="2:13" ht="27.75" customHeight="1">
      <c r="B51" s="1171"/>
      <c r="C51" s="1172"/>
      <c r="D51" s="85"/>
      <c r="E51" s="1175" t="s">
        <v>36</v>
      </c>
      <c r="F51" s="1175"/>
      <c r="G51" s="1175"/>
      <c r="H51" s="1176"/>
      <c r="I51" s="86">
        <v>37864</v>
      </c>
      <c r="J51" s="87">
        <v>42549</v>
      </c>
      <c r="K51" s="87">
        <v>42687</v>
      </c>
      <c r="L51" s="87">
        <v>45163</v>
      </c>
      <c r="M51" s="88">
        <v>47277</v>
      </c>
    </row>
    <row r="52" spans="2:13" ht="27.75" customHeight="1" thickBot="1">
      <c r="B52" s="1179" t="s">
        <v>21</v>
      </c>
      <c r="C52" s="1180"/>
      <c r="D52" s="90"/>
      <c r="E52" s="1181" t="s">
        <v>37</v>
      </c>
      <c r="F52" s="1181"/>
      <c r="G52" s="1181"/>
      <c r="H52" s="1182"/>
      <c r="I52" s="91">
        <v>12153</v>
      </c>
      <c r="J52" s="92">
        <v>7559</v>
      </c>
      <c r="K52" s="92">
        <v>5471</v>
      </c>
      <c r="L52" s="92">
        <v>3764</v>
      </c>
      <c r="M52" s="93">
        <v>-76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50182</v>
      </c>
      <c r="E3" s="116"/>
      <c r="F3" s="117">
        <v>53925</v>
      </c>
      <c r="G3" s="118"/>
      <c r="H3" s="119"/>
    </row>
    <row r="4" spans="1:8">
      <c r="A4" s="120"/>
      <c r="B4" s="121"/>
      <c r="C4" s="122"/>
      <c r="D4" s="123">
        <v>32446</v>
      </c>
      <c r="E4" s="124"/>
      <c r="F4" s="125">
        <v>34260</v>
      </c>
      <c r="G4" s="126"/>
      <c r="H4" s="127"/>
    </row>
    <row r="5" spans="1:8">
      <c r="A5" s="108" t="s">
        <v>510</v>
      </c>
      <c r="B5" s="113"/>
      <c r="C5" s="114"/>
      <c r="D5" s="115">
        <v>39400</v>
      </c>
      <c r="E5" s="116"/>
      <c r="F5" s="117">
        <v>51263</v>
      </c>
      <c r="G5" s="118"/>
      <c r="H5" s="119"/>
    </row>
    <row r="6" spans="1:8">
      <c r="A6" s="120"/>
      <c r="B6" s="121"/>
      <c r="C6" s="122"/>
      <c r="D6" s="123">
        <v>25043</v>
      </c>
      <c r="E6" s="124"/>
      <c r="F6" s="125">
        <v>29061</v>
      </c>
      <c r="G6" s="126"/>
      <c r="H6" s="127"/>
    </row>
    <row r="7" spans="1:8">
      <c r="A7" s="108" t="s">
        <v>511</v>
      </c>
      <c r="B7" s="113"/>
      <c r="C7" s="114"/>
      <c r="D7" s="115">
        <v>35877</v>
      </c>
      <c r="E7" s="116"/>
      <c r="F7" s="117">
        <v>41433</v>
      </c>
      <c r="G7" s="118"/>
      <c r="H7" s="119"/>
    </row>
    <row r="8" spans="1:8">
      <c r="A8" s="120"/>
      <c r="B8" s="121"/>
      <c r="C8" s="122"/>
      <c r="D8" s="123">
        <v>25229</v>
      </c>
      <c r="E8" s="124"/>
      <c r="F8" s="125">
        <v>22351</v>
      </c>
      <c r="G8" s="126"/>
      <c r="H8" s="127"/>
    </row>
    <row r="9" spans="1:8">
      <c r="A9" s="108" t="s">
        <v>512</v>
      </c>
      <c r="B9" s="113"/>
      <c r="C9" s="114"/>
      <c r="D9" s="115">
        <v>33706</v>
      </c>
      <c r="E9" s="116"/>
      <c r="F9" s="117">
        <v>43493</v>
      </c>
      <c r="G9" s="118"/>
      <c r="H9" s="119"/>
    </row>
    <row r="10" spans="1:8">
      <c r="A10" s="120"/>
      <c r="B10" s="121"/>
      <c r="C10" s="122"/>
      <c r="D10" s="123">
        <v>18286</v>
      </c>
      <c r="E10" s="124"/>
      <c r="F10" s="125">
        <v>23254</v>
      </c>
      <c r="G10" s="126"/>
      <c r="H10" s="127"/>
    </row>
    <row r="11" spans="1:8">
      <c r="A11" s="108" t="s">
        <v>513</v>
      </c>
      <c r="B11" s="113"/>
      <c r="C11" s="114"/>
      <c r="D11" s="115">
        <v>35516</v>
      </c>
      <c r="E11" s="116"/>
      <c r="F11" s="117">
        <v>50840</v>
      </c>
      <c r="G11" s="118"/>
      <c r="H11" s="119"/>
    </row>
    <row r="12" spans="1:8">
      <c r="A12" s="120"/>
      <c r="B12" s="121"/>
      <c r="C12" s="128"/>
      <c r="D12" s="123">
        <v>26917</v>
      </c>
      <c r="E12" s="124"/>
      <c r="F12" s="125">
        <v>25367</v>
      </c>
      <c r="G12" s="126"/>
      <c r="H12" s="127"/>
    </row>
    <row r="13" spans="1:8">
      <c r="A13" s="108"/>
      <c r="B13" s="113"/>
      <c r="C13" s="129"/>
      <c r="D13" s="130">
        <v>38936</v>
      </c>
      <c r="E13" s="131"/>
      <c r="F13" s="132">
        <v>48191</v>
      </c>
      <c r="G13" s="133"/>
      <c r="H13" s="119"/>
    </row>
    <row r="14" spans="1:8">
      <c r="A14" s="120"/>
      <c r="B14" s="121"/>
      <c r="C14" s="122"/>
      <c r="D14" s="123">
        <v>25584</v>
      </c>
      <c r="E14" s="124"/>
      <c r="F14" s="125">
        <v>26859</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7.97</v>
      </c>
      <c r="C19" s="134">
        <f>ROUND(VALUE(SUBSTITUTE(実質収支比率等に係る経年分析!G$48,"▲","-")),2)</f>
        <v>9.18</v>
      </c>
      <c r="D19" s="134">
        <f>ROUND(VALUE(SUBSTITUTE(実質収支比率等に係る経年分析!H$48,"▲","-")),2)</f>
        <v>9.35</v>
      </c>
      <c r="E19" s="134">
        <f>ROUND(VALUE(SUBSTITUTE(実質収支比率等に係る経年分析!I$48,"▲","-")),2)</f>
        <v>10.63</v>
      </c>
      <c r="F19" s="134">
        <f>ROUND(VALUE(SUBSTITUTE(実質収支比率等に係る経年分析!J$48,"▲","-")),2)</f>
        <v>11.22</v>
      </c>
    </row>
    <row r="20" spans="1:11">
      <c r="A20" s="134" t="s">
        <v>42</v>
      </c>
      <c r="B20" s="134">
        <f>ROUND(VALUE(SUBSTITUTE(実質収支比率等に係る経年分析!F$47,"▲","-")),2)</f>
        <v>18.190000000000001</v>
      </c>
      <c r="C20" s="134">
        <f>ROUND(VALUE(SUBSTITUTE(実質収支比率等に係る経年分析!G$47,"▲","-")),2)</f>
        <v>17.11</v>
      </c>
      <c r="D20" s="134">
        <f>ROUND(VALUE(SUBSTITUTE(実質収支比率等に係る経年分析!H$47,"▲","-")),2)</f>
        <v>17.46</v>
      </c>
      <c r="E20" s="134">
        <f>ROUND(VALUE(SUBSTITUTE(実質収支比率等に係る経年分析!I$47,"▲","-")),2)</f>
        <v>24.63</v>
      </c>
      <c r="F20" s="134">
        <f>ROUND(VALUE(SUBSTITUTE(実質収支比率等に係る経年分析!J$47,"▲","-")),2)</f>
        <v>25.65</v>
      </c>
    </row>
    <row r="21" spans="1:11">
      <c r="A21" s="134" t="s">
        <v>43</v>
      </c>
      <c r="B21" s="134">
        <f>IF(ISNUMBER(VALUE(SUBSTITUTE(実質収支比率等に係る経年分析!F$49,"▲","-"))),ROUND(VALUE(SUBSTITUTE(実質収支比率等に係る経年分析!F$49,"▲","-")),2),NA())</f>
        <v>-4.43</v>
      </c>
      <c r="C21" s="134">
        <f>IF(ISNUMBER(VALUE(SUBSTITUTE(実質収支比率等に係る経年分析!G$49,"▲","-"))),ROUND(VALUE(SUBSTITUTE(実質収支比率等に係る経年分析!G$49,"▲","-")),2),NA())</f>
        <v>1.39</v>
      </c>
      <c r="D21" s="134">
        <f>IF(ISNUMBER(VALUE(SUBSTITUTE(実質収支比率等に係る経年分析!H$49,"▲","-"))),ROUND(VALUE(SUBSTITUTE(実質収支比率等に係る経年分析!H$49,"▲","-")),2),NA())</f>
        <v>2.58</v>
      </c>
      <c r="E21" s="134">
        <f>IF(ISNUMBER(VALUE(SUBSTITUTE(実質収支比率等に係る経年分析!I$49,"▲","-"))),ROUND(VALUE(SUBSTITUTE(実質収支比率等に係る経年分析!I$49,"▲","-")),2),NA())</f>
        <v>6.25</v>
      </c>
      <c r="F21" s="134">
        <f>IF(ISNUMBER(VALUE(SUBSTITUTE(実質収支比率等に係る経年分析!J$49,"▲","-"))),ROUND(VALUE(SUBSTITUTE(実質収支比率等に係る経年分析!J$49,"▲","-")),2),NA())</f>
        <v>2.13</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岡中央土地区画整理事業特別会計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0.28999999999999998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c r="A32" s="135" t="str">
        <f>IF(連結実質赤字比率に係る赤字・黒字の構成分析!C$38="",NA(),連結実質赤字比率に係る赤字・黒字の構成分析!C$38)</f>
        <v>国済寺土地区画整理事業特別会計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0.35</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4.57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2.59</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8.66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11.17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13.02</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3667</v>
      </c>
      <c r="E42" s="136"/>
      <c r="F42" s="136"/>
      <c r="G42" s="136">
        <f>'実質公債費比率（分子）の構造'!L$52</f>
        <v>3825</v>
      </c>
      <c r="H42" s="136"/>
      <c r="I42" s="136"/>
      <c r="J42" s="136">
        <f>'実質公債費比率（分子）の構造'!M$52</f>
        <v>6355</v>
      </c>
      <c r="K42" s="136"/>
      <c r="L42" s="136"/>
      <c r="M42" s="136">
        <f>'実質公債費比率（分子）の構造'!N$52</f>
        <v>4038</v>
      </c>
      <c r="N42" s="136"/>
      <c r="O42" s="136"/>
      <c r="P42" s="136">
        <f>'実質公債費比率（分子）の構造'!O$52</f>
        <v>4172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325</v>
      </c>
      <c r="C45" s="136"/>
      <c r="D45" s="136"/>
      <c r="E45" s="136">
        <f>'実質公債費比率（分子）の構造'!L$49</f>
        <v>297</v>
      </c>
      <c r="F45" s="136"/>
      <c r="G45" s="136"/>
      <c r="H45" s="136">
        <f>'実質公債費比率（分子）の構造'!M$49</f>
        <v>268</v>
      </c>
      <c r="I45" s="136"/>
      <c r="J45" s="136"/>
      <c r="K45" s="136">
        <f>'実質公債費比率（分子）の構造'!N$49</f>
        <v>153</v>
      </c>
      <c r="L45" s="136"/>
      <c r="M45" s="136"/>
      <c r="N45" s="136" t="str">
        <f>'実質公債費比率（分子）の構造'!O$49</f>
        <v>-</v>
      </c>
      <c r="O45" s="136"/>
      <c r="P45" s="136"/>
    </row>
    <row r="46" spans="1:16">
      <c r="A46" s="136" t="s">
        <v>54</v>
      </c>
      <c r="B46" s="136">
        <f>'実質公債費比率（分子）の構造'!K$48</f>
        <v>2092</v>
      </c>
      <c r="C46" s="136"/>
      <c r="D46" s="136"/>
      <c r="E46" s="136">
        <f>'実質公債費比率（分子）の構造'!L$48</f>
        <v>1826</v>
      </c>
      <c r="F46" s="136"/>
      <c r="G46" s="136"/>
      <c r="H46" s="136">
        <f>'実質公債費比率（分子）の構造'!M$48</f>
        <v>1957</v>
      </c>
      <c r="I46" s="136"/>
      <c r="J46" s="136"/>
      <c r="K46" s="136">
        <f>'実質公債費比率（分子）の構造'!N$48</f>
        <v>1923</v>
      </c>
      <c r="L46" s="136"/>
      <c r="M46" s="136"/>
      <c r="N46" s="136">
        <f>'実質公債費比率（分子）の構造'!O$48</f>
        <v>1798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3308</v>
      </c>
      <c r="C49" s="136"/>
      <c r="D49" s="136"/>
      <c r="E49" s="136">
        <f>'実質公債費比率（分子）の構造'!L$45</f>
        <v>3270</v>
      </c>
      <c r="F49" s="136"/>
      <c r="G49" s="136"/>
      <c r="H49" s="136">
        <f>'実質公債費比率（分子）の構造'!M$45</f>
        <v>6591</v>
      </c>
      <c r="I49" s="136"/>
      <c r="J49" s="136"/>
      <c r="K49" s="136">
        <f>'実質公債費比率（分子）の構造'!N$45</f>
        <v>3255</v>
      </c>
      <c r="L49" s="136"/>
      <c r="M49" s="136"/>
      <c r="N49" s="136">
        <f>'実質公債費比率（分子）の構造'!O$45</f>
        <v>3576</v>
      </c>
      <c r="O49" s="136"/>
      <c r="P49" s="136"/>
    </row>
    <row r="50" spans="1:16">
      <c r="A50" s="136" t="s">
        <v>58</v>
      </c>
      <c r="B50" s="136" t="e">
        <f>NA()</f>
        <v>#N/A</v>
      </c>
      <c r="C50" s="136">
        <f>IF(ISNUMBER('実質公債費比率（分子）の構造'!K$53),'実質公債費比率（分子）の構造'!K$53,NA())</f>
        <v>2058</v>
      </c>
      <c r="D50" s="136" t="e">
        <f>NA()</f>
        <v>#N/A</v>
      </c>
      <c r="E50" s="136" t="e">
        <f>NA()</f>
        <v>#N/A</v>
      </c>
      <c r="F50" s="136">
        <f>IF(ISNUMBER('実質公債費比率（分子）の構造'!L$53),'実質公債費比率（分子）の構造'!L$53,NA())</f>
        <v>1568</v>
      </c>
      <c r="G50" s="136" t="e">
        <f>NA()</f>
        <v>#N/A</v>
      </c>
      <c r="H50" s="136" t="e">
        <f>NA()</f>
        <v>#N/A</v>
      </c>
      <c r="I50" s="136">
        <f>IF(ISNUMBER('実質公債費比率（分子）の構造'!M$53),'実質公債費比率（分子）の構造'!M$53,NA())</f>
        <v>2461</v>
      </c>
      <c r="J50" s="136" t="e">
        <f>NA()</f>
        <v>#N/A</v>
      </c>
      <c r="K50" s="136" t="e">
        <f>NA()</f>
        <v>#N/A</v>
      </c>
      <c r="L50" s="136">
        <f>IF(ISNUMBER('実質公債費比率（分子）の構造'!N$53),'実質公債費比率（分子）の構造'!N$53,NA())</f>
        <v>1293</v>
      </c>
      <c r="M50" s="136" t="e">
        <f>NA()</f>
        <v>#N/A</v>
      </c>
      <c r="N50" s="136" t="e">
        <f>NA()</f>
        <v>#N/A</v>
      </c>
      <c r="O50" s="136">
        <f>IF(ISNUMBER('実質公債費比率（分子）の構造'!O$53),'実質公債費比率（分子）の構造'!O$53,NA())</f>
        <v>1202</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37864</v>
      </c>
      <c r="E56" s="135"/>
      <c r="F56" s="135"/>
      <c r="G56" s="135">
        <f>'将来負担比率（分子）の構造'!J$51</f>
        <v>42549</v>
      </c>
      <c r="H56" s="135"/>
      <c r="I56" s="135"/>
      <c r="J56" s="135">
        <f>'将来負担比率（分子）の構造'!K$51</f>
        <v>42687</v>
      </c>
      <c r="K56" s="135"/>
      <c r="L56" s="135"/>
      <c r="M56" s="135">
        <f>'将来負担比率（分子）の構造'!L$51</f>
        <v>45163</v>
      </c>
      <c r="N56" s="135"/>
      <c r="O56" s="135"/>
      <c r="P56" s="135">
        <f>'将来負担比率（分子）の構造'!M$51</f>
        <v>47277</v>
      </c>
    </row>
    <row r="57" spans="1:16">
      <c r="A57" s="135" t="s">
        <v>35</v>
      </c>
      <c r="B57" s="135"/>
      <c r="C57" s="135"/>
      <c r="D57" s="135">
        <f>'将来負担比率（分子）の構造'!I$50</f>
        <v>4535</v>
      </c>
      <c r="E57" s="135"/>
      <c r="F57" s="135"/>
      <c r="G57" s="135">
        <f>'将来負担比率（分子）の構造'!J$50</f>
        <v>4692</v>
      </c>
      <c r="H57" s="135"/>
      <c r="I57" s="135"/>
      <c r="J57" s="135">
        <f>'将来負担比率（分子）の構造'!K$50</f>
        <v>4998</v>
      </c>
      <c r="K57" s="135"/>
      <c r="L57" s="135"/>
      <c r="M57" s="135">
        <f>'将来負担比率（分子）の構造'!L$50</f>
        <v>1961</v>
      </c>
      <c r="N57" s="135"/>
      <c r="O57" s="135"/>
      <c r="P57" s="135">
        <f>'将来負担比率（分子）の構造'!M$50</f>
        <v>4987</v>
      </c>
    </row>
    <row r="58" spans="1:16">
      <c r="A58" s="135" t="s">
        <v>34</v>
      </c>
      <c r="B58" s="135"/>
      <c r="C58" s="135"/>
      <c r="D58" s="135">
        <f>'将来負担比率（分子）の構造'!I$49</f>
        <v>10557</v>
      </c>
      <c r="E58" s="135"/>
      <c r="F58" s="135"/>
      <c r="G58" s="135">
        <f>'将来負担比率（分子）の構造'!J$49</f>
        <v>11783</v>
      </c>
      <c r="H58" s="135"/>
      <c r="I58" s="135"/>
      <c r="J58" s="135">
        <f>'将来負担比率（分子）の構造'!K$49</f>
        <v>11418</v>
      </c>
      <c r="K58" s="135"/>
      <c r="L58" s="135"/>
      <c r="M58" s="135">
        <f>'将来負担比率（分子）の構造'!L$49</f>
        <v>13328</v>
      </c>
      <c r="N58" s="135"/>
      <c r="O58" s="135"/>
      <c r="P58" s="135">
        <f>'将来負担比率（分子）の構造'!M$49</f>
        <v>13839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v>
      </c>
      <c r="C61" s="135"/>
      <c r="D61" s="135"/>
      <c r="E61" s="135">
        <f>'将来負担比率（分子）の構造'!J$46</f>
        <v>5</v>
      </c>
      <c r="F61" s="135"/>
      <c r="G61" s="135"/>
      <c r="H61" s="135">
        <f>'将来負担比率（分子）の構造'!K$46</f>
        <v>1</v>
      </c>
      <c r="I61" s="135"/>
      <c r="J61" s="135"/>
      <c r="K61" s="135">
        <f>'将来負担比率（分子）の構造'!L$46</f>
        <v>10</v>
      </c>
      <c r="L61" s="135"/>
      <c r="M61" s="135"/>
      <c r="N61" s="135">
        <f>'将来負担比率（分子）の構造'!M$46</f>
        <v>1</v>
      </c>
      <c r="O61" s="135"/>
      <c r="P61" s="135"/>
    </row>
    <row r="62" spans="1:16">
      <c r="A62" s="135" t="s">
        <v>29</v>
      </c>
      <c r="B62" s="135">
        <f>'将来負担比率（分子）の構造'!I$45</f>
        <v>14469</v>
      </c>
      <c r="C62" s="135"/>
      <c r="D62" s="135"/>
      <c r="E62" s="135">
        <f>'将来負担比率（分子）の構造'!J$45</f>
        <v>14129</v>
      </c>
      <c r="F62" s="135"/>
      <c r="G62" s="135"/>
      <c r="H62" s="135">
        <f>'将来負担比率（分子）の構造'!K$45</f>
        <v>13989</v>
      </c>
      <c r="I62" s="135"/>
      <c r="J62" s="135"/>
      <c r="K62" s="135">
        <f>'将来負担比率（分子）の構造'!L$45</f>
        <v>13608</v>
      </c>
      <c r="L62" s="135"/>
      <c r="M62" s="135"/>
      <c r="N62" s="135">
        <f>'将来負担比率（分子）の構造'!M$45</f>
        <v>13107</v>
      </c>
      <c r="O62" s="135"/>
      <c r="P62" s="135"/>
    </row>
    <row r="63" spans="1:16">
      <c r="A63" s="135" t="s">
        <v>28</v>
      </c>
      <c r="B63" s="135">
        <f>'将来負担比率（分子）の構造'!I$44</f>
        <v>711</v>
      </c>
      <c r="C63" s="135"/>
      <c r="D63" s="135"/>
      <c r="E63" s="135">
        <f>'将来負担比率（分子）の構造'!J$44</f>
        <v>419</v>
      </c>
      <c r="F63" s="135"/>
      <c r="G63" s="135"/>
      <c r="H63" s="135">
        <f>'将来負担比率（分子）の構造'!K$44</f>
        <v>153</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22739</v>
      </c>
      <c r="C64" s="135"/>
      <c r="D64" s="135"/>
      <c r="E64" s="135">
        <f>'将来負担比率（分子）の構造'!J$43</f>
        <v>21878</v>
      </c>
      <c r="F64" s="135"/>
      <c r="G64" s="135"/>
      <c r="H64" s="135">
        <f>'将来負担比率（分子）の構造'!K$43</f>
        <v>20942</v>
      </c>
      <c r="I64" s="135"/>
      <c r="J64" s="135"/>
      <c r="K64" s="135">
        <f>'将来負担比率（分子）の構造'!L$43</f>
        <v>19870</v>
      </c>
      <c r="L64" s="135"/>
      <c r="M64" s="135"/>
      <c r="N64" s="135">
        <f>'将来負担比率（分子）の構造'!M$43</f>
        <v>19557</v>
      </c>
      <c r="O64" s="135"/>
      <c r="P64" s="135"/>
    </row>
    <row r="65" spans="1:16">
      <c r="A65" s="135" t="s">
        <v>26</v>
      </c>
      <c r="B65" s="135">
        <f>'将来負担比率（分子）の構造'!I$42</f>
        <v>752</v>
      </c>
      <c r="C65" s="135"/>
      <c r="D65" s="135"/>
      <c r="E65" s="135">
        <f>'将来負担比率（分子）の構造'!J$42</f>
        <v>760</v>
      </c>
      <c r="F65" s="135"/>
      <c r="G65" s="135"/>
      <c r="H65" s="135">
        <f>'将来負担比率（分子）の構造'!K$42</f>
        <v>1160</v>
      </c>
      <c r="I65" s="135"/>
      <c r="J65" s="135"/>
      <c r="K65" s="135">
        <f>'将来負担比率（分子）の構造'!L$42</f>
        <v>1108</v>
      </c>
      <c r="L65" s="135"/>
      <c r="M65" s="135"/>
      <c r="N65" s="135">
        <f>'将来負担比率（分子）の構造'!M$42</f>
        <v>1643</v>
      </c>
      <c r="O65" s="135"/>
      <c r="P65" s="135"/>
    </row>
    <row r="66" spans="1:16">
      <c r="A66" s="135" t="s">
        <v>25</v>
      </c>
      <c r="B66" s="135">
        <f>'将来負担比率（分子）の構造'!I$41</f>
        <v>26435</v>
      </c>
      <c r="C66" s="135"/>
      <c r="D66" s="135"/>
      <c r="E66" s="135">
        <f>'将来負担比率（分子）の構造'!J$41</f>
        <v>29393</v>
      </c>
      <c r="F66" s="135"/>
      <c r="G66" s="135"/>
      <c r="H66" s="135">
        <f>'将来負担比率（分子）の構造'!K$41</f>
        <v>28330</v>
      </c>
      <c r="I66" s="135"/>
      <c r="J66" s="135"/>
      <c r="K66" s="135">
        <f>'将来負担比率（分子）の構造'!L$41</f>
        <v>29619</v>
      </c>
      <c r="L66" s="135"/>
      <c r="M66" s="135"/>
      <c r="N66" s="135">
        <f>'将来負担比率（分子）の構造'!M$41</f>
        <v>31719</v>
      </c>
      <c r="O66" s="135"/>
      <c r="P66" s="135"/>
    </row>
    <row r="67" spans="1:16">
      <c r="A67" s="135" t="s">
        <v>62</v>
      </c>
      <c r="B67" s="135" t="e">
        <f>NA()</f>
        <v>#N/A</v>
      </c>
      <c r="C67" s="135">
        <f>IF(ISNUMBER('将来負担比率（分子）の構造'!I$52), IF('将来負担比率（分子）の構造'!I$52 &lt; 0, 0, '将来負担比率（分子）の構造'!I$52), NA())</f>
        <v>12153</v>
      </c>
      <c r="D67" s="135" t="e">
        <f>NA()</f>
        <v>#N/A</v>
      </c>
      <c r="E67" s="135" t="e">
        <f>NA()</f>
        <v>#N/A</v>
      </c>
      <c r="F67" s="135">
        <f>IF(ISNUMBER('将来負担比率（分子）の構造'!J$52), IF('将来負担比率（分子）の構造'!J$52 &lt; 0, 0, '将来負担比率（分子）の構造'!J$52), NA())</f>
        <v>7559</v>
      </c>
      <c r="G67" s="135" t="e">
        <f>NA()</f>
        <v>#N/A</v>
      </c>
      <c r="H67" s="135" t="e">
        <f>NA()</f>
        <v>#N/A</v>
      </c>
      <c r="I67" s="135">
        <f>IF(ISNUMBER('将来負担比率（分子）の構造'!K$52), IF('将来負担比率（分子）の構造'!K$52 &lt; 0, 0, '将来負担比率（分子）の構造'!K$52), NA())</f>
        <v>5471</v>
      </c>
      <c r="J67" s="135" t="e">
        <f>NA()</f>
        <v>#N/A</v>
      </c>
      <c r="K67" s="135" t="e">
        <f>NA()</f>
        <v>#N/A</v>
      </c>
      <c r="L67" s="135">
        <f>IF(ISNUMBER('将来負担比率（分子）の構造'!L$52), IF('将来負担比率（分子）の構造'!L$52 &lt; 0, 0, '将来負担比率（分子）の構造'!L$52), NA())</f>
        <v>3764</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18801681</v>
      </c>
      <c r="S5" s="581"/>
      <c r="T5" s="581"/>
      <c r="U5" s="581"/>
      <c r="V5" s="581"/>
      <c r="W5" s="581"/>
      <c r="X5" s="581"/>
      <c r="Y5" s="582"/>
      <c r="Z5" s="583">
        <v>36.299999999999997</v>
      </c>
      <c r="AA5" s="583"/>
      <c r="AB5" s="583"/>
      <c r="AC5" s="583"/>
      <c r="AD5" s="584">
        <v>18282700</v>
      </c>
      <c r="AE5" s="584"/>
      <c r="AF5" s="584"/>
      <c r="AG5" s="584"/>
      <c r="AH5" s="584"/>
      <c r="AI5" s="584"/>
      <c r="AJ5" s="584"/>
      <c r="AK5" s="584"/>
      <c r="AL5" s="585">
        <v>65.7</v>
      </c>
      <c r="AM5" s="586"/>
      <c r="AN5" s="586"/>
      <c r="AO5" s="587"/>
      <c r="AP5" s="577" t="s">
        <v>206</v>
      </c>
      <c r="AQ5" s="578"/>
      <c r="AR5" s="578"/>
      <c r="AS5" s="578"/>
      <c r="AT5" s="578"/>
      <c r="AU5" s="578"/>
      <c r="AV5" s="578"/>
      <c r="AW5" s="578"/>
      <c r="AX5" s="578"/>
      <c r="AY5" s="578"/>
      <c r="AZ5" s="578"/>
      <c r="BA5" s="578"/>
      <c r="BB5" s="578"/>
      <c r="BC5" s="578"/>
      <c r="BD5" s="578"/>
      <c r="BE5" s="578"/>
      <c r="BF5" s="579"/>
      <c r="BG5" s="591">
        <v>18282700</v>
      </c>
      <c r="BH5" s="592"/>
      <c r="BI5" s="592"/>
      <c r="BJ5" s="592"/>
      <c r="BK5" s="592"/>
      <c r="BL5" s="592"/>
      <c r="BM5" s="592"/>
      <c r="BN5" s="593"/>
      <c r="BO5" s="594">
        <v>97.2</v>
      </c>
      <c r="BP5" s="594"/>
      <c r="BQ5" s="594"/>
      <c r="BR5" s="594"/>
      <c r="BS5" s="595" t="s">
        <v>207</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199</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644796</v>
      </c>
      <c r="S6" s="592"/>
      <c r="T6" s="592"/>
      <c r="U6" s="592"/>
      <c r="V6" s="592"/>
      <c r="W6" s="592"/>
      <c r="X6" s="592"/>
      <c r="Y6" s="593"/>
      <c r="Z6" s="594">
        <v>1.2</v>
      </c>
      <c r="AA6" s="594"/>
      <c r="AB6" s="594"/>
      <c r="AC6" s="594"/>
      <c r="AD6" s="595">
        <v>644796</v>
      </c>
      <c r="AE6" s="595"/>
      <c r="AF6" s="595"/>
      <c r="AG6" s="595"/>
      <c r="AH6" s="595"/>
      <c r="AI6" s="595"/>
      <c r="AJ6" s="595"/>
      <c r="AK6" s="595"/>
      <c r="AL6" s="596">
        <v>2.2999999999999998</v>
      </c>
      <c r="AM6" s="597"/>
      <c r="AN6" s="597"/>
      <c r="AO6" s="598"/>
      <c r="AP6" s="588" t="s">
        <v>212</v>
      </c>
      <c r="AQ6" s="589"/>
      <c r="AR6" s="589"/>
      <c r="AS6" s="589"/>
      <c r="AT6" s="589"/>
      <c r="AU6" s="589"/>
      <c r="AV6" s="589"/>
      <c r="AW6" s="589"/>
      <c r="AX6" s="589"/>
      <c r="AY6" s="589"/>
      <c r="AZ6" s="589"/>
      <c r="BA6" s="589"/>
      <c r="BB6" s="589"/>
      <c r="BC6" s="589"/>
      <c r="BD6" s="589"/>
      <c r="BE6" s="589"/>
      <c r="BF6" s="590"/>
      <c r="BG6" s="591">
        <v>18282700</v>
      </c>
      <c r="BH6" s="592"/>
      <c r="BI6" s="592"/>
      <c r="BJ6" s="592"/>
      <c r="BK6" s="592"/>
      <c r="BL6" s="592"/>
      <c r="BM6" s="592"/>
      <c r="BN6" s="593"/>
      <c r="BO6" s="594">
        <v>97.2</v>
      </c>
      <c r="BP6" s="594"/>
      <c r="BQ6" s="594"/>
      <c r="BR6" s="594"/>
      <c r="BS6" s="595" t="s">
        <v>207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318733</v>
      </c>
      <c r="CS6" s="592"/>
      <c r="CT6" s="592"/>
      <c r="CU6" s="592"/>
      <c r="CV6" s="592"/>
      <c r="CW6" s="592"/>
      <c r="CX6" s="592"/>
      <c r="CY6" s="593"/>
      <c r="CZ6" s="594">
        <v>0.7</v>
      </c>
      <c r="DA6" s="594"/>
      <c r="DB6" s="594"/>
      <c r="DC6" s="594"/>
      <c r="DD6" s="600" t="s">
        <v>207</v>
      </c>
      <c r="DE6" s="592"/>
      <c r="DF6" s="592"/>
      <c r="DG6" s="592"/>
      <c r="DH6" s="592"/>
      <c r="DI6" s="592"/>
      <c r="DJ6" s="592"/>
      <c r="DK6" s="592"/>
      <c r="DL6" s="592"/>
      <c r="DM6" s="592"/>
      <c r="DN6" s="592"/>
      <c r="DO6" s="592"/>
      <c r="DP6" s="593"/>
      <c r="DQ6" s="600">
        <v>318733</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32411</v>
      </c>
      <c r="S7" s="592"/>
      <c r="T7" s="592"/>
      <c r="U7" s="592"/>
      <c r="V7" s="592"/>
      <c r="W7" s="592"/>
      <c r="X7" s="592"/>
      <c r="Y7" s="593"/>
      <c r="Z7" s="594">
        <v>0.1</v>
      </c>
      <c r="AA7" s="594"/>
      <c r="AB7" s="594"/>
      <c r="AC7" s="594"/>
      <c r="AD7" s="595">
        <v>32411</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8510740</v>
      </c>
      <c r="BH7" s="592"/>
      <c r="BI7" s="592"/>
      <c r="BJ7" s="592"/>
      <c r="BK7" s="592"/>
      <c r="BL7" s="592"/>
      <c r="BM7" s="592"/>
      <c r="BN7" s="593"/>
      <c r="BO7" s="594">
        <v>45.3</v>
      </c>
      <c r="BP7" s="594"/>
      <c r="BQ7" s="594"/>
      <c r="BR7" s="594"/>
      <c r="BS7" s="595" t="s">
        <v>207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5972836</v>
      </c>
      <c r="CS7" s="592"/>
      <c r="CT7" s="592"/>
      <c r="CU7" s="592"/>
      <c r="CV7" s="592"/>
      <c r="CW7" s="592"/>
      <c r="CX7" s="592"/>
      <c r="CY7" s="593"/>
      <c r="CZ7" s="594">
        <v>12.6</v>
      </c>
      <c r="DA7" s="594"/>
      <c r="DB7" s="594"/>
      <c r="DC7" s="594"/>
      <c r="DD7" s="600">
        <v>72014</v>
      </c>
      <c r="DE7" s="592"/>
      <c r="DF7" s="592"/>
      <c r="DG7" s="592"/>
      <c r="DH7" s="592"/>
      <c r="DI7" s="592"/>
      <c r="DJ7" s="592"/>
      <c r="DK7" s="592"/>
      <c r="DL7" s="592"/>
      <c r="DM7" s="592"/>
      <c r="DN7" s="592"/>
      <c r="DO7" s="592"/>
      <c r="DP7" s="593"/>
      <c r="DQ7" s="600">
        <v>5180021</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68703</v>
      </c>
      <c r="S8" s="592"/>
      <c r="T8" s="592"/>
      <c r="U8" s="592"/>
      <c r="V8" s="592"/>
      <c r="W8" s="592"/>
      <c r="X8" s="592"/>
      <c r="Y8" s="593"/>
      <c r="Z8" s="594">
        <v>0.1</v>
      </c>
      <c r="AA8" s="594"/>
      <c r="AB8" s="594"/>
      <c r="AC8" s="594"/>
      <c r="AD8" s="595">
        <v>68703</v>
      </c>
      <c r="AE8" s="595"/>
      <c r="AF8" s="595"/>
      <c r="AG8" s="595"/>
      <c r="AH8" s="595"/>
      <c r="AI8" s="595"/>
      <c r="AJ8" s="595"/>
      <c r="AK8" s="595"/>
      <c r="AL8" s="596">
        <v>0.2</v>
      </c>
      <c r="AM8" s="597"/>
      <c r="AN8" s="597"/>
      <c r="AO8" s="598"/>
      <c r="AP8" s="588" t="s">
        <v>218</v>
      </c>
      <c r="AQ8" s="589"/>
      <c r="AR8" s="589"/>
      <c r="AS8" s="589"/>
      <c r="AT8" s="589"/>
      <c r="AU8" s="589"/>
      <c r="AV8" s="589"/>
      <c r="AW8" s="589"/>
      <c r="AX8" s="589"/>
      <c r="AY8" s="589"/>
      <c r="AZ8" s="589"/>
      <c r="BA8" s="589"/>
      <c r="BB8" s="589"/>
      <c r="BC8" s="589"/>
      <c r="BD8" s="589"/>
      <c r="BE8" s="589"/>
      <c r="BF8" s="590"/>
      <c r="BG8" s="591">
        <v>208965</v>
      </c>
      <c r="BH8" s="592"/>
      <c r="BI8" s="592"/>
      <c r="BJ8" s="592"/>
      <c r="BK8" s="592"/>
      <c r="BL8" s="592"/>
      <c r="BM8" s="592"/>
      <c r="BN8" s="593"/>
      <c r="BO8" s="594">
        <v>1.1000000000000001</v>
      </c>
      <c r="BP8" s="594"/>
      <c r="BQ8" s="594"/>
      <c r="BR8" s="594"/>
      <c r="BS8" s="600" t="s">
        <v>110</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18243983</v>
      </c>
      <c r="CS8" s="592"/>
      <c r="CT8" s="592"/>
      <c r="CU8" s="592"/>
      <c r="CV8" s="592"/>
      <c r="CW8" s="592"/>
      <c r="CX8" s="592"/>
      <c r="CY8" s="593"/>
      <c r="CZ8" s="594">
        <v>38.4</v>
      </c>
      <c r="DA8" s="594"/>
      <c r="DB8" s="594"/>
      <c r="DC8" s="594"/>
      <c r="DD8" s="600">
        <v>4646</v>
      </c>
      <c r="DE8" s="592"/>
      <c r="DF8" s="592"/>
      <c r="DG8" s="592"/>
      <c r="DH8" s="592"/>
      <c r="DI8" s="592"/>
      <c r="DJ8" s="592"/>
      <c r="DK8" s="592"/>
      <c r="DL8" s="592"/>
      <c r="DM8" s="592"/>
      <c r="DN8" s="592"/>
      <c r="DO8" s="592"/>
      <c r="DP8" s="593"/>
      <c r="DQ8" s="600">
        <v>9501342</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112916</v>
      </c>
      <c r="S9" s="592"/>
      <c r="T9" s="592"/>
      <c r="U9" s="592"/>
      <c r="V9" s="592"/>
      <c r="W9" s="592"/>
      <c r="X9" s="592"/>
      <c r="Y9" s="593"/>
      <c r="Z9" s="594">
        <v>0.2</v>
      </c>
      <c r="AA9" s="594"/>
      <c r="AB9" s="594"/>
      <c r="AC9" s="594"/>
      <c r="AD9" s="595">
        <v>112916</v>
      </c>
      <c r="AE9" s="595"/>
      <c r="AF9" s="595"/>
      <c r="AG9" s="595"/>
      <c r="AH9" s="595"/>
      <c r="AI9" s="595"/>
      <c r="AJ9" s="595"/>
      <c r="AK9" s="595"/>
      <c r="AL9" s="596">
        <v>0.4</v>
      </c>
      <c r="AM9" s="597"/>
      <c r="AN9" s="597"/>
      <c r="AO9" s="598"/>
      <c r="AP9" s="588" t="s">
        <v>221</v>
      </c>
      <c r="AQ9" s="589"/>
      <c r="AR9" s="589"/>
      <c r="AS9" s="589"/>
      <c r="AT9" s="589"/>
      <c r="AU9" s="589"/>
      <c r="AV9" s="589"/>
      <c r="AW9" s="589"/>
      <c r="AX9" s="589"/>
      <c r="AY9" s="589"/>
      <c r="AZ9" s="589"/>
      <c r="BA9" s="589"/>
      <c r="BB9" s="589"/>
      <c r="BC9" s="589"/>
      <c r="BD9" s="589"/>
      <c r="BE9" s="589"/>
      <c r="BF9" s="590"/>
      <c r="BG9" s="591">
        <v>6887864</v>
      </c>
      <c r="BH9" s="592"/>
      <c r="BI9" s="592"/>
      <c r="BJ9" s="592"/>
      <c r="BK9" s="592"/>
      <c r="BL9" s="592"/>
      <c r="BM9" s="592"/>
      <c r="BN9" s="593"/>
      <c r="BO9" s="594">
        <v>36.6</v>
      </c>
      <c r="BP9" s="594"/>
      <c r="BQ9" s="594"/>
      <c r="BR9" s="594"/>
      <c r="BS9" s="600" t="s">
        <v>110</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4542905</v>
      </c>
      <c r="CS9" s="592"/>
      <c r="CT9" s="592"/>
      <c r="CU9" s="592"/>
      <c r="CV9" s="592"/>
      <c r="CW9" s="592"/>
      <c r="CX9" s="592"/>
      <c r="CY9" s="593"/>
      <c r="CZ9" s="594">
        <v>9.6</v>
      </c>
      <c r="DA9" s="594"/>
      <c r="DB9" s="594"/>
      <c r="DC9" s="594"/>
      <c r="DD9" s="600">
        <v>201098</v>
      </c>
      <c r="DE9" s="592"/>
      <c r="DF9" s="592"/>
      <c r="DG9" s="592"/>
      <c r="DH9" s="592"/>
      <c r="DI9" s="592"/>
      <c r="DJ9" s="592"/>
      <c r="DK9" s="592"/>
      <c r="DL9" s="592"/>
      <c r="DM9" s="592"/>
      <c r="DN9" s="592"/>
      <c r="DO9" s="592"/>
      <c r="DP9" s="593"/>
      <c r="DQ9" s="600">
        <v>2713374</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1240126</v>
      </c>
      <c r="S10" s="592"/>
      <c r="T10" s="592"/>
      <c r="U10" s="592"/>
      <c r="V10" s="592"/>
      <c r="W10" s="592"/>
      <c r="X10" s="592"/>
      <c r="Y10" s="593"/>
      <c r="Z10" s="594">
        <v>2.4</v>
      </c>
      <c r="AA10" s="594"/>
      <c r="AB10" s="594"/>
      <c r="AC10" s="594"/>
      <c r="AD10" s="595">
        <v>1240126</v>
      </c>
      <c r="AE10" s="595"/>
      <c r="AF10" s="595"/>
      <c r="AG10" s="595"/>
      <c r="AH10" s="595"/>
      <c r="AI10" s="595"/>
      <c r="AJ10" s="595"/>
      <c r="AK10" s="595"/>
      <c r="AL10" s="596">
        <v>4.5</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360490</v>
      </c>
      <c r="BH10" s="592"/>
      <c r="BI10" s="592"/>
      <c r="BJ10" s="592"/>
      <c r="BK10" s="592"/>
      <c r="BL10" s="592"/>
      <c r="BM10" s="592"/>
      <c r="BN10" s="593"/>
      <c r="BO10" s="594">
        <v>1.9</v>
      </c>
      <c r="BP10" s="594"/>
      <c r="BQ10" s="594"/>
      <c r="BR10" s="594"/>
      <c r="BS10" s="600" t="s">
        <v>110</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228263</v>
      </c>
      <c r="CS10" s="592"/>
      <c r="CT10" s="592"/>
      <c r="CU10" s="592"/>
      <c r="CV10" s="592"/>
      <c r="CW10" s="592"/>
      <c r="CX10" s="592"/>
      <c r="CY10" s="593"/>
      <c r="CZ10" s="594">
        <v>0.5</v>
      </c>
      <c r="DA10" s="594"/>
      <c r="DB10" s="594"/>
      <c r="DC10" s="594"/>
      <c r="DD10" s="600" t="s">
        <v>110</v>
      </c>
      <c r="DE10" s="592"/>
      <c r="DF10" s="592"/>
      <c r="DG10" s="592"/>
      <c r="DH10" s="592"/>
      <c r="DI10" s="592"/>
      <c r="DJ10" s="592"/>
      <c r="DK10" s="592"/>
      <c r="DL10" s="592"/>
      <c r="DM10" s="592"/>
      <c r="DN10" s="592"/>
      <c r="DO10" s="592"/>
      <c r="DP10" s="593"/>
      <c r="DQ10" s="600">
        <v>14013</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v>43265</v>
      </c>
      <c r="S11" s="592"/>
      <c r="T11" s="592"/>
      <c r="U11" s="592"/>
      <c r="V11" s="592"/>
      <c r="W11" s="592"/>
      <c r="X11" s="592"/>
      <c r="Y11" s="593"/>
      <c r="Z11" s="594">
        <v>0.1</v>
      </c>
      <c r="AA11" s="594"/>
      <c r="AB11" s="594"/>
      <c r="AC11" s="594"/>
      <c r="AD11" s="595">
        <v>43265</v>
      </c>
      <c r="AE11" s="595"/>
      <c r="AF11" s="595"/>
      <c r="AG11" s="595"/>
      <c r="AH11" s="595"/>
      <c r="AI11" s="595"/>
      <c r="AJ11" s="595"/>
      <c r="AK11" s="595"/>
      <c r="AL11" s="596">
        <v>0.2</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1053421</v>
      </c>
      <c r="BH11" s="592"/>
      <c r="BI11" s="592"/>
      <c r="BJ11" s="592"/>
      <c r="BK11" s="592"/>
      <c r="BL11" s="592"/>
      <c r="BM11" s="592"/>
      <c r="BN11" s="593"/>
      <c r="BO11" s="594">
        <v>5.6</v>
      </c>
      <c r="BP11" s="594"/>
      <c r="BQ11" s="594"/>
      <c r="BR11" s="594"/>
      <c r="BS11" s="600" t="s">
        <v>110</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1442645</v>
      </c>
      <c r="CS11" s="592"/>
      <c r="CT11" s="592"/>
      <c r="CU11" s="592"/>
      <c r="CV11" s="592"/>
      <c r="CW11" s="592"/>
      <c r="CX11" s="592"/>
      <c r="CY11" s="593"/>
      <c r="CZ11" s="594">
        <v>3</v>
      </c>
      <c r="DA11" s="594"/>
      <c r="DB11" s="594"/>
      <c r="DC11" s="594"/>
      <c r="DD11" s="600">
        <v>352217</v>
      </c>
      <c r="DE11" s="592"/>
      <c r="DF11" s="592"/>
      <c r="DG11" s="592"/>
      <c r="DH11" s="592"/>
      <c r="DI11" s="592"/>
      <c r="DJ11" s="592"/>
      <c r="DK11" s="592"/>
      <c r="DL11" s="592"/>
      <c r="DM11" s="592"/>
      <c r="DN11" s="592"/>
      <c r="DO11" s="592"/>
      <c r="DP11" s="593"/>
      <c r="DQ11" s="600">
        <v>1276999</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8351752</v>
      </c>
      <c r="BH12" s="592"/>
      <c r="BI12" s="592"/>
      <c r="BJ12" s="592"/>
      <c r="BK12" s="592"/>
      <c r="BL12" s="592"/>
      <c r="BM12" s="592"/>
      <c r="BN12" s="593"/>
      <c r="BO12" s="594">
        <v>44.4</v>
      </c>
      <c r="BP12" s="594"/>
      <c r="BQ12" s="594"/>
      <c r="BR12" s="594"/>
      <c r="BS12" s="600" t="s">
        <v>110</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711889</v>
      </c>
      <c r="CS12" s="592"/>
      <c r="CT12" s="592"/>
      <c r="CU12" s="592"/>
      <c r="CV12" s="592"/>
      <c r="CW12" s="592"/>
      <c r="CX12" s="592"/>
      <c r="CY12" s="593"/>
      <c r="CZ12" s="594">
        <v>1.5</v>
      </c>
      <c r="DA12" s="594"/>
      <c r="DB12" s="594"/>
      <c r="DC12" s="594"/>
      <c r="DD12" s="600">
        <v>21229</v>
      </c>
      <c r="DE12" s="592"/>
      <c r="DF12" s="592"/>
      <c r="DG12" s="592"/>
      <c r="DH12" s="592"/>
      <c r="DI12" s="592"/>
      <c r="DJ12" s="592"/>
      <c r="DK12" s="592"/>
      <c r="DL12" s="592"/>
      <c r="DM12" s="592"/>
      <c r="DN12" s="592"/>
      <c r="DO12" s="592"/>
      <c r="DP12" s="593"/>
      <c r="DQ12" s="600">
        <v>318229</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254398</v>
      </c>
      <c r="S13" s="592"/>
      <c r="T13" s="592"/>
      <c r="U13" s="592"/>
      <c r="V13" s="592"/>
      <c r="W13" s="592"/>
      <c r="X13" s="592"/>
      <c r="Y13" s="593"/>
      <c r="Z13" s="594">
        <v>0.5</v>
      </c>
      <c r="AA13" s="594"/>
      <c r="AB13" s="594"/>
      <c r="AC13" s="594"/>
      <c r="AD13" s="595">
        <v>254398</v>
      </c>
      <c r="AE13" s="595"/>
      <c r="AF13" s="595"/>
      <c r="AG13" s="595"/>
      <c r="AH13" s="595"/>
      <c r="AI13" s="595"/>
      <c r="AJ13" s="595"/>
      <c r="AK13" s="595"/>
      <c r="AL13" s="596">
        <v>0.9</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8332106</v>
      </c>
      <c r="BH13" s="592"/>
      <c r="BI13" s="592"/>
      <c r="BJ13" s="592"/>
      <c r="BK13" s="592"/>
      <c r="BL13" s="592"/>
      <c r="BM13" s="592"/>
      <c r="BN13" s="593"/>
      <c r="BO13" s="594">
        <v>44.3</v>
      </c>
      <c r="BP13" s="594"/>
      <c r="BQ13" s="594"/>
      <c r="BR13" s="594"/>
      <c r="BS13" s="600" t="s">
        <v>110</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5574239</v>
      </c>
      <c r="CS13" s="592"/>
      <c r="CT13" s="592"/>
      <c r="CU13" s="592"/>
      <c r="CV13" s="592"/>
      <c r="CW13" s="592"/>
      <c r="CX13" s="592"/>
      <c r="CY13" s="593"/>
      <c r="CZ13" s="594">
        <v>11.7</v>
      </c>
      <c r="DA13" s="594"/>
      <c r="DB13" s="594"/>
      <c r="DC13" s="594"/>
      <c r="DD13" s="600">
        <v>2737811</v>
      </c>
      <c r="DE13" s="592"/>
      <c r="DF13" s="592"/>
      <c r="DG13" s="592"/>
      <c r="DH13" s="592"/>
      <c r="DI13" s="592"/>
      <c r="DJ13" s="592"/>
      <c r="DK13" s="592"/>
      <c r="DL13" s="592"/>
      <c r="DM13" s="592"/>
      <c r="DN13" s="592"/>
      <c r="DO13" s="592"/>
      <c r="DP13" s="593"/>
      <c r="DQ13" s="600">
        <v>4222537</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278409</v>
      </c>
      <c r="BH14" s="592"/>
      <c r="BI14" s="592"/>
      <c r="BJ14" s="592"/>
      <c r="BK14" s="592"/>
      <c r="BL14" s="592"/>
      <c r="BM14" s="592"/>
      <c r="BN14" s="593"/>
      <c r="BO14" s="594">
        <v>1.5</v>
      </c>
      <c r="BP14" s="594"/>
      <c r="BQ14" s="594"/>
      <c r="BR14" s="594"/>
      <c r="BS14" s="600" t="s">
        <v>110</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2061689</v>
      </c>
      <c r="CS14" s="592"/>
      <c r="CT14" s="592"/>
      <c r="CU14" s="592"/>
      <c r="CV14" s="592"/>
      <c r="CW14" s="592"/>
      <c r="CX14" s="592"/>
      <c r="CY14" s="593"/>
      <c r="CZ14" s="594">
        <v>4.3</v>
      </c>
      <c r="DA14" s="594"/>
      <c r="DB14" s="594"/>
      <c r="DC14" s="594"/>
      <c r="DD14" s="600">
        <v>364238</v>
      </c>
      <c r="DE14" s="592"/>
      <c r="DF14" s="592"/>
      <c r="DG14" s="592"/>
      <c r="DH14" s="592"/>
      <c r="DI14" s="592"/>
      <c r="DJ14" s="592"/>
      <c r="DK14" s="592"/>
      <c r="DL14" s="592"/>
      <c r="DM14" s="592"/>
      <c r="DN14" s="592"/>
      <c r="DO14" s="592"/>
      <c r="DP14" s="593"/>
      <c r="DQ14" s="600">
        <v>1339958</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98660</v>
      </c>
      <c r="S15" s="592"/>
      <c r="T15" s="592"/>
      <c r="U15" s="592"/>
      <c r="V15" s="592"/>
      <c r="W15" s="592"/>
      <c r="X15" s="592"/>
      <c r="Y15" s="593"/>
      <c r="Z15" s="594">
        <v>0.2</v>
      </c>
      <c r="AA15" s="594"/>
      <c r="AB15" s="594"/>
      <c r="AC15" s="594"/>
      <c r="AD15" s="595">
        <v>98660</v>
      </c>
      <c r="AE15" s="595"/>
      <c r="AF15" s="595"/>
      <c r="AG15" s="595"/>
      <c r="AH15" s="595"/>
      <c r="AI15" s="595"/>
      <c r="AJ15" s="595"/>
      <c r="AK15" s="595"/>
      <c r="AL15" s="596">
        <v>0.4</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1109983</v>
      </c>
      <c r="BH15" s="592"/>
      <c r="BI15" s="592"/>
      <c r="BJ15" s="592"/>
      <c r="BK15" s="592"/>
      <c r="BL15" s="592"/>
      <c r="BM15" s="592"/>
      <c r="BN15" s="593"/>
      <c r="BO15" s="594">
        <v>5.9</v>
      </c>
      <c r="BP15" s="594"/>
      <c r="BQ15" s="594"/>
      <c r="BR15" s="594"/>
      <c r="BS15" s="600" t="s">
        <v>110</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4566972</v>
      </c>
      <c r="CS15" s="592"/>
      <c r="CT15" s="592"/>
      <c r="CU15" s="592"/>
      <c r="CV15" s="592"/>
      <c r="CW15" s="592"/>
      <c r="CX15" s="592"/>
      <c r="CY15" s="593"/>
      <c r="CZ15" s="594">
        <v>9.6</v>
      </c>
      <c r="DA15" s="594"/>
      <c r="DB15" s="594"/>
      <c r="DC15" s="594"/>
      <c r="DD15" s="600">
        <v>1432050</v>
      </c>
      <c r="DE15" s="592"/>
      <c r="DF15" s="592"/>
      <c r="DG15" s="592"/>
      <c r="DH15" s="592"/>
      <c r="DI15" s="592"/>
      <c r="DJ15" s="592"/>
      <c r="DK15" s="592"/>
      <c r="DL15" s="592"/>
      <c r="DM15" s="592"/>
      <c r="DN15" s="592"/>
      <c r="DO15" s="592"/>
      <c r="DP15" s="593"/>
      <c r="DQ15" s="600">
        <v>3366742</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7780140</v>
      </c>
      <c r="S16" s="592"/>
      <c r="T16" s="592"/>
      <c r="U16" s="592"/>
      <c r="V16" s="592"/>
      <c r="W16" s="592"/>
      <c r="X16" s="592"/>
      <c r="Y16" s="593"/>
      <c r="Z16" s="594">
        <v>15</v>
      </c>
      <c r="AA16" s="594"/>
      <c r="AB16" s="594"/>
      <c r="AC16" s="594"/>
      <c r="AD16" s="595">
        <v>6858757</v>
      </c>
      <c r="AE16" s="595"/>
      <c r="AF16" s="595"/>
      <c r="AG16" s="595"/>
      <c r="AH16" s="595"/>
      <c r="AI16" s="595"/>
      <c r="AJ16" s="595"/>
      <c r="AK16" s="595"/>
      <c r="AL16" s="596">
        <v>24.7</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t="s">
        <v>110</v>
      </c>
      <c r="CS16" s="592"/>
      <c r="CT16" s="592"/>
      <c r="CU16" s="592"/>
      <c r="CV16" s="592"/>
      <c r="CW16" s="592"/>
      <c r="CX16" s="592"/>
      <c r="CY16" s="593"/>
      <c r="CZ16" s="594" t="s">
        <v>110</v>
      </c>
      <c r="DA16" s="594"/>
      <c r="DB16" s="594"/>
      <c r="DC16" s="594"/>
      <c r="DD16" s="600" t="s">
        <v>110</v>
      </c>
      <c r="DE16" s="592"/>
      <c r="DF16" s="592"/>
      <c r="DG16" s="592"/>
      <c r="DH16" s="592"/>
      <c r="DI16" s="592"/>
      <c r="DJ16" s="592"/>
      <c r="DK16" s="592"/>
      <c r="DL16" s="592"/>
      <c r="DM16" s="592"/>
      <c r="DN16" s="592"/>
      <c r="DO16" s="592"/>
      <c r="DP16" s="593"/>
      <c r="DQ16" s="600" t="s">
        <v>110</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6858757</v>
      </c>
      <c r="S17" s="592"/>
      <c r="T17" s="592"/>
      <c r="U17" s="592"/>
      <c r="V17" s="592"/>
      <c r="W17" s="592"/>
      <c r="X17" s="592"/>
      <c r="Y17" s="593"/>
      <c r="Z17" s="594">
        <v>13.2</v>
      </c>
      <c r="AA17" s="594"/>
      <c r="AB17" s="594"/>
      <c r="AC17" s="594"/>
      <c r="AD17" s="595">
        <v>6858757</v>
      </c>
      <c r="AE17" s="595"/>
      <c r="AF17" s="595"/>
      <c r="AG17" s="595"/>
      <c r="AH17" s="595"/>
      <c r="AI17" s="595"/>
      <c r="AJ17" s="595"/>
      <c r="AK17" s="595"/>
      <c r="AL17" s="596">
        <v>24.7</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v>31816</v>
      </c>
      <c r="BH17" s="592"/>
      <c r="BI17" s="592"/>
      <c r="BJ17" s="592"/>
      <c r="BK17" s="592"/>
      <c r="BL17" s="592"/>
      <c r="BM17" s="592"/>
      <c r="BN17" s="593"/>
      <c r="BO17" s="594">
        <v>0.2</v>
      </c>
      <c r="BP17" s="594"/>
      <c r="BQ17" s="594"/>
      <c r="BR17" s="594"/>
      <c r="BS17" s="600" t="s">
        <v>110</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3855696</v>
      </c>
      <c r="CS17" s="592"/>
      <c r="CT17" s="592"/>
      <c r="CU17" s="592"/>
      <c r="CV17" s="592"/>
      <c r="CW17" s="592"/>
      <c r="CX17" s="592"/>
      <c r="CY17" s="593"/>
      <c r="CZ17" s="594">
        <v>8.1</v>
      </c>
      <c r="DA17" s="594"/>
      <c r="DB17" s="594"/>
      <c r="DC17" s="594"/>
      <c r="DD17" s="600" t="s">
        <v>110</v>
      </c>
      <c r="DE17" s="592"/>
      <c r="DF17" s="592"/>
      <c r="DG17" s="592"/>
      <c r="DH17" s="592"/>
      <c r="DI17" s="592"/>
      <c r="DJ17" s="592"/>
      <c r="DK17" s="592"/>
      <c r="DL17" s="592"/>
      <c r="DM17" s="592"/>
      <c r="DN17" s="592"/>
      <c r="DO17" s="592"/>
      <c r="DP17" s="593"/>
      <c r="DQ17" s="600">
        <v>3700046</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921383</v>
      </c>
      <c r="S18" s="592"/>
      <c r="T18" s="592"/>
      <c r="U18" s="592"/>
      <c r="V18" s="592"/>
      <c r="W18" s="592"/>
      <c r="X18" s="592"/>
      <c r="Y18" s="593"/>
      <c r="Z18" s="594">
        <v>1.8</v>
      </c>
      <c r="AA18" s="594"/>
      <c r="AB18" s="594"/>
      <c r="AC18" s="594"/>
      <c r="AD18" s="595" t="s">
        <v>110</v>
      </c>
      <c r="AE18" s="595"/>
      <c r="AF18" s="595"/>
      <c r="AG18" s="595"/>
      <c r="AH18" s="595"/>
      <c r="AI18" s="595"/>
      <c r="AJ18" s="595"/>
      <c r="AK18" s="595"/>
      <c r="AL18" s="596" t="s">
        <v>110</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t="s">
        <v>110</v>
      </c>
      <c r="S19" s="592"/>
      <c r="T19" s="592"/>
      <c r="U19" s="592"/>
      <c r="V19" s="592"/>
      <c r="W19" s="592"/>
      <c r="X19" s="592"/>
      <c r="Y19" s="593"/>
      <c r="Z19" s="594" t="s">
        <v>110</v>
      </c>
      <c r="AA19" s="594"/>
      <c r="AB19" s="594"/>
      <c r="AC19" s="594"/>
      <c r="AD19" s="595" t="s">
        <v>110</v>
      </c>
      <c r="AE19" s="595"/>
      <c r="AF19" s="595"/>
      <c r="AG19" s="595"/>
      <c r="AH19" s="595"/>
      <c r="AI19" s="595"/>
      <c r="AJ19" s="595"/>
      <c r="AK19" s="595"/>
      <c r="AL19" s="596" t="s">
        <v>110</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518981</v>
      </c>
      <c r="BH19" s="592"/>
      <c r="BI19" s="592"/>
      <c r="BJ19" s="592"/>
      <c r="BK19" s="592"/>
      <c r="BL19" s="592"/>
      <c r="BM19" s="592"/>
      <c r="BN19" s="593"/>
      <c r="BO19" s="594">
        <v>2.8</v>
      </c>
      <c r="BP19" s="594"/>
      <c r="BQ19" s="594"/>
      <c r="BR19" s="594"/>
      <c r="BS19" s="600" t="s">
        <v>110</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29077096</v>
      </c>
      <c r="S20" s="592"/>
      <c r="T20" s="592"/>
      <c r="U20" s="592"/>
      <c r="V20" s="592"/>
      <c r="W20" s="592"/>
      <c r="X20" s="592"/>
      <c r="Y20" s="593"/>
      <c r="Z20" s="594">
        <v>56.1</v>
      </c>
      <c r="AA20" s="594"/>
      <c r="AB20" s="594"/>
      <c r="AC20" s="594"/>
      <c r="AD20" s="595">
        <v>27636732</v>
      </c>
      <c r="AE20" s="595"/>
      <c r="AF20" s="595"/>
      <c r="AG20" s="595"/>
      <c r="AH20" s="595"/>
      <c r="AI20" s="595"/>
      <c r="AJ20" s="595"/>
      <c r="AK20" s="595"/>
      <c r="AL20" s="596">
        <v>99.4</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518981</v>
      </c>
      <c r="BH20" s="592"/>
      <c r="BI20" s="592"/>
      <c r="BJ20" s="592"/>
      <c r="BK20" s="592"/>
      <c r="BL20" s="592"/>
      <c r="BM20" s="592"/>
      <c r="BN20" s="593"/>
      <c r="BO20" s="594">
        <v>2.8</v>
      </c>
      <c r="BP20" s="594"/>
      <c r="BQ20" s="594"/>
      <c r="BR20" s="594"/>
      <c r="BS20" s="600" t="s">
        <v>110</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47519850</v>
      </c>
      <c r="CS20" s="592"/>
      <c r="CT20" s="592"/>
      <c r="CU20" s="592"/>
      <c r="CV20" s="592"/>
      <c r="CW20" s="592"/>
      <c r="CX20" s="592"/>
      <c r="CY20" s="593"/>
      <c r="CZ20" s="594">
        <v>100</v>
      </c>
      <c r="DA20" s="594"/>
      <c r="DB20" s="594"/>
      <c r="DC20" s="594"/>
      <c r="DD20" s="600">
        <v>5185303</v>
      </c>
      <c r="DE20" s="592"/>
      <c r="DF20" s="592"/>
      <c r="DG20" s="592"/>
      <c r="DH20" s="592"/>
      <c r="DI20" s="592"/>
      <c r="DJ20" s="592"/>
      <c r="DK20" s="592"/>
      <c r="DL20" s="592"/>
      <c r="DM20" s="592"/>
      <c r="DN20" s="592"/>
      <c r="DO20" s="592"/>
      <c r="DP20" s="593"/>
      <c r="DQ20" s="600">
        <v>31951994</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28469</v>
      </c>
      <c r="S21" s="592"/>
      <c r="T21" s="592"/>
      <c r="U21" s="592"/>
      <c r="V21" s="592"/>
      <c r="W21" s="592"/>
      <c r="X21" s="592"/>
      <c r="Y21" s="593"/>
      <c r="Z21" s="594">
        <v>0.1</v>
      </c>
      <c r="AA21" s="594"/>
      <c r="AB21" s="594"/>
      <c r="AC21" s="594"/>
      <c r="AD21" s="595">
        <v>28469</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1254337</v>
      </c>
      <c r="S22" s="592"/>
      <c r="T22" s="592"/>
      <c r="U22" s="592"/>
      <c r="V22" s="592"/>
      <c r="W22" s="592"/>
      <c r="X22" s="592"/>
      <c r="Y22" s="593"/>
      <c r="Z22" s="594">
        <v>2.4</v>
      </c>
      <c r="AA22" s="594"/>
      <c r="AB22" s="594"/>
      <c r="AC22" s="594"/>
      <c r="AD22" s="595" t="s">
        <v>110</v>
      </c>
      <c r="AE22" s="595"/>
      <c r="AF22" s="595"/>
      <c r="AG22" s="595"/>
      <c r="AH22" s="595"/>
      <c r="AI22" s="595"/>
      <c r="AJ22" s="595"/>
      <c r="AK22" s="595"/>
      <c r="AL22" s="596" t="s">
        <v>110</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603319</v>
      </c>
      <c r="S23" s="592"/>
      <c r="T23" s="592"/>
      <c r="U23" s="592"/>
      <c r="V23" s="592"/>
      <c r="W23" s="592"/>
      <c r="X23" s="592"/>
      <c r="Y23" s="593"/>
      <c r="Z23" s="594">
        <v>1.2</v>
      </c>
      <c r="AA23" s="594"/>
      <c r="AB23" s="594"/>
      <c r="AC23" s="594"/>
      <c r="AD23" s="595">
        <v>41199</v>
      </c>
      <c r="AE23" s="595"/>
      <c r="AF23" s="595"/>
      <c r="AG23" s="595"/>
      <c r="AH23" s="595"/>
      <c r="AI23" s="595"/>
      <c r="AJ23" s="595"/>
      <c r="AK23" s="595"/>
      <c r="AL23" s="596">
        <v>0.1</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518981</v>
      </c>
      <c r="BH23" s="592"/>
      <c r="BI23" s="592"/>
      <c r="BJ23" s="592"/>
      <c r="BK23" s="592"/>
      <c r="BL23" s="592"/>
      <c r="BM23" s="592"/>
      <c r="BN23" s="593"/>
      <c r="BO23" s="594">
        <v>2.8</v>
      </c>
      <c r="BP23" s="594"/>
      <c r="BQ23" s="594"/>
      <c r="BR23" s="594"/>
      <c r="BS23" s="600" t="s">
        <v>110</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80549</v>
      </c>
      <c r="S24" s="592"/>
      <c r="T24" s="592"/>
      <c r="U24" s="592"/>
      <c r="V24" s="592"/>
      <c r="W24" s="592"/>
      <c r="X24" s="592"/>
      <c r="Y24" s="593"/>
      <c r="Z24" s="594">
        <v>0.2</v>
      </c>
      <c r="AA24" s="594"/>
      <c r="AB24" s="594"/>
      <c r="AC24" s="594"/>
      <c r="AD24" s="595">
        <v>13</v>
      </c>
      <c r="AE24" s="595"/>
      <c r="AF24" s="595"/>
      <c r="AG24" s="595"/>
      <c r="AH24" s="595"/>
      <c r="AI24" s="595"/>
      <c r="AJ24" s="595"/>
      <c r="AK24" s="595"/>
      <c r="AL24" s="596">
        <v>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23348200</v>
      </c>
      <c r="CS24" s="581"/>
      <c r="CT24" s="581"/>
      <c r="CU24" s="581"/>
      <c r="CV24" s="581"/>
      <c r="CW24" s="581"/>
      <c r="CX24" s="581"/>
      <c r="CY24" s="582"/>
      <c r="CZ24" s="618">
        <v>49.1</v>
      </c>
      <c r="DA24" s="619"/>
      <c r="DB24" s="619"/>
      <c r="DC24" s="620"/>
      <c r="DD24" s="617">
        <v>14657014</v>
      </c>
      <c r="DE24" s="581"/>
      <c r="DF24" s="581"/>
      <c r="DG24" s="581"/>
      <c r="DH24" s="581"/>
      <c r="DI24" s="581"/>
      <c r="DJ24" s="581"/>
      <c r="DK24" s="582"/>
      <c r="DL24" s="617">
        <v>14568416</v>
      </c>
      <c r="DM24" s="581"/>
      <c r="DN24" s="581"/>
      <c r="DO24" s="581"/>
      <c r="DP24" s="581"/>
      <c r="DQ24" s="581"/>
      <c r="DR24" s="581"/>
      <c r="DS24" s="581"/>
      <c r="DT24" s="581"/>
      <c r="DU24" s="581"/>
      <c r="DV24" s="582"/>
      <c r="DW24" s="585">
        <v>48.9</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6140772</v>
      </c>
      <c r="S25" s="592"/>
      <c r="T25" s="592"/>
      <c r="U25" s="592"/>
      <c r="V25" s="592"/>
      <c r="W25" s="592"/>
      <c r="X25" s="592"/>
      <c r="Y25" s="593"/>
      <c r="Z25" s="594">
        <v>11.9</v>
      </c>
      <c r="AA25" s="594"/>
      <c r="AB25" s="594"/>
      <c r="AC25" s="594"/>
      <c r="AD25" s="595" t="s">
        <v>110</v>
      </c>
      <c r="AE25" s="595"/>
      <c r="AF25" s="595"/>
      <c r="AG25" s="595"/>
      <c r="AH25" s="595"/>
      <c r="AI25" s="595"/>
      <c r="AJ25" s="595"/>
      <c r="AK25" s="595"/>
      <c r="AL25" s="596" t="s">
        <v>110</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8261320</v>
      </c>
      <c r="CS25" s="623"/>
      <c r="CT25" s="623"/>
      <c r="CU25" s="623"/>
      <c r="CV25" s="623"/>
      <c r="CW25" s="623"/>
      <c r="CX25" s="623"/>
      <c r="CY25" s="624"/>
      <c r="CZ25" s="625">
        <v>17.399999999999999</v>
      </c>
      <c r="DA25" s="626"/>
      <c r="DB25" s="626"/>
      <c r="DC25" s="627"/>
      <c r="DD25" s="600">
        <v>7421576</v>
      </c>
      <c r="DE25" s="623"/>
      <c r="DF25" s="623"/>
      <c r="DG25" s="623"/>
      <c r="DH25" s="623"/>
      <c r="DI25" s="623"/>
      <c r="DJ25" s="623"/>
      <c r="DK25" s="624"/>
      <c r="DL25" s="600">
        <v>7332978</v>
      </c>
      <c r="DM25" s="623"/>
      <c r="DN25" s="623"/>
      <c r="DO25" s="623"/>
      <c r="DP25" s="623"/>
      <c r="DQ25" s="623"/>
      <c r="DR25" s="623"/>
      <c r="DS25" s="623"/>
      <c r="DT25" s="623"/>
      <c r="DU25" s="623"/>
      <c r="DV25" s="624"/>
      <c r="DW25" s="596">
        <v>24.6</v>
      </c>
      <c r="DX25" s="621"/>
      <c r="DY25" s="621"/>
      <c r="DZ25" s="621"/>
      <c r="EA25" s="621"/>
      <c r="EB25" s="621"/>
      <c r="EC25" s="622"/>
    </row>
    <row r="26" spans="2:133" ht="11.25" customHeight="1">
      <c r="B26" s="628" t="s">
        <v>274</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5639834</v>
      </c>
      <c r="CS26" s="592"/>
      <c r="CT26" s="592"/>
      <c r="CU26" s="592"/>
      <c r="CV26" s="592"/>
      <c r="CW26" s="592"/>
      <c r="CX26" s="592"/>
      <c r="CY26" s="593"/>
      <c r="CZ26" s="625">
        <v>11.9</v>
      </c>
      <c r="DA26" s="626"/>
      <c r="DB26" s="626"/>
      <c r="DC26" s="627"/>
      <c r="DD26" s="600">
        <v>4922728</v>
      </c>
      <c r="DE26" s="592"/>
      <c r="DF26" s="592"/>
      <c r="DG26" s="592"/>
      <c r="DH26" s="592"/>
      <c r="DI26" s="592"/>
      <c r="DJ26" s="592"/>
      <c r="DK26" s="593"/>
      <c r="DL26" s="600" t="s">
        <v>207</v>
      </c>
      <c r="DM26" s="592"/>
      <c r="DN26" s="592"/>
      <c r="DO26" s="592"/>
      <c r="DP26" s="592"/>
      <c r="DQ26" s="592"/>
      <c r="DR26" s="592"/>
      <c r="DS26" s="592"/>
      <c r="DT26" s="592"/>
      <c r="DU26" s="592"/>
      <c r="DV26" s="593"/>
      <c r="DW26" s="596" t="s">
        <v>207</v>
      </c>
      <c r="DX26" s="621"/>
      <c r="DY26" s="621"/>
      <c r="DZ26" s="621"/>
      <c r="EA26" s="621"/>
      <c r="EB26" s="621"/>
      <c r="EC26" s="622"/>
    </row>
    <row r="27" spans="2:133" ht="11.25" customHeight="1">
      <c r="B27" s="588" t="s">
        <v>277</v>
      </c>
      <c r="C27" s="589"/>
      <c r="D27" s="589"/>
      <c r="E27" s="589"/>
      <c r="F27" s="589"/>
      <c r="G27" s="589"/>
      <c r="H27" s="589"/>
      <c r="I27" s="589"/>
      <c r="J27" s="589"/>
      <c r="K27" s="589"/>
      <c r="L27" s="589"/>
      <c r="M27" s="589"/>
      <c r="N27" s="589"/>
      <c r="O27" s="589"/>
      <c r="P27" s="589"/>
      <c r="Q27" s="590"/>
      <c r="R27" s="591">
        <v>2713435</v>
      </c>
      <c r="S27" s="592"/>
      <c r="T27" s="592"/>
      <c r="U27" s="592"/>
      <c r="V27" s="592"/>
      <c r="W27" s="592"/>
      <c r="X27" s="592"/>
      <c r="Y27" s="593"/>
      <c r="Z27" s="594">
        <v>5.2</v>
      </c>
      <c r="AA27" s="594"/>
      <c r="AB27" s="594"/>
      <c r="AC27" s="594"/>
      <c r="AD27" s="595" t="s">
        <v>110</v>
      </c>
      <c r="AE27" s="595"/>
      <c r="AF27" s="595"/>
      <c r="AG27" s="595"/>
      <c r="AH27" s="595"/>
      <c r="AI27" s="595"/>
      <c r="AJ27" s="595"/>
      <c r="AK27" s="595"/>
      <c r="AL27" s="596" t="s">
        <v>110</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18801681</v>
      </c>
      <c r="BH27" s="592"/>
      <c r="BI27" s="592"/>
      <c r="BJ27" s="592"/>
      <c r="BK27" s="592"/>
      <c r="BL27" s="592"/>
      <c r="BM27" s="592"/>
      <c r="BN27" s="593"/>
      <c r="BO27" s="594">
        <v>100</v>
      </c>
      <c r="BP27" s="594"/>
      <c r="BQ27" s="594"/>
      <c r="BR27" s="594"/>
      <c r="BS27" s="600" t="s">
        <v>110</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11231184</v>
      </c>
      <c r="CS27" s="623"/>
      <c r="CT27" s="623"/>
      <c r="CU27" s="623"/>
      <c r="CV27" s="623"/>
      <c r="CW27" s="623"/>
      <c r="CX27" s="623"/>
      <c r="CY27" s="624"/>
      <c r="CZ27" s="625">
        <v>23.6</v>
      </c>
      <c r="DA27" s="626"/>
      <c r="DB27" s="626"/>
      <c r="DC27" s="627"/>
      <c r="DD27" s="600">
        <v>3535392</v>
      </c>
      <c r="DE27" s="623"/>
      <c r="DF27" s="623"/>
      <c r="DG27" s="623"/>
      <c r="DH27" s="623"/>
      <c r="DI27" s="623"/>
      <c r="DJ27" s="623"/>
      <c r="DK27" s="624"/>
      <c r="DL27" s="600">
        <v>3535392</v>
      </c>
      <c r="DM27" s="623"/>
      <c r="DN27" s="623"/>
      <c r="DO27" s="623"/>
      <c r="DP27" s="623"/>
      <c r="DQ27" s="623"/>
      <c r="DR27" s="623"/>
      <c r="DS27" s="623"/>
      <c r="DT27" s="623"/>
      <c r="DU27" s="623"/>
      <c r="DV27" s="624"/>
      <c r="DW27" s="596">
        <v>11.9</v>
      </c>
      <c r="DX27" s="621"/>
      <c r="DY27" s="621"/>
      <c r="DZ27" s="621"/>
      <c r="EA27" s="621"/>
      <c r="EB27" s="621"/>
      <c r="EC27" s="622"/>
    </row>
    <row r="28" spans="2:133" ht="11.25" customHeight="1">
      <c r="B28" s="588" t="s">
        <v>280</v>
      </c>
      <c r="C28" s="589"/>
      <c r="D28" s="589"/>
      <c r="E28" s="589"/>
      <c r="F28" s="589"/>
      <c r="G28" s="589"/>
      <c r="H28" s="589"/>
      <c r="I28" s="589"/>
      <c r="J28" s="589"/>
      <c r="K28" s="589"/>
      <c r="L28" s="589"/>
      <c r="M28" s="589"/>
      <c r="N28" s="589"/>
      <c r="O28" s="589"/>
      <c r="P28" s="589"/>
      <c r="Q28" s="590"/>
      <c r="R28" s="591">
        <v>198494</v>
      </c>
      <c r="S28" s="592"/>
      <c r="T28" s="592"/>
      <c r="U28" s="592"/>
      <c r="V28" s="592"/>
      <c r="W28" s="592"/>
      <c r="X28" s="592"/>
      <c r="Y28" s="593"/>
      <c r="Z28" s="594">
        <v>0.4</v>
      </c>
      <c r="AA28" s="594"/>
      <c r="AB28" s="594"/>
      <c r="AC28" s="594"/>
      <c r="AD28" s="595">
        <v>33472</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3855696</v>
      </c>
      <c r="CS28" s="592"/>
      <c r="CT28" s="592"/>
      <c r="CU28" s="592"/>
      <c r="CV28" s="592"/>
      <c r="CW28" s="592"/>
      <c r="CX28" s="592"/>
      <c r="CY28" s="593"/>
      <c r="CZ28" s="625">
        <v>8.1</v>
      </c>
      <c r="DA28" s="626"/>
      <c r="DB28" s="626"/>
      <c r="DC28" s="627"/>
      <c r="DD28" s="600">
        <v>3700046</v>
      </c>
      <c r="DE28" s="592"/>
      <c r="DF28" s="592"/>
      <c r="DG28" s="592"/>
      <c r="DH28" s="592"/>
      <c r="DI28" s="592"/>
      <c r="DJ28" s="592"/>
      <c r="DK28" s="593"/>
      <c r="DL28" s="600">
        <v>3700046</v>
      </c>
      <c r="DM28" s="592"/>
      <c r="DN28" s="592"/>
      <c r="DO28" s="592"/>
      <c r="DP28" s="592"/>
      <c r="DQ28" s="592"/>
      <c r="DR28" s="592"/>
      <c r="DS28" s="592"/>
      <c r="DT28" s="592"/>
      <c r="DU28" s="592"/>
      <c r="DV28" s="593"/>
      <c r="DW28" s="596">
        <v>12.4</v>
      </c>
      <c r="DX28" s="621"/>
      <c r="DY28" s="621"/>
      <c r="DZ28" s="621"/>
      <c r="EA28" s="621"/>
      <c r="EB28" s="621"/>
      <c r="EC28" s="622"/>
    </row>
    <row r="29" spans="2:133" ht="11.25" customHeight="1">
      <c r="B29" s="588" t="s">
        <v>282</v>
      </c>
      <c r="C29" s="589"/>
      <c r="D29" s="589"/>
      <c r="E29" s="589"/>
      <c r="F29" s="589"/>
      <c r="G29" s="589"/>
      <c r="H29" s="589"/>
      <c r="I29" s="589"/>
      <c r="J29" s="589"/>
      <c r="K29" s="589"/>
      <c r="L29" s="589"/>
      <c r="M29" s="589"/>
      <c r="N29" s="589"/>
      <c r="O29" s="589"/>
      <c r="P29" s="589"/>
      <c r="Q29" s="590"/>
      <c r="R29" s="591">
        <v>20913</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3855696</v>
      </c>
      <c r="CS29" s="623"/>
      <c r="CT29" s="623"/>
      <c r="CU29" s="623"/>
      <c r="CV29" s="623"/>
      <c r="CW29" s="623"/>
      <c r="CX29" s="623"/>
      <c r="CY29" s="624"/>
      <c r="CZ29" s="625">
        <v>8.1</v>
      </c>
      <c r="DA29" s="626"/>
      <c r="DB29" s="626"/>
      <c r="DC29" s="627"/>
      <c r="DD29" s="600">
        <v>3700046</v>
      </c>
      <c r="DE29" s="623"/>
      <c r="DF29" s="623"/>
      <c r="DG29" s="623"/>
      <c r="DH29" s="623"/>
      <c r="DI29" s="623"/>
      <c r="DJ29" s="623"/>
      <c r="DK29" s="624"/>
      <c r="DL29" s="600">
        <v>3700046</v>
      </c>
      <c r="DM29" s="623"/>
      <c r="DN29" s="623"/>
      <c r="DO29" s="623"/>
      <c r="DP29" s="623"/>
      <c r="DQ29" s="623"/>
      <c r="DR29" s="623"/>
      <c r="DS29" s="623"/>
      <c r="DT29" s="623"/>
      <c r="DU29" s="623"/>
      <c r="DV29" s="624"/>
      <c r="DW29" s="596">
        <v>12.4</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1536177</v>
      </c>
      <c r="S30" s="592"/>
      <c r="T30" s="592"/>
      <c r="U30" s="592"/>
      <c r="V30" s="592"/>
      <c r="W30" s="592"/>
      <c r="X30" s="592"/>
      <c r="Y30" s="593"/>
      <c r="Z30" s="594">
        <v>3</v>
      </c>
      <c r="AA30" s="594"/>
      <c r="AB30" s="594"/>
      <c r="AC30" s="594"/>
      <c r="AD30" s="595" t="s">
        <v>110</v>
      </c>
      <c r="AE30" s="595"/>
      <c r="AF30" s="595"/>
      <c r="AG30" s="595"/>
      <c r="AH30" s="595"/>
      <c r="AI30" s="595"/>
      <c r="AJ30" s="595"/>
      <c r="AK30" s="595"/>
      <c r="AL30" s="596" t="s">
        <v>110</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98.5</v>
      </c>
      <c r="BH30" s="650"/>
      <c r="BI30" s="650"/>
      <c r="BJ30" s="650"/>
      <c r="BK30" s="650"/>
      <c r="BL30" s="650"/>
      <c r="BM30" s="586">
        <v>93.4</v>
      </c>
      <c r="BN30" s="650"/>
      <c r="BO30" s="650"/>
      <c r="BP30" s="650"/>
      <c r="BQ30" s="651"/>
      <c r="BR30" s="649">
        <v>98.3</v>
      </c>
      <c r="BS30" s="650"/>
      <c r="BT30" s="650"/>
      <c r="BU30" s="650"/>
      <c r="BV30" s="650"/>
      <c r="BW30" s="650"/>
      <c r="BX30" s="586">
        <v>92.3</v>
      </c>
      <c r="BY30" s="650"/>
      <c r="BZ30" s="650"/>
      <c r="CA30" s="650"/>
      <c r="CB30" s="651"/>
      <c r="CD30" s="654"/>
      <c r="CE30" s="655"/>
      <c r="CF30" s="605" t="s">
        <v>290</v>
      </c>
      <c r="CG30" s="606"/>
      <c r="CH30" s="606"/>
      <c r="CI30" s="606"/>
      <c r="CJ30" s="606"/>
      <c r="CK30" s="606"/>
      <c r="CL30" s="606"/>
      <c r="CM30" s="606"/>
      <c r="CN30" s="606"/>
      <c r="CO30" s="606"/>
      <c r="CP30" s="606"/>
      <c r="CQ30" s="607"/>
      <c r="CR30" s="591">
        <v>3446575</v>
      </c>
      <c r="CS30" s="592"/>
      <c r="CT30" s="592"/>
      <c r="CU30" s="592"/>
      <c r="CV30" s="592"/>
      <c r="CW30" s="592"/>
      <c r="CX30" s="592"/>
      <c r="CY30" s="593"/>
      <c r="CZ30" s="625">
        <v>7.3</v>
      </c>
      <c r="DA30" s="626"/>
      <c r="DB30" s="626"/>
      <c r="DC30" s="627"/>
      <c r="DD30" s="600">
        <v>3311894</v>
      </c>
      <c r="DE30" s="592"/>
      <c r="DF30" s="592"/>
      <c r="DG30" s="592"/>
      <c r="DH30" s="592"/>
      <c r="DI30" s="592"/>
      <c r="DJ30" s="592"/>
      <c r="DK30" s="593"/>
      <c r="DL30" s="600">
        <v>3311894</v>
      </c>
      <c r="DM30" s="592"/>
      <c r="DN30" s="592"/>
      <c r="DO30" s="592"/>
      <c r="DP30" s="592"/>
      <c r="DQ30" s="592"/>
      <c r="DR30" s="592"/>
      <c r="DS30" s="592"/>
      <c r="DT30" s="592"/>
      <c r="DU30" s="592"/>
      <c r="DV30" s="593"/>
      <c r="DW30" s="596">
        <v>11.1</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3414923</v>
      </c>
      <c r="S31" s="592"/>
      <c r="T31" s="592"/>
      <c r="U31" s="592"/>
      <c r="V31" s="592"/>
      <c r="W31" s="592"/>
      <c r="X31" s="592"/>
      <c r="Y31" s="593"/>
      <c r="Z31" s="594">
        <v>6.6</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98.4</v>
      </c>
      <c r="BH31" s="623"/>
      <c r="BI31" s="623"/>
      <c r="BJ31" s="623"/>
      <c r="BK31" s="623"/>
      <c r="BL31" s="623"/>
      <c r="BM31" s="597">
        <v>93.3</v>
      </c>
      <c r="BN31" s="647"/>
      <c r="BO31" s="647"/>
      <c r="BP31" s="647"/>
      <c r="BQ31" s="648"/>
      <c r="BR31" s="646">
        <v>98.2</v>
      </c>
      <c r="BS31" s="623"/>
      <c r="BT31" s="623"/>
      <c r="BU31" s="623"/>
      <c r="BV31" s="623"/>
      <c r="BW31" s="623"/>
      <c r="BX31" s="597">
        <v>92.5</v>
      </c>
      <c r="BY31" s="647"/>
      <c r="BZ31" s="647"/>
      <c r="CA31" s="647"/>
      <c r="CB31" s="648"/>
      <c r="CD31" s="654"/>
      <c r="CE31" s="655"/>
      <c r="CF31" s="605" t="s">
        <v>294</v>
      </c>
      <c r="CG31" s="606"/>
      <c r="CH31" s="606"/>
      <c r="CI31" s="606"/>
      <c r="CJ31" s="606"/>
      <c r="CK31" s="606"/>
      <c r="CL31" s="606"/>
      <c r="CM31" s="606"/>
      <c r="CN31" s="606"/>
      <c r="CO31" s="606"/>
      <c r="CP31" s="606"/>
      <c r="CQ31" s="607"/>
      <c r="CR31" s="591">
        <v>409121</v>
      </c>
      <c r="CS31" s="623"/>
      <c r="CT31" s="623"/>
      <c r="CU31" s="623"/>
      <c r="CV31" s="623"/>
      <c r="CW31" s="623"/>
      <c r="CX31" s="623"/>
      <c r="CY31" s="624"/>
      <c r="CZ31" s="625">
        <v>0.9</v>
      </c>
      <c r="DA31" s="626"/>
      <c r="DB31" s="626"/>
      <c r="DC31" s="627"/>
      <c r="DD31" s="600">
        <v>388152</v>
      </c>
      <c r="DE31" s="623"/>
      <c r="DF31" s="623"/>
      <c r="DG31" s="623"/>
      <c r="DH31" s="623"/>
      <c r="DI31" s="623"/>
      <c r="DJ31" s="623"/>
      <c r="DK31" s="624"/>
      <c r="DL31" s="600">
        <v>388152</v>
      </c>
      <c r="DM31" s="623"/>
      <c r="DN31" s="623"/>
      <c r="DO31" s="623"/>
      <c r="DP31" s="623"/>
      <c r="DQ31" s="623"/>
      <c r="DR31" s="623"/>
      <c r="DS31" s="623"/>
      <c r="DT31" s="623"/>
      <c r="DU31" s="623"/>
      <c r="DV31" s="624"/>
      <c r="DW31" s="596">
        <v>1.3</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1198292</v>
      </c>
      <c r="S32" s="592"/>
      <c r="T32" s="592"/>
      <c r="U32" s="592"/>
      <c r="V32" s="592"/>
      <c r="W32" s="592"/>
      <c r="X32" s="592"/>
      <c r="Y32" s="593"/>
      <c r="Z32" s="594">
        <v>2.2999999999999998</v>
      </c>
      <c r="AA32" s="594"/>
      <c r="AB32" s="594"/>
      <c r="AC32" s="594"/>
      <c r="AD32" s="595">
        <v>72969</v>
      </c>
      <c r="AE32" s="595"/>
      <c r="AF32" s="595"/>
      <c r="AG32" s="595"/>
      <c r="AH32" s="595"/>
      <c r="AI32" s="595"/>
      <c r="AJ32" s="595"/>
      <c r="AK32" s="595"/>
      <c r="AL32" s="596">
        <v>0.3</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98.5</v>
      </c>
      <c r="BH32" s="659"/>
      <c r="BI32" s="659"/>
      <c r="BJ32" s="659"/>
      <c r="BK32" s="659"/>
      <c r="BL32" s="659"/>
      <c r="BM32" s="660">
        <v>92.8</v>
      </c>
      <c r="BN32" s="659"/>
      <c r="BO32" s="659"/>
      <c r="BP32" s="659"/>
      <c r="BQ32" s="661"/>
      <c r="BR32" s="658">
        <v>98.2</v>
      </c>
      <c r="BS32" s="659"/>
      <c r="BT32" s="659"/>
      <c r="BU32" s="659"/>
      <c r="BV32" s="659"/>
      <c r="BW32" s="659"/>
      <c r="BX32" s="660">
        <v>91.6</v>
      </c>
      <c r="BY32" s="659"/>
      <c r="BZ32" s="659"/>
      <c r="CA32" s="659"/>
      <c r="CB32" s="661"/>
      <c r="CD32" s="656"/>
      <c r="CE32" s="657"/>
      <c r="CF32" s="605" t="s">
        <v>297</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5551300</v>
      </c>
      <c r="S33" s="592"/>
      <c r="T33" s="592"/>
      <c r="U33" s="592"/>
      <c r="V33" s="592"/>
      <c r="W33" s="592"/>
      <c r="X33" s="592"/>
      <c r="Y33" s="593"/>
      <c r="Z33" s="594">
        <v>10.7</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18986347</v>
      </c>
      <c r="CS33" s="623"/>
      <c r="CT33" s="623"/>
      <c r="CU33" s="623"/>
      <c r="CV33" s="623"/>
      <c r="CW33" s="623"/>
      <c r="CX33" s="623"/>
      <c r="CY33" s="624"/>
      <c r="CZ33" s="625">
        <v>40</v>
      </c>
      <c r="DA33" s="626"/>
      <c r="DB33" s="626"/>
      <c r="DC33" s="627"/>
      <c r="DD33" s="600">
        <v>14833087</v>
      </c>
      <c r="DE33" s="623"/>
      <c r="DF33" s="623"/>
      <c r="DG33" s="623"/>
      <c r="DH33" s="623"/>
      <c r="DI33" s="623"/>
      <c r="DJ33" s="623"/>
      <c r="DK33" s="624"/>
      <c r="DL33" s="600">
        <v>10812671</v>
      </c>
      <c r="DM33" s="623"/>
      <c r="DN33" s="623"/>
      <c r="DO33" s="623"/>
      <c r="DP33" s="623"/>
      <c r="DQ33" s="623"/>
      <c r="DR33" s="623"/>
      <c r="DS33" s="623"/>
      <c r="DT33" s="623"/>
      <c r="DU33" s="623"/>
      <c r="DV33" s="624"/>
      <c r="DW33" s="596">
        <v>36.299999999999997</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5773569</v>
      </c>
      <c r="CS34" s="592"/>
      <c r="CT34" s="592"/>
      <c r="CU34" s="592"/>
      <c r="CV34" s="592"/>
      <c r="CW34" s="592"/>
      <c r="CX34" s="592"/>
      <c r="CY34" s="593"/>
      <c r="CZ34" s="625">
        <v>12.1</v>
      </c>
      <c r="DA34" s="626"/>
      <c r="DB34" s="626"/>
      <c r="DC34" s="627"/>
      <c r="DD34" s="600">
        <v>4945794</v>
      </c>
      <c r="DE34" s="592"/>
      <c r="DF34" s="592"/>
      <c r="DG34" s="592"/>
      <c r="DH34" s="592"/>
      <c r="DI34" s="592"/>
      <c r="DJ34" s="592"/>
      <c r="DK34" s="593"/>
      <c r="DL34" s="600">
        <v>4815753</v>
      </c>
      <c r="DM34" s="592"/>
      <c r="DN34" s="592"/>
      <c r="DO34" s="592"/>
      <c r="DP34" s="592"/>
      <c r="DQ34" s="592"/>
      <c r="DR34" s="592"/>
      <c r="DS34" s="592"/>
      <c r="DT34" s="592"/>
      <c r="DU34" s="592"/>
      <c r="DV34" s="593"/>
      <c r="DW34" s="596">
        <v>16.2</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2000000</v>
      </c>
      <c r="S35" s="592"/>
      <c r="T35" s="592"/>
      <c r="U35" s="592"/>
      <c r="V35" s="592"/>
      <c r="W35" s="592"/>
      <c r="X35" s="592"/>
      <c r="Y35" s="593"/>
      <c r="Z35" s="594">
        <v>3.9</v>
      </c>
      <c r="AA35" s="594"/>
      <c r="AB35" s="594"/>
      <c r="AC35" s="594"/>
      <c r="AD35" s="595" t="s">
        <v>110</v>
      </c>
      <c r="AE35" s="595"/>
      <c r="AF35" s="595"/>
      <c r="AG35" s="595"/>
      <c r="AH35" s="595"/>
      <c r="AI35" s="595"/>
      <c r="AJ35" s="595"/>
      <c r="AK35" s="595"/>
      <c r="AL35" s="596" t="s">
        <v>110</v>
      </c>
      <c r="AM35" s="597"/>
      <c r="AN35" s="597"/>
      <c r="AO35" s="598"/>
      <c r="AP35" s="186"/>
      <c r="AQ35" s="602" t="s">
        <v>305</v>
      </c>
      <c r="AR35" s="603"/>
      <c r="AS35" s="603"/>
      <c r="AT35" s="603"/>
      <c r="AU35" s="603"/>
      <c r="AV35" s="603"/>
      <c r="AW35" s="603"/>
      <c r="AX35" s="603"/>
      <c r="AY35" s="604"/>
      <c r="AZ35" s="580">
        <v>7707057</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785839</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165624</v>
      </c>
      <c r="CS35" s="623"/>
      <c r="CT35" s="623"/>
      <c r="CU35" s="623"/>
      <c r="CV35" s="623"/>
      <c r="CW35" s="623"/>
      <c r="CX35" s="623"/>
      <c r="CY35" s="624"/>
      <c r="CZ35" s="625">
        <v>0.3</v>
      </c>
      <c r="DA35" s="626"/>
      <c r="DB35" s="626"/>
      <c r="DC35" s="627"/>
      <c r="DD35" s="600">
        <v>149748</v>
      </c>
      <c r="DE35" s="623"/>
      <c r="DF35" s="623"/>
      <c r="DG35" s="623"/>
      <c r="DH35" s="623"/>
      <c r="DI35" s="623"/>
      <c r="DJ35" s="623"/>
      <c r="DK35" s="624"/>
      <c r="DL35" s="600">
        <v>148983</v>
      </c>
      <c r="DM35" s="623"/>
      <c r="DN35" s="623"/>
      <c r="DO35" s="623"/>
      <c r="DP35" s="623"/>
      <c r="DQ35" s="623"/>
      <c r="DR35" s="623"/>
      <c r="DS35" s="623"/>
      <c r="DT35" s="623"/>
      <c r="DU35" s="623"/>
      <c r="DV35" s="624"/>
      <c r="DW35" s="596">
        <v>0.5</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51818076</v>
      </c>
      <c r="S36" s="664"/>
      <c r="T36" s="664"/>
      <c r="U36" s="664"/>
      <c r="V36" s="664"/>
      <c r="W36" s="664"/>
      <c r="X36" s="664"/>
      <c r="Y36" s="665"/>
      <c r="Z36" s="666">
        <v>100</v>
      </c>
      <c r="AA36" s="666"/>
      <c r="AB36" s="666"/>
      <c r="AC36" s="666"/>
      <c r="AD36" s="667">
        <v>27812854</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1958127</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-647137</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4154984</v>
      </c>
      <c r="CS36" s="592"/>
      <c r="CT36" s="592"/>
      <c r="CU36" s="592"/>
      <c r="CV36" s="592"/>
      <c r="CW36" s="592"/>
      <c r="CX36" s="592"/>
      <c r="CY36" s="593"/>
      <c r="CZ36" s="625">
        <v>8.6999999999999993</v>
      </c>
      <c r="DA36" s="626"/>
      <c r="DB36" s="626"/>
      <c r="DC36" s="627"/>
      <c r="DD36" s="600">
        <v>3393799</v>
      </c>
      <c r="DE36" s="592"/>
      <c r="DF36" s="592"/>
      <c r="DG36" s="592"/>
      <c r="DH36" s="592"/>
      <c r="DI36" s="592"/>
      <c r="DJ36" s="592"/>
      <c r="DK36" s="593"/>
      <c r="DL36" s="600">
        <v>2841276</v>
      </c>
      <c r="DM36" s="592"/>
      <c r="DN36" s="592"/>
      <c r="DO36" s="592"/>
      <c r="DP36" s="592"/>
      <c r="DQ36" s="592"/>
      <c r="DR36" s="592"/>
      <c r="DS36" s="592"/>
      <c r="DT36" s="592"/>
      <c r="DU36" s="592"/>
      <c r="DV36" s="593"/>
      <c r="DW36" s="596">
        <v>9.5</v>
      </c>
      <c r="DX36" s="621"/>
      <c r="DY36" s="621"/>
      <c r="DZ36" s="621"/>
      <c r="EA36" s="621"/>
      <c r="EB36" s="621"/>
      <c r="EC36" s="622"/>
    </row>
    <row r="37" spans="2:133" ht="11.25" customHeight="1">
      <c r="AQ37" s="670" t="s">
        <v>312</v>
      </c>
      <c r="AR37" s="671"/>
      <c r="AS37" s="671"/>
      <c r="AT37" s="671"/>
      <c r="AU37" s="671"/>
      <c r="AV37" s="671"/>
      <c r="AW37" s="671"/>
      <c r="AX37" s="671"/>
      <c r="AY37" s="672"/>
      <c r="AZ37" s="591">
        <v>1466629</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23352</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1192081</v>
      </c>
      <c r="CS37" s="623"/>
      <c r="CT37" s="623"/>
      <c r="CU37" s="623"/>
      <c r="CV37" s="623"/>
      <c r="CW37" s="623"/>
      <c r="CX37" s="623"/>
      <c r="CY37" s="624"/>
      <c r="CZ37" s="625">
        <v>2.5</v>
      </c>
      <c r="DA37" s="626"/>
      <c r="DB37" s="626"/>
      <c r="DC37" s="627"/>
      <c r="DD37" s="600">
        <v>971782</v>
      </c>
      <c r="DE37" s="623"/>
      <c r="DF37" s="623"/>
      <c r="DG37" s="623"/>
      <c r="DH37" s="623"/>
      <c r="DI37" s="623"/>
      <c r="DJ37" s="623"/>
      <c r="DK37" s="624"/>
      <c r="DL37" s="600">
        <v>971782</v>
      </c>
      <c r="DM37" s="623"/>
      <c r="DN37" s="623"/>
      <c r="DO37" s="623"/>
      <c r="DP37" s="623"/>
      <c r="DQ37" s="623"/>
      <c r="DR37" s="623"/>
      <c r="DS37" s="623"/>
      <c r="DT37" s="623"/>
      <c r="DU37" s="623"/>
      <c r="DV37" s="624"/>
      <c r="DW37" s="596">
        <v>3.3</v>
      </c>
      <c r="DX37" s="621"/>
      <c r="DY37" s="621"/>
      <c r="DZ37" s="621"/>
      <c r="EA37" s="621"/>
      <c r="EB37" s="621"/>
      <c r="EC37" s="622"/>
    </row>
    <row r="38" spans="2:133" ht="11.25" customHeight="1">
      <c r="AQ38" s="670" t="s">
        <v>315</v>
      </c>
      <c r="AR38" s="671"/>
      <c r="AS38" s="671"/>
      <c r="AT38" s="671"/>
      <c r="AU38" s="671"/>
      <c r="AV38" s="671"/>
      <c r="AW38" s="671"/>
      <c r="AX38" s="671"/>
      <c r="AY38" s="672"/>
      <c r="AZ38" s="591" t="s">
        <v>316</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43015</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4768421</v>
      </c>
      <c r="CS38" s="592"/>
      <c r="CT38" s="592"/>
      <c r="CU38" s="592"/>
      <c r="CV38" s="592"/>
      <c r="CW38" s="592"/>
      <c r="CX38" s="592"/>
      <c r="CY38" s="593"/>
      <c r="CZ38" s="625">
        <v>10</v>
      </c>
      <c r="DA38" s="626"/>
      <c r="DB38" s="626"/>
      <c r="DC38" s="627"/>
      <c r="DD38" s="600">
        <v>4423337</v>
      </c>
      <c r="DE38" s="592"/>
      <c r="DF38" s="592"/>
      <c r="DG38" s="592"/>
      <c r="DH38" s="592"/>
      <c r="DI38" s="592"/>
      <c r="DJ38" s="592"/>
      <c r="DK38" s="593"/>
      <c r="DL38" s="600">
        <v>3006659</v>
      </c>
      <c r="DM38" s="592"/>
      <c r="DN38" s="592"/>
      <c r="DO38" s="592"/>
      <c r="DP38" s="592"/>
      <c r="DQ38" s="592"/>
      <c r="DR38" s="592"/>
      <c r="DS38" s="592"/>
      <c r="DT38" s="592"/>
      <c r="DU38" s="592"/>
      <c r="DV38" s="593"/>
      <c r="DW38" s="596">
        <v>10.1</v>
      </c>
      <c r="DX38" s="621"/>
      <c r="DY38" s="621"/>
      <c r="DZ38" s="621"/>
      <c r="EA38" s="621"/>
      <c r="EB38" s="621"/>
      <c r="EC38" s="622"/>
    </row>
    <row r="39" spans="2:133" ht="11.25" customHeight="1">
      <c r="AQ39" s="670" t="s">
        <v>319</v>
      </c>
      <c r="AR39" s="671"/>
      <c r="AS39" s="671"/>
      <c r="AT39" s="671"/>
      <c r="AU39" s="671"/>
      <c r="AV39" s="671"/>
      <c r="AW39" s="671"/>
      <c r="AX39" s="671"/>
      <c r="AY39" s="672"/>
      <c r="AZ39" s="591" t="s">
        <v>316</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77</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1807956</v>
      </c>
      <c r="CS39" s="623"/>
      <c r="CT39" s="623"/>
      <c r="CU39" s="623"/>
      <c r="CV39" s="623"/>
      <c r="CW39" s="623"/>
      <c r="CX39" s="623"/>
      <c r="CY39" s="624"/>
      <c r="CZ39" s="625">
        <v>3.8</v>
      </c>
      <c r="DA39" s="626"/>
      <c r="DB39" s="626"/>
      <c r="DC39" s="627"/>
      <c r="DD39" s="600">
        <v>1593252</v>
      </c>
      <c r="DE39" s="623"/>
      <c r="DF39" s="623"/>
      <c r="DG39" s="623"/>
      <c r="DH39" s="623"/>
      <c r="DI39" s="623"/>
      <c r="DJ39" s="623"/>
      <c r="DK39" s="624"/>
      <c r="DL39" s="600" t="s">
        <v>316</v>
      </c>
      <c r="DM39" s="623"/>
      <c r="DN39" s="623"/>
      <c r="DO39" s="623"/>
      <c r="DP39" s="623"/>
      <c r="DQ39" s="623"/>
      <c r="DR39" s="623"/>
      <c r="DS39" s="623"/>
      <c r="DT39" s="623"/>
      <c r="DU39" s="623"/>
      <c r="DV39" s="624"/>
      <c r="DW39" s="596" t="s">
        <v>316</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1751455</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92</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2315793</v>
      </c>
      <c r="CS40" s="592"/>
      <c r="CT40" s="592"/>
      <c r="CU40" s="592"/>
      <c r="CV40" s="592"/>
      <c r="CW40" s="592"/>
      <c r="CX40" s="592"/>
      <c r="CY40" s="593"/>
      <c r="CZ40" s="625">
        <v>4.9000000000000004</v>
      </c>
      <c r="DA40" s="626"/>
      <c r="DB40" s="626"/>
      <c r="DC40" s="627"/>
      <c r="DD40" s="600">
        <v>327157</v>
      </c>
      <c r="DE40" s="592"/>
      <c r="DF40" s="592"/>
      <c r="DG40" s="592"/>
      <c r="DH40" s="592"/>
      <c r="DI40" s="592"/>
      <c r="DJ40" s="592"/>
      <c r="DK40" s="593"/>
      <c r="DL40" s="600" t="s">
        <v>316</v>
      </c>
      <c r="DM40" s="592"/>
      <c r="DN40" s="592"/>
      <c r="DO40" s="592"/>
      <c r="DP40" s="592"/>
      <c r="DQ40" s="592"/>
      <c r="DR40" s="592"/>
      <c r="DS40" s="592"/>
      <c r="DT40" s="592"/>
      <c r="DU40" s="592"/>
      <c r="DV40" s="593"/>
      <c r="DW40" s="596" t="s">
        <v>316</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2530846</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254</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5185303</v>
      </c>
      <c r="CS42" s="592"/>
      <c r="CT42" s="592"/>
      <c r="CU42" s="592"/>
      <c r="CV42" s="592"/>
      <c r="CW42" s="592"/>
      <c r="CX42" s="592"/>
      <c r="CY42" s="593"/>
      <c r="CZ42" s="625">
        <v>10.9</v>
      </c>
      <c r="DA42" s="674"/>
      <c r="DB42" s="674"/>
      <c r="DC42" s="675"/>
      <c r="DD42" s="600">
        <v>2461893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120086</v>
      </c>
      <c r="CS43" s="623"/>
      <c r="CT43" s="623"/>
      <c r="CU43" s="623"/>
      <c r="CV43" s="623"/>
      <c r="CW43" s="623"/>
      <c r="CX43" s="623"/>
      <c r="CY43" s="624"/>
      <c r="CZ43" s="625">
        <v>0.3</v>
      </c>
      <c r="DA43" s="626"/>
      <c r="DB43" s="626"/>
      <c r="DC43" s="627"/>
      <c r="DD43" s="600">
        <v>120086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5185303</v>
      </c>
      <c r="CS44" s="592"/>
      <c r="CT44" s="592"/>
      <c r="CU44" s="592"/>
      <c r="CV44" s="592"/>
      <c r="CW44" s="592"/>
      <c r="CX44" s="592"/>
      <c r="CY44" s="593"/>
      <c r="CZ44" s="625">
        <v>10.9</v>
      </c>
      <c r="DA44" s="674"/>
      <c r="DB44" s="674"/>
      <c r="DC44" s="675"/>
      <c r="DD44" s="600">
        <v>2461893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1241403</v>
      </c>
      <c r="CS45" s="623"/>
      <c r="CT45" s="623"/>
      <c r="CU45" s="623"/>
      <c r="CV45" s="623"/>
      <c r="CW45" s="623"/>
      <c r="CX45" s="623"/>
      <c r="CY45" s="624"/>
      <c r="CZ45" s="625">
        <v>2.6</v>
      </c>
      <c r="DA45" s="626"/>
      <c r="DB45" s="626"/>
      <c r="DC45" s="627"/>
      <c r="DD45" s="600">
        <v>136357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3929811</v>
      </c>
      <c r="CS46" s="592"/>
      <c r="CT46" s="592"/>
      <c r="CU46" s="592"/>
      <c r="CV46" s="592"/>
      <c r="CW46" s="592"/>
      <c r="CX46" s="592"/>
      <c r="CY46" s="593"/>
      <c r="CZ46" s="625">
        <v>8.3000000000000007</v>
      </c>
      <c r="DA46" s="674"/>
      <c r="DB46" s="674"/>
      <c r="DC46" s="675"/>
      <c r="DD46" s="600">
        <v>2311453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t="s">
        <v>339</v>
      </c>
      <c r="CS47" s="623"/>
      <c r="CT47" s="623"/>
      <c r="CU47" s="623"/>
      <c r="CV47" s="623"/>
      <c r="CW47" s="623"/>
      <c r="CX47" s="623"/>
      <c r="CY47" s="624"/>
      <c r="CZ47" s="625" t="s">
        <v>339</v>
      </c>
      <c r="DA47" s="626"/>
      <c r="DB47" s="626"/>
      <c r="DC47" s="627"/>
      <c r="DD47" s="600" t="s">
        <v>339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339</v>
      </c>
      <c r="CS48" s="592"/>
      <c r="CT48" s="592"/>
      <c r="CU48" s="592"/>
      <c r="CV48" s="592"/>
      <c r="CW48" s="592"/>
      <c r="CX48" s="592"/>
      <c r="CY48" s="593"/>
      <c r="CZ48" s="625" t="s">
        <v>339</v>
      </c>
      <c r="DA48" s="674"/>
      <c r="DB48" s="674"/>
      <c r="DC48" s="675"/>
      <c r="DD48" s="600" t="s">
        <v>339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47519850</v>
      </c>
      <c r="CS49" s="659"/>
      <c r="CT49" s="659"/>
      <c r="CU49" s="659"/>
      <c r="CV49" s="659"/>
      <c r="CW49" s="659"/>
      <c r="CX49" s="659"/>
      <c r="CY49" s="686"/>
      <c r="CZ49" s="687">
        <v>100</v>
      </c>
      <c r="DA49" s="688"/>
      <c r="DB49" s="688"/>
      <c r="DC49" s="689"/>
      <c r="DD49" s="690">
        <v>31951994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Z30" sqref="AZ30:BD3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51421</v>
      </c>
      <c r="R7" s="721"/>
      <c r="S7" s="721"/>
      <c r="T7" s="721"/>
      <c r="U7" s="721"/>
      <c r="V7" s="721">
        <v>47139</v>
      </c>
      <c r="W7" s="721"/>
      <c r="X7" s="721"/>
      <c r="Y7" s="721"/>
      <c r="Z7" s="721"/>
      <c r="AA7" s="721">
        <v>4282</v>
      </c>
      <c r="AB7" s="721"/>
      <c r="AC7" s="721"/>
      <c r="AD7" s="721"/>
      <c r="AE7" s="722"/>
      <c r="AF7" s="723">
        <v>3396</v>
      </c>
      <c r="AG7" s="724"/>
      <c r="AH7" s="724"/>
      <c r="AI7" s="724"/>
      <c r="AJ7" s="725"/>
      <c r="AK7" s="760"/>
      <c r="AL7" s="761"/>
      <c r="AM7" s="761"/>
      <c r="AN7" s="761"/>
      <c r="AO7" s="761"/>
      <c r="AP7" s="761">
        <v>31719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542</v>
      </c>
      <c r="BT7" s="765"/>
      <c r="BU7" s="765"/>
      <c r="BV7" s="765"/>
      <c r="BW7" s="765"/>
      <c r="BX7" s="765"/>
      <c r="BY7" s="765"/>
      <c r="BZ7" s="765"/>
      <c r="CA7" s="765"/>
      <c r="CB7" s="765"/>
      <c r="CC7" s="765"/>
      <c r="CD7" s="765"/>
      <c r="CE7" s="765"/>
      <c r="CF7" s="765"/>
      <c r="CG7" s="766"/>
      <c r="CH7" s="757">
        <v>-1</v>
      </c>
      <c r="CI7" s="758"/>
      <c r="CJ7" s="758"/>
      <c r="CK7" s="758"/>
      <c r="CL7" s="759"/>
      <c r="CM7" s="757">
        <v>638</v>
      </c>
      <c r="CN7" s="758"/>
      <c r="CO7" s="758"/>
      <c r="CP7" s="758"/>
      <c r="CQ7" s="759"/>
      <c r="CR7" s="757">
        <v>5</v>
      </c>
      <c r="CS7" s="758"/>
      <c r="CT7" s="758"/>
      <c r="CU7" s="758"/>
      <c r="CV7" s="759"/>
      <c r="CW7" s="757">
        <v>0</v>
      </c>
      <c r="CX7" s="758"/>
      <c r="CY7" s="758"/>
      <c r="CZ7" s="758"/>
      <c r="DA7" s="759"/>
      <c r="DB7" s="757">
        <v>42</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543</v>
      </c>
      <c r="BT8" s="755"/>
      <c r="BU8" s="755"/>
      <c r="BV8" s="755"/>
      <c r="BW8" s="755"/>
      <c r="BX8" s="755"/>
      <c r="BY8" s="755"/>
      <c r="BZ8" s="755"/>
      <c r="CA8" s="755"/>
      <c r="CB8" s="755"/>
      <c r="CC8" s="755"/>
      <c r="CD8" s="755"/>
      <c r="CE8" s="755"/>
      <c r="CF8" s="755"/>
      <c r="CG8" s="756"/>
      <c r="CH8" s="767">
        <v>2</v>
      </c>
      <c r="CI8" s="768"/>
      <c r="CJ8" s="768"/>
      <c r="CK8" s="768"/>
      <c r="CL8" s="769"/>
      <c r="CM8" s="767">
        <v>210</v>
      </c>
      <c r="CN8" s="768"/>
      <c r="CO8" s="768"/>
      <c r="CP8" s="768"/>
      <c r="CQ8" s="769"/>
      <c r="CR8" s="767">
        <v>53</v>
      </c>
      <c r="CS8" s="768"/>
      <c r="CT8" s="768"/>
      <c r="CU8" s="768"/>
      <c r="CV8" s="769"/>
      <c r="CW8" s="767">
        <v>0</v>
      </c>
      <c r="CX8" s="768"/>
      <c r="CY8" s="768"/>
      <c r="CZ8" s="768"/>
      <c r="DA8" s="769"/>
      <c r="DB8" s="767">
        <v>0</v>
      </c>
      <c r="DC8" s="768"/>
      <c r="DD8" s="768"/>
      <c r="DE8" s="768"/>
      <c r="DF8" s="769"/>
      <c r="DG8" s="767">
        <v>0</v>
      </c>
      <c r="DH8" s="768"/>
      <c r="DI8" s="768"/>
      <c r="DJ8" s="768"/>
      <c r="DK8" s="769"/>
      <c r="DL8" s="767">
        <v>0</v>
      </c>
      <c r="DM8" s="768"/>
      <c r="DN8" s="768"/>
      <c r="DO8" s="768"/>
      <c r="DP8" s="769"/>
      <c r="DQ8" s="767">
        <v>0</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544</v>
      </c>
      <c r="BT9" s="755"/>
      <c r="BU9" s="755"/>
      <c r="BV9" s="755"/>
      <c r="BW9" s="755"/>
      <c r="BX9" s="755"/>
      <c r="BY9" s="755"/>
      <c r="BZ9" s="755"/>
      <c r="CA9" s="755"/>
      <c r="CB9" s="755"/>
      <c r="CC9" s="755"/>
      <c r="CD9" s="755"/>
      <c r="CE9" s="755"/>
      <c r="CF9" s="755"/>
      <c r="CG9" s="756"/>
      <c r="CH9" s="767">
        <v>2</v>
      </c>
      <c r="CI9" s="768"/>
      <c r="CJ9" s="768"/>
      <c r="CK9" s="768"/>
      <c r="CL9" s="769"/>
      <c r="CM9" s="767">
        <v>103</v>
      </c>
      <c r="CN9" s="768"/>
      <c r="CO9" s="768"/>
      <c r="CP9" s="768"/>
      <c r="CQ9" s="769"/>
      <c r="CR9" s="767">
        <v>5</v>
      </c>
      <c r="CS9" s="768"/>
      <c r="CT9" s="768"/>
      <c r="CU9" s="768"/>
      <c r="CV9" s="769"/>
      <c r="CW9" s="767">
        <v>0</v>
      </c>
      <c r="CX9" s="768"/>
      <c r="CY9" s="768"/>
      <c r="CZ9" s="768"/>
      <c r="DA9" s="769"/>
      <c r="DB9" s="767">
        <v>0</v>
      </c>
      <c r="DC9" s="768"/>
      <c r="DD9" s="768"/>
      <c r="DE9" s="768"/>
      <c r="DF9" s="769"/>
      <c r="DG9" s="767">
        <v>0</v>
      </c>
      <c r="DH9" s="768"/>
      <c r="DI9" s="768"/>
      <c r="DJ9" s="768"/>
      <c r="DK9" s="769"/>
      <c r="DL9" s="767">
        <v>0</v>
      </c>
      <c r="DM9" s="768"/>
      <c r="DN9" s="768"/>
      <c r="DO9" s="768"/>
      <c r="DP9" s="769"/>
      <c r="DQ9" s="767">
        <v>0</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3396</v>
      </c>
      <c r="AG23" s="780"/>
      <c r="AH23" s="780"/>
      <c r="AI23" s="780"/>
      <c r="AJ23" s="783"/>
      <c r="AK23" s="784"/>
      <c r="AL23" s="785"/>
      <c r="AM23" s="785"/>
      <c r="AN23" s="785"/>
      <c r="AO23" s="785"/>
      <c r="AP23" s="780"/>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17471</v>
      </c>
      <c r="R28" s="809"/>
      <c r="S28" s="809"/>
      <c r="T28" s="809"/>
      <c r="U28" s="809"/>
      <c r="V28" s="809">
        <v>16685</v>
      </c>
      <c r="W28" s="809"/>
      <c r="X28" s="809"/>
      <c r="Y28" s="809"/>
      <c r="Z28" s="809"/>
      <c r="AA28" s="809">
        <v>786</v>
      </c>
      <c r="AB28" s="809"/>
      <c r="AC28" s="809"/>
      <c r="AD28" s="809"/>
      <c r="AE28" s="810"/>
      <c r="AF28" s="811">
        <v>786</v>
      </c>
      <c r="AG28" s="809"/>
      <c r="AH28" s="809"/>
      <c r="AI28" s="809"/>
      <c r="AJ28" s="812"/>
      <c r="AK28" s="813">
        <v>1751</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2178</v>
      </c>
      <c r="R29" s="745"/>
      <c r="S29" s="745"/>
      <c r="T29" s="745"/>
      <c r="U29" s="745"/>
      <c r="V29" s="745">
        <v>2169</v>
      </c>
      <c r="W29" s="745"/>
      <c r="X29" s="745"/>
      <c r="Y29" s="745"/>
      <c r="Z29" s="745"/>
      <c r="AA29" s="745">
        <v>9</v>
      </c>
      <c r="AB29" s="745"/>
      <c r="AC29" s="745"/>
      <c r="AD29" s="745"/>
      <c r="AE29" s="746"/>
      <c r="AF29" s="747">
        <v>9</v>
      </c>
      <c r="AG29" s="748"/>
      <c r="AH29" s="748"/>
      <c r="AI29" s="748"/>
      <c r="AJ29" s="749"/>
      <c r="AK29" s="816">
        <v>1216</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2421</v>
      </c>
      <c r="R30" s="745"/>
      <c r="S30" s="745"/>
      <c r="T30" s="745"/>
      <c r="U30" s="745"/>
      <c r="V30" s="745">
        <v>2148</v>
      </c>
      <c r="W30" s="745"/>
      <c r="X30" s="745"/>
      <c r="Y30" s="745"/>
      <c r="Z30" s="745"/>
      <c r="AA30" s="745">
        <v>273</v>
      </c>
      <c r="AB30" s="745"/>
      <c r="AC30" s="745"/>
      <c r="AD30" s="745"/>
      <c r="AE30" s="746"/>
      <c r="AF30" s="747">
        <v>3957</v>
      </c>
      <c r="AG30" s="748"/>
      <c r="AH30" s="748"/>
      <c r="AI30" s="748"/>
      <c r="AJ30" s="749"/>
      <c r="AK30" s="817">
        <v>74</v>
      </c>
      <c r="AL30" s="817"/>
      <c r="AM30" s="817"/>
      <c r="AN30" s="817"/>
      <c r="AO30" s="817"/>
      <c r="AP30" s="817">
        <v>9215</v>
      </c>
      <c r="AQ30" s="817"/>
      <c r="AR30" s="817"/>
      <c r="AS30" s="817"/>
      <c r="AT30" s="817"/>
      <c r="AU30" s="817">
        <v>74</v>
      </c>
      <c r="AV30" s="817"/>
      <c r="AW30" s="817"/>
      <c r="AX30" s="817"/>
      <c r="AY30" s="817"/>
      <c r="AZ30" s="818"/>
      <c r="BA30" s="818"/>
      <c r="BB30" s="818"/>
      <c r="BC30" s="818"/>
      <c r="BD30" s="818"/>
      <c r="BE30" s="814" t="s">
        <v>381</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1643</v>
      </c>
      <c r="R31" s="745"/>
      <c r="S31" s="745"/>
      <c r="T31" s="745"/>
      <c r="U31" s="745"/>
      <c r="V31" s="745">
        <v>1670</v>
      </c>
      <c r="W31" s="745"/>
      <c r="X31" s="745"/>
      <c r="Y31" s="745"/>
      <c r="Z31" s="745"/>
      <c r="AA31" s="745">
        <v>-27</v>
      </c>
      <c r="AB31" s="745"/>
      <c r="AC31" s="745"/>
      <c r="AD31" s="745"/>
      <c r="AE31" s="746"/>
      <c r="AF31" s="747">
        <v>1043</v>
      </c>
      <c r="AG31" s="748"/>
      <c r="AH31" s="748"/>
      <c r="AI31" s="748"/>
      <c r="AJ31" s="749"/>
      <c r="AK31" s="817">
        <v>12466</v>
      </c>
      <c r="AL31" s="817"/>
      <c r="AM31" s="817"/>
      <c r="AN31" s="817"/>
      <c r="AO31" s="817"/>
      <c r="AP31" s="817">
        <v>16252</v>
      </c>
      <c r="AQ31" s="817"/>
      <c r="AR31" s="817"/>
      <c r="AS31" s="817"/>
      <c r="AT31" s="817"/>
      <c r="AU31" s="817">
        <v>12466</v>
      </c>
      <c r="AV31" s="817"/>
      <c r="AW31" s="817"/>
      <c r="AX31" s="817"/>
      <c r="AY31" s="817"/>
      <c r="AZ31" s="818"/>
      <c r="BA31" s="818"/>
      <c r="BB31" s="818"/>
      <c r="BC31" s="818"/>
      <c r="BD31" s="818"/>
      <c r="BE31" s="814" t="s">
        <v>381</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817</v>
      </c>
      <c r="R32" s="745"/>
      <c r="S32" s="745"/>
      <c r="T32" s="745"/>
      <c r="U32" s="745"/>
      <c r="V32" s="745">
        <v>796</v>
      </c>
      <c r="W32" s="745"/>
      <c r="X32" s="745"/>
      <c r="Y32" s="745"/>
      <c r="Z32" s="745"/>
      <c r="AA32" s="745">
        <v>21</v>
      </c>
      <c r="AB32" s="745"/>
      <c r="AC32" s="745"/>
      <c r="AD32" s="745"/>
      <c r="AE32" s="746"/>
      <c r="AF32" s="747">
        <v>21</v>
      </c>
      <c r="AG32" s="748"/>
      <c r="AH32" s="748"/>
      <c r="AI32" s="748"/>
      <c r="AJ32" s="749"/>
      <c r="AK32" s="817">
        <v>4948</v>
      </c>
      <c r="AL32" s="817"/>
      <c r="AM32" s="817"/>
      <c r="AN32" s="817"/>
      <c r="AO32" s="817"/>
      <c r="AP32" s="817">
        <v>5297</v>
      </c>
      <c r="AQ32" s="817"/>
      <c r="AR32" s="817"/>
      <c r="AS32" s="817"/>
      <c r="AT32" s="817"/>
      <c r="AU32" s="817">
        <v>4948</v>
      </c>
      <c r="AV32" s="817"/>
      <c r="AW32" s="817"/>
      <c r="AX32" s="817"/>
      <c r="AY32" s="817"/>
      <c r="AZ32" s="818"/>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689</v>
      </c>
      <c r="R33" s="745"/>
      <c r="S33" s="745"/>
      <c r="T33" s="745"/>
      <c r="U33" s="745"/>
      <c r="V33" s="745">
        <v>675</v>
      </c>
      <c r="W33" s="745"/>
      <c r="X33" s="745"/>
      <c r="Y33" s="745"/>
      <c r="Z33" s="745"/>
      <c r="AA33" s="745">
        <v>17</v>
      </c>
      <c r="AB33" s="745"/>
      <c r="AC33" s="745"/>
      <c r="AD33" s="745"/>
      <c r="AE33" s="746"/>
      <c r="AF33" s="747">
        <v>105</v>
      </c>
      <c r="AG33" s="748"/>
      <c r="AH33" s="748"/>
      <c r="AI33" s="748"/>
      <c r="AJ33" s="749"/>
      <c r="AK33" s="817">
        <v>1787</v>
      </c>
      <c r="AL33" s="817"/>
      <c r="AM33" s="817"/>
      <c r="AN33" s="817"/>
      <c r="AO33" s="817"/>
      <c r="AP33" s="817">
        <v>0</v>
      </c>
      <c r="AQ33" s="817"/>
      <c r="AR33" s="817"/>
      <c r="AS33" s="817"/>
      <c r="AT33" s="817"/>
      <c r="AU33" s="817">
        <v>1787</v>
      </c>
      <c r="AV33" s="817"/>
      <c r="AW33" s="817"/>
      <c r="AX33" s="817"/>
      <c r="AY33" s="817"/>
      <c r="AZ33" s="818"/>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60</v>
      </c>
      <c r="R34" s="745"/>
      <c r="S34" s="745"/>
      <c r="T34" s="745"/>
      <c r="U34" s="745"/>
      <c r="V34" s="745">
        <v>40</v>
      </c>
      <c r="W34" s="745"/>
      <c r="X34" s="745"/>
      <c r="Y34" s="745"/>
      <c r="Z34" s="745"/>
      <c r="AA34" s="745">
        <v>80</v>
      </c>
      <c r="AB34" s="745"/>
      <c r="AC34" s="745"/>
      <c r="AD34" s="745"/>
      <c r="AE34" s="746"/>
      <c r="AF34" s="747">
        <v>80</v>
      </c>
      <c r="AG34" s="748"/>
      <c r="AH34" s="748"/>
      <c r="AI34" s="748"/>
      <c r="AJ34" s="749"/>
      <c r="AK34" s="817">
        <v>101</v>
      </c>
      <c r="AL34" s="817"/>
      <c r="AM34" s="817"/>
      <c r="AN34" s="817"/>
      <c r="AO34" s="817"/>
      <c r="AP34" s="817">
        <v>0</v>
      </c>
      <c r="AQ34" s="817"/>
      <c r="AR34" s="817"/>
      <c r="AS34" s="817"/>
      <c r="AT34" s="817"/>
      <c r="AU34" s="817">
        <v>101</v>
      </c>
      <c r="AV34" s="817"/>
      <c r="AW34" s="817"/>
      <c r="AX34" s="817"/>
      <c r="AY34" s="817"/>
      <c r="AZ34" s="818"/>
      <c r="BA34" s="818"/>
      <c r="BB34" s="818"/>
      <c r="BC34" s="818"/>
      <c r="BD34" s="818"/>
      <c r="BE34" s="814" t="s">
        <v>384</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387</v>
      </c>
      <c r="C35" s="742"/>
      <c r="D35" s="742"/>
      <c r="E35" s="742"/>
      <c r="F35" s="742"/>
      <c r="G35" s="742"/>
      <c r="H35" s="742"/>
      <c r="I35" s="742"/>
      <c r="J35" s="742"/>
      <c r="K35" s="742"/>
      <c r="L35" s="742"/>
      <c r="M35" s="742"/>
      <c r="N35" s="742"/>
      <c r="O35" s="742"/>
      <c r="P35" s="743"/>
      <c r="Q35" s="744">
        <v>51</v>
      </c>
      <c r="R35" s="745"/>
      <c r="S35" s="745"/>
      <c r="T35" s="745"/>
      <c r="U35" s="745"/>
      <c r="V35" s="745">
        <v>51</v>
      </c>
      <c r="W35" s="745"/>
      <c r="X35" s="745"/>
      <c r="Y35" s="745"/>
      <c r="Z35" s="745"/>
      <c r="AA35" s="745">
        <v>0</v>
      </c>
      <c r="AB35" s="745"/>
      <c r="AC35" s="745"/>
      <c r="AD35" s="745"/>
      <c r="AE35" s="746"/>
      <c r="AF35" s="747" t="s">
        <v>110</v>
      </c>
      <c r="AG35" s="748"/>
      <c r="AH35" s="748"/>
      <c r="AI35" s="748"/>
      <c r="AJ35" s="749"/>
      <c r="AK35" s="817">
        <v>182</v>
      </c>
      <c r="AL35" s="817"/>
      <c r="AM35" s="817"/>
      <c r="AN35" s="817"/>
      <c r="AO35" s="817"/>
      <c r="AP35" s="817">
        <v>0</v>
      </c>
      <c r="AQ35" s="817"/>
      <c r="AR35" s="817"/>
      <c r="AS35" s="817"/>
      <c r="AT35" s="817"/>
      <c r="AU35" s="817">
        <v>182</v>
      </c>
      <c r="AV35" s="817"/>
      <c r="AW35" s="817"/>
      <c r="AX35" s="817"/>
      <c r="AY35" s="817"/>
      <c r="AZ35" s="818"/>
      <c r="BA35" s="818"/>
      <c r="BB35" s="818"/>
      <c r="BC35" s="818"/>
      <c r="BD35" s="818"/>
      <c r="BE35" s="814" t="s">
        <v>384</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6001</v>
      </c>
      <c r="AG63" s="828"/>
      <c r="AH63" s="828"/>
      <c r="AI63" s="828"/>
      <c r="AJ63" s="829"/>
      <c r="AK63" s="830"/>
      <c r="AL63" s="825"/>
      <c r="AM63" s="825"/>
      <c r="AN63" s="825"/>
      <c r="AO63" s="825"/>
      <c r="AP63" s="828">
        <v>30764</v>
      </c>
      <c r="AQ63" s="828"/>
      <c r="AR63" s="828"/>
      <c r="AS63" s="828"/>
      <c r="AT63" s="828"/>
      <c r="AU63" s="828">
        <v>19558</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392</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532</v>
      </c>
      <c r="C68" s="856"/>
      <c r="D68" s="856"/>
      <c r="E68" s="856"/>
      <c r="F68" s="856"/>
      <c r="G68" s="856"/>
      <c r="H68" s="856"/>
      <c r="I68" s="856"/>
      <c r="J68" s="856"/>
      <c r="K68" s="856"/>
      <c r="L68" s="856"/>
      <c r="M68" s="856"/>
      <c r="N68" s="856"/>
      <c r="O68" s="856"/>
      <c r="P68" s="857"/>
      <c r="Q68" s="858">
        <v>1324</v>
      </c>
      <c r="R68" s="852"/>
      <c r="S68" s="852"/>
      <c r="T68" s="852"/>
      <c r="U68" s="852"/>
      <c r="V68" s="852">
        <v>1281</v>
      </c>
      <c r="W68" s="852"/>
      <c r="X68" s="852"/>
      <c r="Y68" s="852"/>
      <c r="Z68" s="852"/>
      <c r="AA68" s="852">
        <v>44</v>
      </c>
      <c r="AB68" s="852"/>
      <c r="AC68" s="852"/>
      <c r="AD68" s="852"/>
      <c r="AE68" s="852"/>
      <c r="AF68" s="852">
        <v>44</v>
      </c>
      <c r="AG68" s="852"/>
      <c r="AH68" s="852"/>
      <c r="AI68" s="852"/>
      <c r="AJ68" s="852"/>
      <c r="AK68" s="852" t="s">
        <v>476</v>
      </c>
      <c r="AL68" s="852"/>
      <c r="AM68" s="852"/>
      <c r="AN68" s="852"/>
      <c r="AO68" s="852"/>
      <c r="AP68" s="852" t="s">
        <v>476</v>
      </c>
      <c r="AQ68" s="852"/>
      <c r="AR68" s="852"/>
      <c r="AS68" s="852"/>
      <c r="AT68" s="852"/>
      <c r="AU68" s="852" t="s">
        <v>476</v>
      </c>
      <c r="AV68" s="852"/>
      <c r="AW68" s="852"/>
      <c r="AX68" s="852"/>
      <c r="AY68" s="852"/>
      <c r="AZ68" s="853" t="s">
        <v>537</v>
      </c>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532</v>
      </c>
      <c r="C69" s="860"/>
      <c r="D69" s="860"/>
      <c r="E69" s="860"/>
      <c r="F69" s="860"/>
      <c r="G69" s="860"/>
      <c r="H69" s="860"/>
      <c r="I69" s="860"/>
      <c r="J69" s="860"/>
      <c r="K69" s="860"/>
      <c r="L69" s="860"/>
      <c r="M69" s="860"/>
      <c r="N69" s="860"/>
      <c r="O69" s="860"/>
      <c r="P69" s="861"/>
      <c r="Q69" s="862">
        <v>564001</v>
      </c>
      <c r="R69" s="817"/>
      <c r="S69" s="817"/>
      <c r="T69" s="817"/>
      <c r="U69" s="817"/>
      <c r="V69" s="817">
        <v>544673</v>
      </c>
      <c r="W69" s="817"/>
      <c r="X69" s="817"/>
      <c r="Y69" s="817"/>
      <c r="Z69" s="817"/>
      <c r="AA69" s="817">
        <v>19328</v>
      </c>
      <c r="AB69" s="817"/>
      <c r="AC69" s="817"/>
      <c r="AD69" s="817"/>
      <c r="AE69" s="817"/>
      <c r="AF69" s="817">
        <v>19328</v>
      </c>
      <c r="AG69" s="817"/>
      <c r="AH69" s="817"/>
      <c r="AI69" s="817"/>
      <c r="AJ69" s="817"/>
      <c r="AK69" s="817">
        <v>10124</v>
      </c>
      <c r="AL69" s="817"/>
      <c r="AM69" s="817"/>
      <c r="AN69" s="817"/>
      <c r="AO69" s="817"/>
      <c r="AP69" s="817" t="s">
        <v>476</v>
      </c>
      <c r="AQ69" s="817"/>
      <c r="AR69" s="817"/>
      <c r="AS69" s="817"/>
      <c r="AT69" s="817"/>
      <c r="AU69" s="817" t="s">
        <v>476</v>
      </c>
      <c r="AV69" s="817"/>
      <c r="AW69" s="817"/>
      <c r="AX69" s="817"/>
      <c r="AY69" s="817"/>
      <c r="AZ69" s="863" t="s">
        <v>538</v>
      </c>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533</v>
      </c>
      <c r="C70" s="860"/>
      <c r="D70" s="860"/>
      <c r="E70" s="860"/>
      <c r="F70" s="860"/>
      <c r="G70" s="860"/>
      <c r="H70" s="860"/>
      <c r="I70" s="860"/>
      <c r="J70" s="860"/>
      <c r="K70" s="860"/>
      <c r="L70" s="860"/>
      <c r="M70" s="860"/>
      <c r="N70" s="860"/>
      <c r="O70" s="860"/>
      <c r="P70" s="861"/>
      <c r="Q70" s="862">
        <v>37035</v>
      </c>
      <c r="R70" s="817"/>
      <c r="S70" s="817"/>
      <c r="T70" s="817"/>
      <c r="U70" s="817"/>
      <c r="V70" s="817">
        <v>36721</v>
      </c>
      <c r="W70" s="817"/>
      <c r="X70" s="817"/>
      <c r="Y70" s="817"/>
      <c r="Z70" s="817"/>
      <c r="AA70" s="817">
        <v>313</v>
      </c>
      <c r="AB70" s="817"/>
      <c r="AC70" s="817"/>
      <c r="AD70" s="817"/>
      <c r="AE70" s="817"/>
      <c r="AF70" s="817">
        <v>313</v>
      </c>
      <c r="AG70" s="817"/>
      <c r="AH70" s="817"/>
      <c r="AI70" s="817"/>
      <c r="AJ70" s="817"/>
      <c r="AK70" s="817">
        <v>1316</v>
      </c>
      <c r="AL70" s="817"/>
      <c r="AM70" s="817"/>
      <c r="AN70" s="817"/>
      <c r="AO70" s="817"/>
      <c r="AP70" s="817" t="s">
        <v>476</v>
      </c>
      <c r="AQ70" s="817"/>
      <c r="AR70" s="817"/>
      <c r="AS70" s="817"/>
      <c r="AT70" s="817"/>
      <c r="AU70" s="817" t="s">
        <v>476</v>
      </c>
      <c r="AV70" s="817"/>
      <c r="AW70" s="817"/>
      <c r="AX70" s="817"/>
      <c r="AY70" s="817"/>
      <c r="AZ70" s="863" t="s">
        <v>537</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533</v>
      </c>
      <c r="C71" s="860"/>
      <c r="D71" s="860"/>
      <c r="E71" s="860"/>
      <c r="F71" s="860"/>
      <c r="G71" s="860"/>
      <c r="H71" s="860"/>
      <c r="I71" s="860"/>
      <c r="J71" s="860"/>
      <c r="K71" s="860"/>
      <c r="L71" s="860"/>
      <c r="M71" s="860"/>
      <c r="N71" s="860"/>
      <c r="O71" s="860"/>
      <c r="P71" s="861"/>
      <c r="Q71" s="862">
        <v>384</v>
      </c>
      <c r="R71" s="817"/>
      <c r="S71" s="817"/>
      <c r="T71" s="817"/>
      <c r="U71" s="817"/>
      <c r="V71" s="817">
        <v>183</v>
      </c>
      <c r="W71" s="817"/>
      <c r="X71" s="817"/>
      <c r="Y71" s="817"/>
      <c r="Z71" s="817"/>
      <c r="AA71" s="817">
        <v>201</v>
      </c>
      <c r="AB71" s="817"/>
      <c r="AC71" s="817"/>
      <c r="AD71" s="817"/>
      <c r="AE71" s="817"/>
      <c r="AF71" s="817">
        <v>201</v>
      </c>
      <c r="AG71" s="817"/>
      <c r="AH71" s="817"/>
      <c r="AI71" s="817"/>
      <c r="AJ71" s="817"/>
      <c r="AK71" s="817" t="s">
        <v>476</v>
      </c>
      <c r="AL71" s="817"/>
      <c r="AM71" s="817"/>
      <c r="AN71" s="817"/>
      <c r="AO71" s="817"/>
      <c r="AP71" s="817" t="s">
        <v>476</v>
      </c>
      <c r="AQ71" s="817"/>
      <c r="AR71" s="817"/>
      <c r="AS71" s="817"/>
      <c r="AT71" s="817"/>
      <c r="AU71" s="817" t="s">
        <v>476</v>
      </c>
      <c r="AV71" s="817"/>
      <c r="AW71" s="817"/>
      <c r="AX71" s="817"/>
      <c r="AY71" s="817"/>
      <c r="AZ71" s="863" t="s">
        <v>539</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534</v>
      </c>
      <c r="C72" s="860"/>
      <c r="D72" s="860"/>
      <c r="E72" s="860"/>
      <c r="F72" s="860"/>
      <c r="G72" s="860"/>
      <c r="H72" s="860"/>
      <c r="I72" s="860"/>
      <c r="J72" s="860"/>
      <c r="K72" s="860"/>
      <c r="L72" s="860"/>
      <c r="M72" s="860"/>
      <c r="N72" s="860"/>
      <c r="O72" s="860"/>
      <c r="P72" s="861"/>
      <c r="Q72" s="862">
        <v>386</v>
      </c>
      <c r="R72" s="817"/>
      <c r="S72" s="817"/>
      <c r="T72" s="817"/>
      <c r="U72" s="817"/>
      <c r="V72" s="817">
        <v>376</v>
      </c>
      <c r="W72" s="817"/>
      <c r="X72" s="817"/>
      <c r="Y72" s="817"/>
      <c r="Z72" s="817"/>
      <c r="AA72" s="817">
        <v>10</v>
      </c>
      <c r="AB72" s="817"/>
      <c r="AC72" s="817"/>
      <c r="AD72" s="817"/>
      <c r="AE72" s="817"/>
      <c r="AF72" s="817">
        <v>10</v>
      </c>
      <c r="AG72" s="817"/>
      <c r="AH72" s="817"/>
      <c r="AI72" s="817"/>
      <c r="AJ72" s="817"/>
      <c r="AK72" s="817">
        <v>92</v>
      </c>
      <c r="AL72" s="817"/>
      <c r="AM72" s="817"/>
      <c r="AN72" s="817"/>
      <c r="AO72" s="817"/>
      <c r="AP72" s="817" t="s">
        <v>476</v>
      </c>
      <c r="AQ72" s="817"/>
      <c r="AR72" s="817"/>
      <c r="AS72" s="817"/>
      <c r="AT72" s="817"/>
      <c r="AU72" s="817" t="s">
        <v>476</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535</v>
      </c>
      <c r="C73" s="860"/>
      <c r="D73" s="860"/>
      <c r="E73" s="860"/>
      <c r="F73" s="860"/>
      <c r="G73" s="860"/>
      <c r="H73" s="860"/>
      <c r="I73" s="860"/>
      <c r="J73" s="860"/>
      <c r="K73" s="860"/>
      <c r="L73" s="860"/>
      <c r="M73" s="860"/>
      <c r="N73" s="860"/>
      <c r="O73" s="860"/>
      <c r="P73" s="861"/>
      <c r="Q73" s="862">
        <v>61032</v>
      </c>
      <c r="R73" s="817"/>
      <c r="S73" s="817"/>
      <c r="T73" s="817"/>
      <c r="U73" s="817"/>
      <c r="V73" s="817">
        <v>58635</v>
      </c>
      <c r="W73" s="817"/>
      <c r="X73" s="817"/>
      <c r="Y73" s="817"/>
      <c r="Z73" s="817"/>
      <c r="AA73" s="817">
        <v>2398</v>
      </c>
      <c r="AB73" s="817"/>
      <c r="AC73" s="817"/>
      <c r="AD73" s="817"/>
      <c r="AE73" s="817"/>
      <c r="AF73" s="817">
        <v>2398</v>
      </c>
      <c r="AG73" s="817"/>
      <c r="AH73" s="817"/>
      <c r="AI73" s="817"/>
      <c r="AJ73" s="817"/>
      <c r="AK73" s="817" t="s">
        <v>476</v>
      </c>
      <c r="AL73" s="817"/>
      <c r="AM73" s="817"/>
      <c r="AN73" s="817"/>
      <c r="AO73" s="817"/>
      <c r="AP73" s="817" t="s">
        <v>476</v>
      </c>
      <c r="AQ73" s="817"/>
      <c r="AR73" s="817"/>
      <c r="AS73" s="817"/>
      <c r="AT73" s="817"/>
      <c r="AU73" s="817" t="s">
        <v>476</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536</v>
      </c>
      <c r="C74" s="860"/>
      <c r="D74" s="860"/>
      <c r="E74" s="860"/>
      <c r="F74" s="860"/>
      <c r="G74" s="860"/>
      <c r="H74" s="860"/>
      <c r="I74" s="860"/>
      <c r="J74" s="860"/>
      <c r="K74" s="860"/>
      <c r="L74" s="860"/>
      <c r="M74" s="860"/>
      <c r="N74" s="860"/>
      <c r="O74" s="860"/>
      <c r="P74" s="861"/>
      <c r="Q74" s="862">
        <v>4466</v>
      </c>
      <c r="R74" s="817"/>
      <c r="S74" s="817"/>
      <c r="T74" s="817"/>
      <c r="U74" s="817"/>
      <c r="V74" s="817">
        <v>4208</v>
      </c>
      <c r="W74" s="817"/>
      <c r="X74" s="817"/>
      <c r="Y74" s="817"/>
      <c r="Z74" s="817"/>
      <c r="AA74" s="817">
        <v>258</v>
      </c>
      <c r="AB74" s="817"/>
      <c r="AC74" s="817"/>
      <c r="AD74" s="817"/>
      <c r="AE74" s="817"/>
      <c r="AF74" s="817">
        <v>258</v>
      </c>
      <c r="AG74" s="817"/>
      <c r="AH74" s="817"/>
      <c r="AI74" s="817"/>
      <c r="AJ74" s="817"/>
      <c r="AK74" s="817">
        <v>50</v>
      </c>
      <c r="AL74" s="817"/>
      <c r="AM74" s="817"/>
      <c r="AN74" s="817"/>
      <c r="AO74" s="817"/>
      <c r="AP74" s="817" t="s">
        <v>540</v>
      </c>
      <c r="AQ74" s="817"/>
      <c r="AR74" s="817"/>
      <c r="AS74" s="817"/>
      <c r="AT74" s="817"/>
      <c r="AU74" s="817" t="s">
        <v>541</v>
      </c>
      <c r="AV74" s="817"/>
      <c r="AW74" s="817"/>
      <c r="AX74" s="817"/>
      <c r="AY74" s="817"/>
      <c r="AZ74" s="863" t="s">
        <v>537</v>
      </c>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536</v>
      </c>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284</v>
      </c>
      <c r="AG109" s="881"/>
      <c r="AH109" s="881"/>
      <c r="AI109" s="881"/>
      <c r="AJ109" s="882"/>
      <c r="AK109" s="880" t="s">
        <v>283</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284</v>
      </c>
      <c r="BW109" s="881"/>
      <c r="BX109" s="881"/>
      <c r="BY109" s="881"/>
      <c r="BZ109" s="882"/>
      <c r="CA109" s="880" t="s">
        <v>283</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284</v>
      </c>
      <c r="DM109" s="881"/>
      <c r="DN109" s="881"/>
      <c r="DO109" s="881"/>
      <c r="DP109" s="882"/>
      <c r="DQ109" s="880" t="s">
        <v>283</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6591396</v>
      </c>
      <c r="AB110" s="888"/>
      <c r="AC110" s="888"/>
      <c r="AD110" s="888"/>
      <c r="AE110" s="889"/>
      <c r="AF110" s="890">
        <v>3254926</v>
      </c>
      <c r="AG110" s="888"/>
      <c r="AH110" s="888"/>
      <c r="AI110" s="888"/>
      <c r="AJ110" s="889"/>
      <c r="AK110" s="890">
        <v>3576489</v>
      </c>
      <c r="AL110" s="888"/>
      <c r="AM110" s="888"/>
      <c r="AN110" s="888"/>
      <c r="AO110" s="889"/>
      <c r="AP110" s="891">
        <v>13.4</v>
      </c>
      <c r="AQ110" s="892"/>
      <c r="AR110" s="892"/>
      <c r="AS110" s="892"/>
      <c r="AT110" s="893"/>
      <c r="AU110" s="894" t="s">
        <v>60</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28330227</v>
      </c>
      <c r="BR110" s="925"/>
      <c r="BS110" s="925"/>
      <c r="BT110" s="925"/>
      <c r="BU110" s="925"/>
      <c r="BV110" s="925">
        <v>29619178</v>
      </c>
      <c r="BW110" s="925"/>
      <c r="BX110" s="925"/>
      <c r="BY110" s="925"/>
      <c r="BZ110" s="925"/>
      <c r="CA110" s="925">
        <v>31718634</v>
      </c>
      <c r="CB110" s="925"/>
      <c r="CC110" s="925"/>
      <c r="CD110" s="925"/>
      <c r="CE110" s="925"/>
      <c r="CF110" s="939">
        <v>118.8</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1159902</v>
      </c>
      <c r="BR111" s="918"/>
      <c r="BS111" s="918"/>
      <c r="BT111" s="918"/>
      <c r="BU111" s="918"/>
      <c r="BV111" s="918">
        <v>1107870</v>
      </c>
      <c r="BW111" s="918"/>
      <c r="BX111" s="918"/>
      <c r="BY111" s="918"/>
      <c r="BZ111" s="918"/>
      <c r="CA111" s="918">
        <v>1643114</v>
      </c>
      <c r="CB111" s="918"/>
      <c r="CC111" s="918"/>
      <c r="CD111" s="918"/>
      <c r="CE111" s="918"/>
      <c r="CF111" s="912">
        <v>6.2</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20942337</v>
      </c>
      <c r="BR112" s="918"/>
      <c r="BS112" s="918"/>
      <c r="BT112" s="918"/>
      <c r="BU112" s="918"/>
      <c r="BV112" s="918">
        <v>19870189</v>
      </c>
      <c r="BW112" s="918"/>
      <c r="BX112" s="918"/>
      <c r="BY112" s="918"/>
      <c r="BZ112" s="918"/>
      <c r="CA112" s="918">
        <v>19557263</v>
      </c>
      <c r="CB112" s="918"/>
      <c r="CC112" s="918"/>
      <c r="CD112" s="918"/>
      <c r="CE112" s="918"/>
      <c r="CF112" s="912">
        <v>73.3</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196882</v>
      </c>
      <c r="DH112" s="918"/>
      <c r="DI112" s="918"/>
      <c r="DJ112" s="918"/>
      <c r="DK112" s="918"/>
      <c r="DL112" s="918">
        <v>183099</v>
      </c>
      <c r="DM112" s="918"/>
      <c r="DN112" s="918"/>
      <c r="DO112" s="918"/>
      <c r="DP112" s="918"/>
      <c r="DQ112" s="918">
        <v>168343</v>
      </c>
      <c r="DR112" s="918"/>
      <c r="DS112" s="918"/>
      <c r="DT112" s="918"/>
      <c r="DU112" s="918"/>
      <c r="DV112" s="919">
        <v>0.6</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1957128</v>
      </c>
      <c r="AB113" s="932"/>
      <c r="AC113" s="932"/>
      <c r="AD113" s="932"/>
      <c r="AE113" s="933"/>
      <c r="AF113" s="934">
        <v>1906818</v>
      </c>
      <c r="AG113" s="932"/>
      <c r="AH113" s="932"/>
      <c r="AI113" s="932"/>
      <c r="AJ113" s="933"/>
      <c r="AK113" s="934">
        <v>1797859</v>
      </c>
      <c r="AL113" s="932"/>
      <c r="AM113" s="932"/>
      <c r="AN113" s="932"/>
      <c r="AO113" s="933"/>
      <c r="AP113" s="935">
        <v>6.7</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152735</v>
      </c>
      <c r="BR113" s="918"/>
      <c r="BS113" s="918"/>
      <c r="BT113" s="918"/>
      <c r="BU113" s="918"/>
      <c r="BV113" s="918" t="s">
        <v>110</v>
      </c>
      <c r="BW113" s="918"/>
      <c r="BX113" s="918"/>
      <c r="BY113" s="918"/>
      <c r="BZ113" s="918"/>
      <c r="CA113" s="918" t="s">
        <v>110</v>
      </c>
      <c r="CB113" s="918"/>
      <c r="CC113" s="918"/>
      <c r="CD113" s="918"/>
      <c r="CE113" s="918"/>
      <c r="CF113" s="912" t="s">
        <v>110</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268399</v>
      </c>
      <c r="AB114" s="957"/>
      <c r="AC114" s="957"/>
      <c r="AD114" s="957"/>
      <c r="AE114" s="958"/>
      <c r="AF114" s="959">
        <v>153308</v>
      </c>
      <c r="AG114" s="957"/>
      <c r="AH114" s="957"/>
      <c r="AI114" s="957"/>
      <c r="AJ114" s="958"/>
      <c r="AK114" s="959" t="s">
        <v>110</v>
      </c>
      <c r="AL114" s="957"/>
      <c r="AM114" s="957"/>
      <c r="AN114" s="957"/>
      <c r="AO114" s="958"/>
      <c r="AP114" s="960" t="s">
        <v>110</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13989025</v>
      </c>
      <c r="BR114" s="918"/>
      <c r="BS114" s="918"/>
      <c r="BT114" s="918"/>
      <c r="BU114" s="918"/>
      <c r="BV114" s="918">
        <v>13608061</v>
      </c>
      <c r="BW114" s="918"/>
      <c r="BX114" s="918"/>
      <c r="BY114" s="918"/>
      <c r="BZ114" s="918"/>
      <c r="CA114" s="918">
        <v>13106749</v>
      </c>
      <c r="CB114" s="918"/>
      <c r="CC114" s="918"/>
      <c r="CD114" s="918"/>
      <c r="CE114" s="918"/>
      <c r="CF114" s="912">
        <v>49.1</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110</v>
      </c>
      <c r="AB115" s="932"/>
      <c r="AC115" s="932"/>
      <c r="AD115" s="932"/>
      <c r="AE115" s="933"/>
      <c r="AF115" s="934" t="s">
        <v>110</v>
      </c>
      <c r="AG115" s="932"/>
      <c r="AH115" s="932"/>
      <c r="AI115" s="932"/>
      <c r="AJ115" s="933"/>
      <c r="AK115" s="934" t="s">
        <v>110</v>
      </c>
      <c r="AL115" s="932"/>
      <c r="AM115" s="932"/>
      <c r="AN115" s="932"/>
      <c r="AO115" s="933"/>
      <c r="AP115" s="935" t="s">
        <v>110</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v>667</v>
      </c>
      <c r="BR115" s="918"/>
      <c r="BS115" s="918"/>
      <c r="BT115" s="918"/>
      <c r="BU115" s="918"/>
      <c r="BV115" s="918">
        <v>10370</v>
      </c>
      <c r="BW115" s="918"/>
      <c r="BX115" s="918"/>
      <c r="BY115" s="918"/>
      <c r="BZ115" s="918"/>
      <c r="CA115" s="918">
        <v>639</v>
      </c>
      <c r="CB115" s="918"/>
      <c r="CC115" s="918"/>
      <c r="CD115" s="918"/>
      <c r="CE115" s="918"/>
      <c r="CF115" s="912">
        <v>0</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963020</v>
      </c>
      <c r="DH115" s="957"/>
      <c r="DI115" s="957"/>
      <c r="DJ115" s="957"/>
      <c r="DK115" s="958"/>
      <c r="DL115" s="959">
        <v>924771</v>
      </c>
      <c r="DM115" s="957"/>
      <c r="DN115" s="957"/>
      <c r="DO115" s="957"/>
      <c r="DP115" s="958"/>
      <c r="DQ115" s="959">
        <v>1474771</v>
      </c>
      <c r="DR115" s="957"/>
      <c r="DS115" s="957"/>
      <c r="DT115" s="957"/>
      <c r="DU115" s="958"/>
      <c r="DV115" s="960">
        <v>5.5</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110</v>
      </c>
      <c r="AB116" s="957"/>
      <c r="AC116" s="957"/>
      <c r="AD116" s="957"/>
      <c r="AE116" s="958"/>
      <c r="AF116" s="959" t="s">
        <v>110</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110</v>
      </c>
      <c r="DH116" s="957"/>
      <c r="DI116" s="957"/>
      <c r="DJ116" s="957"/>
      <c r="DK116" s="958"/>
      <c r="DL116" s="959" t="s">
        <v>110</v>
      </c>
      <c r="DM116" s="957"/>
      <c r="DN116" s="957"/>
      <c r="DO116" s="957"/>
      <c r="DP116" s="958"/>
      <c r="DQ116" s="959" t="s">
        <v>110</v>
      </c>
      <c r="DR116" s="957"/>
      <c r="DS116" s="957"/>
      <c r="DT116" s="957"/>
      <c r="DU116" s="958"/>
      <c r="DV116" s="960" t="s">
        <v>110</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8816923</v>
      </c>
      <c r="AB117" s="964"/>
      <c r="AC117" s="964"/>
      <c r="AD117" s="964"/>
      <c r="AE117" s="965"/>
      <c r="AF117" s="963">
        <v>5315052</v>
      </c>
      <c r="AG117" s="964"/>
      <c r="AH117" s="964"/>
      <c r="AI117" s="964"/>
      <c r="AJ117" s="965"/>
      <c r="AK117" s="963">
        <v>5374348</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284</v>
      </c>
      <c r="AG118" s="881"/>
      <c r="AH118" s="881"/>
      <c r="AI118" s="881"/>
      <c r="AJ118" s="882"/>
      <c r="AK118" s="880" t="s">
        <v>283</v>
      </c>
      <c r="AL118" s="881"/>
      <c r="AM118" s="881"/>
      <c r="AN118" s="881"/>
      <c r="AO118" s="882"/>
      <c r="AP118" s="988" t="s">
        <v>403</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431</v>
      </c>
      <c r="BP118" s="992"/>
      <c r="BQ118" s="983">
        <v>64574893</v>
      </c>
      <c r="BR118" s="984"/>
      <c r="BS118" s="984"/>
      <c r="BT118" s="984"/>
      <c r="BU118" s="984"/>
      <c r="BV118" s="984">
        <v>64215668</v>
      </c>
      <c r="BW118" s="984"/>
      <c r="BX118" s="984"/>
      <c r="BY118" s="984"/>
      <c r="BZ118" s="984"/>
      <c r="CA118" s="984">
        <v>66026399</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11418155</v>
      </c>
      <c r="BR119" s="925"/>
      <c r="BS119" s="925"/>
      <c r="BT119" s="925"/>
      <c r="BU119" s="925"/>
      <c r="BV119" s="925">
        <v>13328393</v>
      </c>
      <c r="BW119" s="925"/>
      <c r="BX119" s="925"/>
      <c r="BY119" s="925"/>
      <c r="BZ119" s="925"/>
      <c r="CA119" s="925">
        <v>13838839</v>
      </c>
      <c r="CB119" s="925"/>
      <c r="CC119" s="925"/>
      <c r="CD119" s="925"/>
      <c r="CE119" s="925"/>
      <c r="CF119" s="939">
        <v>51.8</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110</v>
      </c>
      <c r="DH119" s="996"/>
      <c r="DI119" s="996"/>
      <c r="DJ119" s="996"/>
      <c r="DK119" s="997"/>
      <c r="DL119" s="998" t="s">
        <v>110</v>
      </c>
      <c r="DM119" s="996"/>
      <c r="DN119" s="996"/>
      <c r="DO119" s="996"/>
      <c r="DP119" s="997"/>
      <c r="DQ119" s="998" t="s">
        <v>110</v>
      </c>
      <c r="DR119" s="996"/>
      <c r="DS119" s="996"/>
      <c r="DT119" s="996"/>
      <c r="DU119" s="997"/>
      <c r="DV119" s="999" t="s">
        <v>110</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4998397</v>
      </c>
      <c r="BR120" s="918"/>
      <c r="BS120" s="918"/>
      <c r="BT120" s="918"/>
      <c r="BU120" s="918"/>
      <c r="BV120" s="918">
        <v>1960637</v>
      </c>
      <c r="BW120" s="918"/>
      <c r="BX120" s="918"/>
      <c r="BY120" s="918"/>
      <c r="BZ120" s="918"/>
      <c r="CA120" s="918">
        <v>4987288</v>
      </c>
      <c r="CB120" s="918"/>
      <c r="CC120" s="918"/>
      <c r="CD120" s="918"/>
      <c r="CE120" s="918"/>
      <c r="CF120" s="912">
        <v>18.7</v>
      </c>
      <c r="CG120" s="913"/>
      <c r="CH120" s="913"/>
      <c r="CI120" s="913"/>
      <c r="CJ120" s="913"/>
      <c r="CK120" s="1011" t="s">
        <v>437</v>
      </c>
      <c r="CL120" s="1012"/>
      <c r="CM120" s="1012"/>
      <c r="CN120" s="1012"/>
      <c r="CO120" s="1013"/>
      <c r="CP120" s="1019" t="s">
        <v>382</v>
      </c>
      <c r="CQ120" s="1020"/>
      <c r="CR120" s="1020"/>
      <c r="CS120" s="1020"/>
      <c r="CT120" s="1020"/>
      <c r="CU120" s="1020"/>
      <c r="CV120" s="1020"/>
      <c r="CW120" s="1020"/>
      <c r="CX120" s="1020"/>
      <c r="CY120" s="1020"/>
      <c r="CZ120" s="1020"/>
      <c r="DA120" s="1020"/>
      <c r="DB120" s="1020"/>
      <c r="DC120" s="1020"/>
      <c r="DD120" s="1020"/>
      <c r="DE120" s="1020"/>
      <c r="DF120" s="1021"/>
      <c r="DG120" s="924">
        <v>13851983</v>
      </c>
      <c r="DH120" s="925"/>
      <c r="DI120" s="925"/>
      <c r="DJ120" s="925"/>
      <c r="DK120" s="925"/>
      <c r="DL120" s="925">
        <v>12883888</v>
      </c>
      <c r="DM120" s="925"/>
      <c r="DN120" s="925"/>
      <c r="DO120" s="925"/>
      <c r="DP120" s="925"/>
      <c r="DQ120" s="925">
        <v>12465596</v>
      </c>
      <c r="DR120" s="925"/>
      <c r="DS120" s="925"/>
      <c r="DT120" s="925"/>
      <c r="DU120" s="925"/>
      <c r="DV120" s="926">
        <v>46.7</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42687158</v>
      </c>
      <c r="BR121" s="984"/>
      <c r="BS121" s="984"/>
      <c r="BT121" s="984"/>
      <c r="BU121" s="984"/>
      <c r="BV121" s="984">
        <v>45162653</v>
      </c>
      <c r="BW121" s="984"/>
      <c r="BX121" s="984"/>
      <c r="BY121" s="984"/>
      <c r="BZ121" s="984"/>
      <c r="CA121" s="984">
        <v>47276686</v>
      </c>
      <c r="CB121" s="984"/>
      <c r="CC121" s="984"/>
      <c r="CD121" s="984"/>
      <c r="CE121" s="984"/>
      <c r="CF121" s="1022">
        <v>177.1</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4764142</v>
      </c>
      <c r="DH121" s="918"/>
      <c r="DI121" s="918"/>
      <c r="DJ121" s="918"/>
      <c r="DK121" s="918"/>
      <c r="DL121" s="918">
        <v>4585596</v>
      </c>
      <c r="DM121" s="918"/>
      <c r="DN121" s="918"/>
      <c r="DO121" s="918"/>
      <c r="DP121" s="918"/>
      <c r="DQ121" s="918">
        <v>4947576</v>
      </c>
      <c r="DR121" s="918"/>
      <c r="DS121" s="918"/>
      <c r="DT121" s="918"/>
      <c r="DU121" s="918"/>
      <c r="DV121" s="919">
        <v>18.5</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440</v>
      </c>
      <c r="BP122" s="992"/>
      <c r="BQ122" s="1032">
        <v>59103710</v>
      </c>
      <c r="BR122" s="1033"/>
      <c r="BS122" s="1033"/>
      <c r="BT122" s="1033"/>
      <c r="BU122" s="1033"/>
      <c r="BV122" s="1033">
        <v>60451683</v>
      </c>
      <c r="BW122" s="1033"/>
      <c r="BX122" s="1033"/>
      <c r="BY122" s="1033"/>
      <c r="BZ122" s="1033"/>
      <c r="CA122" s="1033">
        <v>66102813</v>
      </c>
      <c r="CB122" s="1033"/>
      <c r="CC122" s="1033"/>
      <c r="CD122" s="1033"/>
      <c r="CE122" s="1033"/>
      <c r="CF122" s="985"/>
      <c r="CG122" s="986"/>
      <c r="CH122" s="986"/>
      <c r="CI122" s="986"/>
      <c r="CJ122" s="987"/>
      <c r="CK122" s="1014"/>
      <c r="CL122" s="1015"/>
      <c r="CM122" s="1015"/>
      <c r="CN122" s="1015"/>
      <c r="CO122" s="1016"/>
      <c r="CP122" s="1005" t="s">
        <v>385</v>
      </c>
      <c r="CQ122" s="1006"/>
      <c r="CR122" s="1006"/>
      <c r="CS122" s="1006"/>
      <c r="CT122" s="1006"/>
      <c r="CU122" s="1006"/>
      <c r="CV122" s="1006"/>
      <c r="CW122" s="1006"/>
      <c r="CX122" s="1006"/>
      <c r="CY122" s="1006"/>
      <c r="CZ122" s="1006"/>
      <c r="DA122" s="1006"/>
      <c r="DB122" s="1006"/>
      <c r="DC122" s="1006"/>
      <c r="DD122" s="1006"/>
      <c r="DE122" s="1006"/>
      <c r="DF122" s="1007"/>
      <c r="DG122" s="917">
        <v>1833762</v>
      </c>
      <c r="DH122" s="918"/>
      <c r="DI122" s="918"/>
      <c r="DJ122" s="918"/>
      <c r="DK122" s="918"/>
      <c r="DL122" s="918">
        <v>1972640</v>
      </c>
      <c r="DM122" s="918"/>
      <c r="DN122" s="918"/>
      <c r="DO122" s="918"/>
      <c r="DP122" s="918"/>
      <c r="DQ122" s="918">
        <v>1786636</v>
      </c>
      <c r="DR122" s="918"/>
      <c r="DS122" s="918"/>
      <c r="DT122" s="918"/>
      <c r="DU122" s="918"/>
      <c r="DV122" s="919">
        <v>6.7</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20.6</v>
      </c>
      <c r="BR123" s="1025"/>
      <c r="BS123" s="1025"/>
      <c r="BT123" s="1025"/>
      <c r="BU123" s="1025"/>
      <c r="BV123" s="1025">
        <v>14.2</v>
      </c>
      <c r="BW123" s="1025"/>
      <c r="BX123" s="1025"/>
      <c r="BY123" s="1025"/>
      <c r="BZ123" s="1025"/>
      <c r="CA123" s="1025" t="s">
        <v>110</v>
      </c>
      <c r="CB123" s="1025"/>
      <c r="CC123" s="1025"/>
      <c r="CD123" s="1025"/>
      <c r="CE123" s="1025"/>
      <c r="CF123" s="1026"/>
      <c r="CG123" s="1027"/>
      <c r="CH123" s="1027"/>
      <c r="CI123" s="1027"/>
      <c r="CJ123" s="1028"/>
      <c r="CK123" s="1014"/>
      <c r="CL123" s="1015"/>
      <c r="CM123" s="1015"/>
      <c r="CN123" s="1015"/>
      <c r="CO123" s="1016"/>
      <c r="CP123" s="1005" t="s">
        <v>387</v>
      </c>
      <c r="CQ123" s="1006"/>
      <c r="CR123" s="1006"/>
      <c r="CS123" s="1006"/>
      <c r="CT123" s="1006"/>
      <c r="CU123" s="1006"/>
      <c r="CV123" s="1006"/>
      <c r="CW123" s="1006"/>
      <c r="CX123" s="1006"/>
      <c r="CY123" s="1006"/>
      <c r="CZ123" s="1006"/>
      <c r="DA123" s="1006"/>
      <c r="DB123" s="1006"/>
      <c r="DC123" s="1006"/>
      <c r="DD123" s="1006"/>
      <c r="DE123" s="1006"/>
      <c r="DF123" s="1007"/>
      <c r="DG123" s="956">
        <v>256210</v>
      </c>
      <c r="DH123" s="957"/>
      <c r="DI123" s="957"/>
      <c r="DJ123" s="957"/>
      <c r="DK123" s="958"/>
      <c r="DL123" s="959">
        <v>219354</v>
      </c>
      <c r="DM123" s="957"/>
      <c r="DN123" s="957"/>
      <c r="DO123" s="957"/>
      <c r="DP123" s="958"/>
      <c r="DQ123" s="959">
        <v>182497</v>
      </c>
      <c r="DR123" s="957"/>
      <c r="DS123" s="957"/>
      <c r="DT123" s="957"/>
      <c r="DU123" s="958"/>
      <c r="DV123" s="960">
        <v>0.7</v>
      </c>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v>236240</v>
      </c>
      <c r="DH124" s="996"/>
      <c r="DI124" s="996"/>
      <c r="DJ124" s="996"/>
      <c r="DK124" s="997"/>
      <c r="DL124" s="998">
        <v>208711</v>
      </c>
      <c r="DM124" s="996"/>
      <c r="DN124" s="996"/>
      <c r="DO124" s="996"/>
      <c r="DP124" s="997"/>
      <c r="DQ124" s="998">
        <v>174958</v>
      </c>
      <c r="DR124" s="996"/>
      <c r="DS124" s="996"/>
      <c r="DT124" s="996"/>
      <c r="DU124" s="997"/>
      <c r="DV124" s="999">
        <v>0.7</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110</v>
      </c>
      <c r="AB126" s="957"/>
      <c r="AC126" s="957"/>
      <c r="AD126" s="957"/>
      <c r="AE126" s="958"/>
      <c r="AF126" s="959" t="s">
        <v>110</v>
      </c>
      <c r="AG126" s="957"/>
      <c r="AH126" s="957"/>
      <c r="AI126" s="957"/>
      <c r="AJ126" s="958"/>
      <c r="AK126" s="959" t="s">
        <v>110</v>
      </c>
      <c r="AL126" s="957"/>
      <c r="AM126" s="957"/>
      <c r="AN126" s="957"/>
      <c r="AO126" s="958"/>
      <c r="AP126" s="960" t="s">
        <v>110</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110</v>
      </c>
      <c r="AB127" s="957"/>
      <c r="AC127" s="957"/>
      <c r="AD127" s="957"/>
      <c r="AE127" s="958"/>
      <c r="AF127" s="959" t="s">
        <v>110</v>
      </c>
      <c r="AG127" s="957"/>
      <c r="AH127" s="957"/>
      <c r="AI127" s="957"/>
      <c r="AJ127" s="958"/>
      <c r="AK127" s="959" t="s">
        <v>110</v>
      </c>
      <c r="AL127" s="957"/>
      <c r="AM127" s="957"/>
      <c r="AN127" s="957"/>
      <c r="AO127" s="958"/>
      <c r="AP127" s="960" t="s">
        <v>110</v>
      </c>
      <c r="AQ127" s="961"/>
      <c r="AR127" s="961"/>
      <c r="AS127" s="961"/>
      <c r="AT127" s="962"/>
      <c r="AU127" s="233"/>
      <c r="AV127" s="233"/>
      <c r="AW127" s="233"/>
      <c r="AX127" s="884" t="s">
        <v>451</v>
      </c>
      <c r="AY127" s="885"/>
      <c r="AZ127" s="885"/>
      <c r="BA127" s="885"/>
      <c r="BB127" s="885"/>
      <c r="BC127" s="885"/>
      <c r="BD127" s="885"/>
      <c r="BE127" s="886"/>
      <c r="BF127" s="1039" t="s">
        <v>110</v>
      </c>
      <c r="BG127" s="1040"/>
      <c r="BH127" s="1040"/>
      <c r="BI127" s="1040"/>
      <c r="BJ127" s="1040"/>
      <c r="BK127" s="1040"/>
      <c r="BL127" s="1049"/>
      <c r="BM127" s="1039">
        <v>11.79</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v>667</v>
      </c>
      <c r="DH127" s="1046"/>
      <c r="DI127" s="1046"/>
      <c r="DJ127" s="1046"/>
      <c r="DK127" s="1046"/>
      <c r="DL127" s="1046">
        <v>10370</v>
      </c>
      <c r="DM127" s="1046"/>
      <c r="DN127" s="1046"/>
      <c r="DO127" s="1046"/>
      <c r="DP127" s="1046"/>
      <c r="DQ127" s="1046">
        <v>639</v>
      </c>
      <c r="DR127" s="1046"/>
      <c r="DS127" s="1046"/>
      <c r="DT127" s="1046"/>
      <c r="DU127" s="1046"/>
      <c r="DV127" s="1047">
        <v>0</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529077</v>
      </c>
      <c r="AB128" s="1088"/>
      <c r="AC128" s="1088"/>
      <c r="AD128" s="1088"/>
      <c r="AE128" s="1089"/>
      <c r="AF128" s="1090">
        <v>483306</v>
      </c>
      <c r="AG128" s="1088"/>
      <c r="AH128" s="1088"/>
      <c r="AI128" s="1088"/>
      <c r="AJ128" s="1089"/>
      <c r="AK128" s="1090">
        <v>481530</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110</v>
      </c>
      <c r="BG128" s="1065"/>
      <c r="BH128" s="1065"/>
      <c r="BI128" s="1065"/>
      <c r="BJ128" s="1065"/>
      <c r="BK128" s="1065"/>
      <c r="BL128" s="1066"/>
      <c r="BM128" s="1064">
        <v>16.79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32380359</v>
      </c>
      <c r="AB129" s="957"/>
      <c r="AC129" s="957"/>
      <c r="AD129" s="957"/>
      <c r="AE129" s="958"/>
      <c r="AF129" s="959">
        <v>29934786</v>
      </c>
      <c r="AG129" s="957"/>
      <c r="AH129" s="957"/>
      <c r="AI129" s="957"/>
      <c r="AJ129" s="958"/>
      <c r="AK129" s="959">
        <v>30390718</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6.2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5826075</v>
      </c>
      <c r="AB130" s="957"/>
      <c r="AC130" s="957"/>
      <c r="AD130" s="957"/>
      <c r="AE130" s="958"/>
      <c r="AF130" s="959">
        <v>3554456</v>
      </c>
      <c r="AG130" s="957"/>
      <c r="AH130" s="957"/>
      <c r="AI130" s="957"/>
      <c r="AJ130" s="958"/>
      <c r="AK130" s="959">
        <v>3691397</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t="s">
        <v>110</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26554284</v>
      </c>
      <c r="AB131" s="996"/>
      <c r="AC131" s="996"/>
      <c r="AD131" s="996"/>
      <c r="AE131" s="997"/>
      <c r="AF131" s="998">
        <v>26380330</v>
      </c>
      <c r="AG131" s="996"/>
      <c r="AH131" s="996"/>
      <c r="AI131" s="996"/>
      <c r="AJ131" s="997"/>
      <c r="AK131" s="998">
        <v>26699321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9.2707112719999998</v>
      </c>
      <c r="AB132" s="1102"/>
      <c r="AC132" s="1102"/>
      <c r="AD132" s="1102"/>
      <c r="AE132" s="1103"/>
      <c r="AF132" s="1104">
        <v>4.8418272250000003</v>
      </c>
      <c r="AG132" s="1102"/>
      <c r="AH132" s="1102"/>
      <c r="AI132" s="1102"/>
      <c r="AJ132" s="1103"/>
      <c r="AK132" s="1104">
        <v>4.4998185529999999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7.6</v>
      </c>
      <c r="AB133" s="1109"/>
      <c r="AC133" s="1109"/>
      <c r="AD133" s="1109"/>
      <c r="AE133" s="1110"/>
      <c r="AF133" s="1108">
        <v>6.6</v>
      </c>
      <c r="AG133" s="1109"/>
      <c r="AH133" s="1109"/>
      <c r="AI133" s="1109"/>
      <c r="AJ133" s="1110"/>
      <c r="AK133" s="1108">
        <v>6.2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M94" sqref="M9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8261320</v>
      </c>
      <c r="L9" s="264">
        <v>56585</v>
      </c>
      <c r="M9" s="265">
        <v>58402</v>
      </c>
      <c r="N9" s="266">
        <v>-3.1</v>
      </c>
    </row>
    <row r="10" spans="1:16">
      <c r="A10" s="248"/>
      <c r="B10" s="244"/>
      <c r="C10" s="244"/>
      <c r="D10" s="244"/>
      <c r="E10" s="244"/>
      <c r="F10" s="244"/>
      <c r="G10" s="1117" t="s">
        <v>473</v>
      </c>
      <c r="H10" s="1118"/>
      <c r="I10" s="1118"/>
      <c r="J10" s="1119"/>
      <c r="K10" s="267">
        <v>569562</v>
      </c>
      <c r="L10" s="268">
        <v>3901</v>
      </c>
      <c r="M10" s="269">
        <v>4003</v>
      </c>
      <c r="N10" s="270">
        <v>-2.5</v>
      </c>
    </row>
    <row r="11" spans="1:16" ht="13.5" customHeight="1">
      <c r="A11" s="248"/>
      <c r="B11" s="244"/>
      <c r="C11" s="244"/>
      <c r="D11" s="244"/>
      <c r="E11" s="244"/>
      <c r="F11" s="244"/>
      <c r="G11" s="1117" t="s">
        <v>474</v>
      </c>
      <c r="H11" s="1118"/>
      <c r="I11" s="1118"/>
      <c r="J11" s="1119"/>
      <c r="K11" s="267">
        <v>80750</v>
      </c>
      <c r="L11" s="268">
        <v>553</v>
      </c>
      <c r="M11" s="269">
        <v>3781</v>
      </c>
      <c r="N11" s="270">
        <v>-85.4</v>
      </c>
    </row>
    <row r="12" spans="1:16" ht="13.5" customHeight="1">
      <c r="A12" s="248"/>
      <c r="B12" s="244"/>
      <c r="C12" s="244"/>
      <c r="D12" s="244"/>
      <c r="E12" s="244"/>
      <c r="F12" s="244"/>
      <c r="G12" s="1117" t="s">
        <v>475</v>
      </c>
      <c r="H12" s="1118"/>
      <c r="I12" s="1118"/>
      <c r="J12" s="1119"/>
      <c r="K12" s="267" t="s">
        <v>476</v>
      </c>
      <c r="L12" s="268" t="s">
        <v>476</v>
      </c>
      <c r="M12" s="269">
        <v>598</v>
      </c>
      <c r="N12" s="270" t="s">
        <v>476</v>
      </c>
    </row>
    <row r="13" spans="1:16" ht="13.5" customHeight="1">
      <c r="A13" s="248"/>
      <c r="B13" s="244"/>
      <c r="C13" s="244"/>
      <c r="D13" s="244"/>
      <c r="E13" s="244"/>
      <c r="F13" s="244"/>
      <c r="G13" s="1117" t="s">
        <v>477</v>
      </c>
      <c r="H13" s="1118"/>
      <c r="I13" s="1118"/>
      <c r="J13" s="1119"/>
      <c r="K13" s="267" t="s">
        <v>476</v>
      </c>
      <c r="L13" s="268" t="s">
        <v>476</v>
      </c>
      <c r="M13" s="269">
        <v>1</v>
      </c>
      <c r="N13" s="270" t="s">
        <v>476</v>
      </c>
    </row>
    <row r="14" spans="1:16" ht="13.5" customHeight="1">
      <c r="A14" s="248"/>
      <c r="B14" s="244"/>
      <c r="C14" s="244"/>
      <c r="D14" s="244"/>
      <c r="E14" s="244"/>
      <c r="F14" s="244"/>
      <c r="G14" s="1117" t="s">
        <v>478</v>
      </c>
      <c r="H14" s="1118"/>
      <c r="I14" s="1118"/>
      <c r="J14" s="1119"/>
      <c r="K14" s="267">
        <v>138627</v>
      </c>
      <c r="L14" s="268">
        <v>950</v>
      </c>
      <c r="M14" s="269">
        <v>2386</v>
      </c>
      <c r="N14" s="270">
        <v>-60.2</v>
      </c>
    </row>
    <row r="15" spans="1:16" ht="13.5" customHeight="1">
      <c r="A15" s="248"/>
      <c r="B15" s="244"/>
      <c r="C15" s="244"/>
      <c r="D15" s="244"/>
      <c r="E15" s="244"/>
      <c r="F15" s="244"/>
      <c r="G15" s="1117" t="s">
        <v>479</v>
      </c>
      <c r="H15" s="1118"/>
      <c r="I15" s="1118"/>
      <c r="J15" s="1119"/>
      <c r="K15" s="267">
        <v>120086</v>
      </c>
      <c r="L15" s="268">
        <v>823</v>
      </c>
      <c r="M15" s="269">
        <v>1344</v>
      </c>
      <c r="N15" s="270">
        <v>-38.799999999999997</v>
      </c>
    </row>
    <row r="16" spans="1:16">
      <c r="A16" s="248"/>
      <c r="B16" s="244"/>
      <c r="C16" s="244"/>
      <c r="D16" s="244"/>
      <c r="E16" s="244"/>
      <c r="F16" s="244"/>
      <c r="G16" s="1120" t="s">
        <v>480</v>
      </c>
      <c r="H16" s="1121"/>
      <c r="I16" s="1121"/>
      <c r="J16" s="1122"/>
      <c r="K16" s="268">
        <v>-985695</v>
      </c>
      <c r="L16" s="268">
        <v>-6751</v>
      </c>
      <c r="M16" s="269">
        <v>-6701</v>
      </c>
      <c r="N16" s="270">
        <v>0.7</v>
      </c>
    </row>
    <row r="17" spans="1:16">
      <c r="A17" s="248"/>
      <c r="B17" s="244"/>
      <c r="C17" s="244"/>
      <c r="D17" s="244"/>
      <c r="E17" s="244"/>
      <c r="F17" s="244"/>
      <c r="G17" s="1120" t="s">
        <v>168</v>
      </c>
      <c r="H17" s="1121"/>
      <c r="I17" s="1121"/>
      <c r="J17" s="1122"/>
      <c r="K17" s="268">
        <v>8184650</v>
      </c>
      <c r="L17" s="268">
        <v>56060</v>
      </c>
      <c r="M17" s="269">
        <v>63814</v>
      </c>
      <c r="N17" s="270">
        <v>-12.2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7</v>
      </c>
      <c r="L21" s="281">
        <v>6.4</v>
      </c>
      <c r="M21" s="282">
        <v>0.6</v>
      </c>
      <c r="N21" s="249"/>
      <c r="O21" s="283"/>
      <c r="P21" s="279"/>
    </row>
    <row r="22" spans="1:16" s="284" customFormat="1">
      <c r="A22" s="279"/>
      <c r="B22" s="249"/>
      <c r="C22" s="249"/>
      <c r="D22" s="249"/>
      <c r="E22" s="249"/>
      <c r="F22" s="249"/>
      <c r="G22" s="1112" t="s">
        <v>486</v>
      </c>
      <c r="H22" s="1113"/>
      <c r="I22" s="1113"/>
      <c r="J22" s="1114"/>
      <c r="K22" s="285">
        <v>98.2</v>
      </c>
      <c r="L22" s="286">
        <v>98.9</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3576489</v>
      </c>
      <c r="L32" s="294">
        <v>24497</v>
      </c>
      <c r="M32" s="295">
        <v>38473</v>
      </c>
      <c r="N32" s="296">
        <v>-36.299999999999997</v>
      </c>
    </row>
    <row r="33" spans="1:16" ht="13.5" customHeight="1">
      <c r="A33" s="248"/>
      <c r="B33" s="244"/>
      <c r="C33" s="244"/>
      <c r="D33" s="244"/>
      <c r="E33" s="244"/>
      <c r="F33" s="244"/>
      <c r="G33" s="1128" t="s">
        <v>491</v>
      </c>
      <c r="H33" s="1129"/>
      <c r="I33" s="1129"/>
      <c r="J33" s="1130"/>
      <c r="K33" s="294" t="s">
        <v>476</v>
      </c>
      <c r="L33" s="294" t="s">
        <v>476</v>
      </c>
      <c r="M33" s="295" t="s">
        <v>476</v>
      </c>
      <c r="N33" s="296" t="s">
        <v>476</v>
      </c>
    </row>
    <row r="34" spans="1:16" ht="27" customHeight="1">
      <c r="A34" s="248"/>
      <c r="B34" s="244"/>
      <c r="C34" s="244"/>
      <c r="D34" s="244"/>
      <c r="E34" s="244"/>
      <c r="F34" s="244"/>
      <c r="G34" s="1128" t="s">
        <v>492</v>
      </c>
      <c r="H34" s="1129"/>
      <c r="I34" s="1129"/>
      <c r="J34" s="1130"/>
      <c r="K34" s="294" t="s">
        <v>476</v>
      </c>
      <c r="L34" s="294" t="s">
        <v>476</v>
      </c>
      <c r="M34" s="295">
        <v>31</v>
      </c>
      <c r="N34" s="296" t="s">
        <v>476</v>
      </c>
    </row>
    <row r="35" spans="1:16" ht="27" customHeight="1">
      <c r="A35" s="248"/>
      <c r="B35" s="244"/>
      <c r="C35" s="244"/>
      <c r="D35" s="244"/>
      <c r="E35" s="244"/>
      <c r="F35" s="244"/>
      <c r="G35" s="1128" t="s">
        <v>493</v>
      </c>
      <c r="H35" s="1129"/>
      <c r="I35" s="1129"/>
      <c r="J35" s="1130"/>
      <c r="K35" s="294">
        <v>1797859</v>
      </c>
      <c r="L35" s="294">
        <v>12314</v>
      </c>
      <c r="M35" s="295">
        <v>10015</v>
      </c>
      <c r="N35" s="296">
        <v>23</v>
      </c>
    </row>
    <row r="36" spans="1:16" ht="27" customHeight="1">
      <c r="A36" s="248"/>
      <c r="B36" s="244"/>
      <c r="C36" s="244"/>
      <c r="D36" s="244"/>
      <c r="E36" s="244"/>
      <c r="F36" s="244"/>
      <c r="G36" s="1128" t="s">
        <v>494</v>
      </c>
      <c r="H36" s="1129"/>
      <c r="I36" s="1129"/>
      <c r="J36" s="1130"/>
      <c r="K36" s="294" t="s">
        <v>476</v>
      </c>
      <c r="L36" s="294" t="s">
        <v>476</v>
      </c>
      <c r="M36" s="295">
        <v>1507</v>
      </c>
      <c r="N36" s="296" t="s">
        <v>476</v>
      </c>
    </row>
    <row r="37" spans="1:16" ht="13.5" customHeight="1">
      <c r="A37" s="248"/>
      <c r="B37" s="244"/>
      <c r="C37" s="244"/>
      <c r="D37" s="244"/>
      <c r="E37" s="244"/>
      <c r="F37" s="244"/>
      <c r="G37" s="1128" t="s">
        <v>495</v>
      </c>
      <c r="H37" s="1129"/>
      <c r="I37" s="1129"/>
      <c r="J37" s="1130"/>
      <c r="K37" s="294" t="s">
        <v>476</v>
      </c>
      <c r="L37" s="294" t="s">
        <v>476</v>
      </c>
      <c r="M37" s="295">
        <v>1079</v>
      </c>
      <c r="N37" s="296" t="s">
        <v>476</v>
      </c>
    </row>
    <row r="38" spans="1:16" ht="27" customHeight="1">
      <c r="A38" s="248"/>
      <c r="B38" s="244"/>
      <c r="C38" s="244"/>
      <c r="D38" s="244"/>
      <c r="E38" s="244"/>
      <c r="F38" s="244"/>
      <c r="G38" s="1131" t="s">
        <v>496</v>
      </c>
      <c r="H38" s="1132"/>
      <c r="I38" s="1132"/>
      <c r="J38" s="1133"/>
      <c r="K38" s="297" t="s">
        <v>476</v>
      </c>
      <c r="L38" s="297" t="s">
        <v>476</v>
      </c>
      <c r="M38" s="298">
        <v>5</v>
      </c>
      <c r="N38" s="299" t="s">
        <v>476</v>
      </c>
      <c r="O38" s="293"/>
    </row>
    <row r="39" spans="1:16">
      <c r="A39" s="248"/>
      <c r="B39" s="244"/>
      <c r="C39" s="244"/>
      <c r="D39" s="244"/>
      <c r="E39" s="244"/>
      <c r="F39" s="244"/>
      <c r="G39" s="1131" t="s">
        <v>497</v>
      </c>
      <c r="H39" s="1132"/>
      <c r="I39" s="1132"/>
      <c r="J39" s="1133"/>
      <c r="K39" s="300">
        <v>-481530</v>
      </c>
      <c r="L39" s="300">
        <v>-3298</v>
      </c>
      <c r="M39" s="301">
        <v>-7129</v>
      </c>
      <c r="N39" s="302">
        <v>-53.7</v>
      </c>
      <c r="O39" s="293"/>
    </row>
    <row r="40" spans="1:16" ht="27" customHeight="1">
      <c r="A40" s="248"/>
      <c r="B40" s="244"/>
      <c r="C40" s="244"/>
      <c r="D40" s="244"/>
      <c r="E40" s="244"/>
      <c r="F40" s="244"/>
      <c r="G40" s="1128" t="s">
        <v>498</v>
      </c>
      <c r="H40" s="1129"/>
      <c r="I40" s="1129"/>
      <c r="J40" s="1130"/>
      <c r="K40" s="300">
        <v>-3691397</v>
      </c>
      <c r="L40" s="300">
        <v>-25284</v>
      </c>
      <c r="M40" s="301">
        <v>-30363</v>
      </c>
      <c r="N40" s="302">
        <v>-16.7</v>
      </c>
      <c r="O40" s="293"/>
    </row>
    <row r="41" spans="1:16">
      <c r="A41" s="248"/>
      <c r="B41" s="244"/>
      <c r="C41" s="244"/>
      <c r="D41" s="244"/>
      <c r="E41" s="244"/>
      <c r="F41" s="244"/>
      <c r="G41" s="1134" t="s">
        <v>278</v>
      </c>
      <c r="H41" s="1135"/>
      <c r="I41" s="1135"/>
      <c r="J41" s="1136"/>
      <c r="K41" s="294">
        <v>1201421</v>
      </c>
      <c r="L41" s="300">
        <v>8229</v>
      </c>
      <c r="M41" s="301">
        <v>13618</v>
      </c>
      <c r="N41" s="302">
        <v>-39.6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7274447</v>
      </c>
      <c r="J51" s="320">
        <v>50182</v>
      </c>
      <c r="K51" s="321">
        <v>33.299999999999997</v>
      </c>
      <c r="L51" s="322">
        <v>53925</v>
      </c>
      <c r="M51" s="323">
        <v>7.7</v>
      </c>
      <c r="N51" s="324">
        <v>25.6</v>
      </c>
    </row>
    <row r="52" spans="1:14">
      <c r="A52" s="248"/>
      <c r="B52" s="244"/>
      <c r="C52" s="244"/>
      <c r="D52" s="244"/>
      <c r="E52" s="244"/>
      <c r="F52" s="244"/>
      <c r="G52" s="325"/>
      <c r="H52" s="326" t="s">
        <v>509</v>
      </c>
      <c r="I52" s="327">
        <v>4703359</v>
      </c>
      <c r="J52" s="328">
        <v>32446</v>
      </c>
      <c r="K52" s="329">
        <v>32.4</v>
      </c>
      <c r="L52" s="330">
        <v>34260</v>
      </c>
      <c r="M52" s="331">
        <v>13.9</v>
      </c>
      <c r="N52" s="332">
        <v>18.5</v>
      </c>
    </row>
    <row r="53" spans="1:14">
      <c r="A53" s="248"/>
      <c r="B53" s="244"/>
      <c r="C53" s="244"/>
      <c r="D53" s="244"/>
      <c r="E53" s="244"/>
      <c r="F53" s="244"/>
      <c r="G53" s="310" t="s">
        <v>510</v>
      </c>
      <c r="H53" s="311"/>
      <c r="I53" s="319">
        <v>5704746</v>
      </c>
      <c r="J53" s="320">
        <v>39400</v>
      </c>
      <c r="K53" s="321">
        <v>-21.5</v>
      </c>
      <c r="L53" s="322">
        <v>51263</v>
      </c>
      <c r="M53" s="323">
        <v>-4.9000000000000004</v>
      </c>
      <c r="N53" s="324">
        <v>-16.600000000000001</v>
      </c>
    </row>
    <row r="54" spans="1:14">
      <c r="A54" s="248"/>
      <c r="B54" s="244"/>
      <c r="C54" s="244"/>
      <c r="D54" s="244"/>
      <c r="E54" s="244"/>
      <c r="F54" s="244"/>
      <c r="G54" s="325"/>
      <c r="H54" s="326" t="s">
        <v>509</v>
      </c>
      <c r="I54" s="327">
        <v>3626007</v>
      </c>
      <c r="J54" s="328">
        <v>25043</v>
      </c>
      <c r="K54" s="329">
        <v>-22.8</v>
      </c>
      <c r="L54" s="330">
        <v>29061</v>
      </c>
      <c r="M54" s="331">
        <v>-15.2</v>
      </c>
      <c r="N54" s="332">
        <v>-7.6</v>
      </c>
    </row>
    <row r="55" spans="1:14">
      <c r="A55" s="248"/>
      <c r="B55" s="244"/>
      <c r="C55" s="244"/>
      <c r="D55" s="244"/>
      <c r="E55" s="244"/>
      <c r="F55" s="244"/>
      <c r="G55" s="310" t="s">
        <v>511</v>
      </c>
      <c r="H55" s="311"/>
      <c r="I55" s="319">
        <v>5178453</v>
      </c>
      <c r="J55" s="320">
        <v>35877</v>
      </c>
      <c r="K55" s="321">
        <v>-8.9</v>
      </c>
      <c r="L55" s="322">
        <v>41433</v>
      </c>
      <c r="M55" s="323">
        <v>-19.2</v>
      </c>
      <c r="N55" s="324">
        <v>10.3</v>
      </c>
    </row>
    <row r="56" spans="1:14">
      <c r="A56" s="248"/>
      <c r="B56" s="244"/>
      <c r="C56" s="244"/>
      <c r="D56" s="244"/>
      <c r="E56" s="244"/>
      <c r="F56" s="244"/>
      <c r="G56" s="325"/>
      <c r="H56" s="326" t="s">
        <v>509</v>
      </c>
      <c r="I56" s="327">
        <v>3641473</v>
      </c>
      <c r="J56" s="328">
        <v>25229</v>
      </c>
      <c r="K56" s="329">
        <v>0.7</v>
      </c>
      <c r="L56" s="330">
        <v>22351</v>
      </c>
      <c r="M56" s="331">
        <v>-23.1</v>
      </c>
      <c r="N56" s="332">
        <v>23.8</v>
      </c>
    </row>
    <row r="57" spans="1:14">
      <c r="A57" s="248"/>
      <c r="B57" s="244"/>
      <c r="C57" s="244"/>
      <c r="D57" s="244"/>
      <c r="E57" s="244"/>
      <c r="F57" s="244"/>
      <c r="G57" s="310" t="s">
        <v>512</v>
      </c>
      <c r="H57" s="311"/>
      <c r="I57" s="319">
        <v>4927451</v>
      </c>
      <c r="J57" s="320">
        <v>33706</v>
      </c>
      <c r="K57" s="321">
        <v>-6.1</v>
      </c>
      <c r="L57" s="322">
        <v>43493</v>
      </c>
      <c r="M57" s="323">
        <v>5</v>
      </c>
      <c r="N57" s="324">
        <v>-11.1</v>
      </c>
    </row>
    <row r="58" spans="1:14">
      <c r="A58" s="248"/>
      <c r="B58" s="244"/>
      <c r="C58" s="244"/>
      <c r="D58" s="244"/>
      <c r="E58" s="244"/>
      <c r="F58" s="244"/>
      <c r="G58" s="325"/>
      <c r="H58" s="326" t="s">
        <v>509</v>
      </c>
      <c r="I58" s="327">
        <v>2673211</v>
      </c>
      <c r="J58" s="328">
        <v>18286</v>
      </c>
      <c r="K58" s="329">
        <v>-27.5</v>
      </c>
      <c r="L58" s="330">
        <v>23254</v>
      </c>
      <c r="M58" s="331">
        <v>4</v>
      </c>
      <c r="N58" s="332">
        <v>-31.5</v>
      </c>
    </row>
    <row r="59" spans="1:14">
      <c r="A59" s="248"/>
      <c r="B59" s="244"/>
      <c r="C59" s="244"/>
      <c r="D59" s="244"/>
      <c r="E59" s="244"/>
      <c r="F59" s="244"/>
      <c r="G59" s="310" t="s">
        <v>513</v>
      </c>
      <c r="H59" s="311"/>
      <c r="I59" s="319">
        <v>5185303</v>
      </c>
      <c r="J59" s="320">
        <v>35516</v>
      </c>
      <c r="K59" s="321">
        <v>5.4</v>
      </c>
      <c r="L59" s="322">
        <v>50840</v>
      </c>
      <c r="M59" s="323">
        <v>16.899999999999999</v>
      </c>
      <c r="N59" s="324">
        <v>-11.5</v>
      </c>
    </row>
    <row r="60" spans="1:14">
      <c r="A60" s="248"/>
      <c r="B60" s="244"/>
      <c r="C60" s="244"/>
      <c r="D60" s="244"/>
      <c r="E60" s="244"/>
      <c r="F60" s="244"/>
      <c r="G60" s="325"/>
      <c r="H60" s="326" t="s">
        <v>509</v>
      </c>
      <c r="I60" s="333">
        <v>3929811</v>
      </c>
      <c r="J60" s="328">
        <v>26917</v>
      </c>
      <c r="K60" s="329">
        <v>47.2</v>
      </c>
      <c r="L60" s="330">
        <v>25367</v>
      </c>
      <c r="M60" s="331">
        <v>9.1</v>
      </c>
      <c r="N60" s="332">
        <v>38.1</v>
      </c>
    </row>
    <row r="61" spans="1:14">
      <c r="A61" s="248"/>
      <c r="B61" s="244"/>
      <c r="C61" s="244"/>
      <c r="D61" s="244"/>
      <c r="E61" s="244"/>
      <c r="F61" s="244"/>
      <c r="G61" s="310" t="s">
        <v>514</v>
      </c>
      <c r="H61" s="334"/>
      <c r="I61" s="335">
        <v>5654080</v>
      </c>
      <c r="J61" s="336">
        <v>38936</v>
      </c>
      <c r="K61" s="337">
        <v>0.4</v>
      </c>
      <c r="L61" s="338">
        <v>48191</v>
      </c>
      <c r="M61" s="339">
        <v>1.1000000000000001</v>
      </c>
      <c r="N61" s="324">
        <v>-0.7</v>
      </c>
    </row>
    <row r="62" spans="1:14">
      <c r="A62" s="248"/>
      <c r="B62" s="244"/>
      <c r="C62" s="244"/>
      <c r="D62" s="244"/>
      <c r="E62" s="244"/>
      <c r="F62" s="244"/>
      <c r="G62" s="325"/>
      <c r="H62" s="326" t="s">
        <v>509</v>
      </c>
      <c r="I62" s="327">
        <v>3714772</v>
      </c>
      <c r="J62" s="328">
        <v>25584</v>
      </c>
      <c r="K62" s="329">
        <v>6</v>
      </c>
      <c r="L62" s="330">
        <v>26859</v>
      </c>
      <c r="M62" s="331">
        <v>-2.2999999999999998</v>
      </c>
      <c r="N62" s="332">
        <v>8.3000000000000007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K49" sqref="K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18.190000000000001</v>
      </c>
      <c r="G47" s="12">
        <v>17.11</v>
      </c>
      <c r="H47" s="12">
        <v>17.46</v>
      </c>
      <c r="I47" s="12">
        <v>24.63</v>
      </c>
      <c r="J47" s="13">
        <v>25.65</v>
      </c>
    </row>
    <row r="48" spans="2:10" ht="57.75" customHeight="1">
      <c r="B48" s="14"/>
      <c r="C48" s="1139" t="s">
        <v>4</v>
      </c>
      <c r="D48" s="1139"/>
      <c r="E48" s="1140"/>
      <c r="F48" s="15">
        <v>7.97</v>
      </c>
      <c r="G48" s="16">
        <v>9.18</v>
      </c>
      <c r="H48" s="16">
        <v>9.35</v>
      </c>
      <c r="I48" s="16">
        <v>10.63</v>
      </c>
      <c r="J48" s="17">
        <v>11.22</v>
      </c>
    </row>
    <row r="49" spans="2:10" ht="57.75" customHeight="1" thickBot="1">
      <c r="B49" s="18"/>
      <c r="C49" s="1141" t="s">
        <v>5</v>
      </c>
      <c r="D49" s="1141"/>
      <c r="E49" s="1142"/>
      <c r="F49" s="19" t="s">
        <v>521</v>
      </c>
      <c r="G49" s="20">
        <v>1.39</v>
      </c>
      <c r="H49" s="20">
        <v>2.58</v>
      </c>
      <c r="I49" s="20">
        <v>6.25</v>
      </c>
      <c r="J49" s="21">
        <v>2.13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522</v>
      </c>
      <c r="D34" s="1149"/>
      <c r="E34" s="1150"/>
      <c r="F34" s="32">
        <v>8.61</v>
      </c>
      <c r="G34" s="33">
        <v>9.73</v>
      </c>
      <c r="H34" s="33">
        <v>14.2</v>
      </c>
      <c r="I34" s="33">
        <v>14.25</v>
      </c>
      <c r="J34" s="34">
        <v>13.02</v>
      </c>
      <c r="K34" s="22"/>
      <c r="L34" s="22"/>
      <c r="M34" s="22"/>
      <c r="N34" s="22"/>
      <c r="O34" s="22"/>
      <c r="P34" s="22"/>
    </row>
    <row r="35" spans="1:16" ht="39" customHeight="1">
      <c r="A35" s="22"/>
      <c r="B35" s="35"/>
      <c r="C35" s="1143" t="s">
        <v>523</v>
      </c>
      <c r="D35" s="1144"/>
      <c r="E35" s="1145"/>
      <c r="F35" s="36">
        <v>7.38</v>
      </c>
      <c r="G35" s="37">
        <v>8.66</v>
      </c>
      <c r="H35" s="37">
        <v>9.16</v>
      </c>
      <c r="I35" s="37">
        <v>10.53</v>
      </c>
      <c r="J35" s="38">
        <v>11.17</v>
      </c>
      <c r="K35" s="22"/>
      <c r="L35" s="22"/>
      <c r="M35" s="22"/>
      <c r="N35" s="22"/>
      <c r="O35" s="22"/>
      <c r="P35" s="22"/>
    </row>
    <row r="36" spans="1:16" ht="39" customHeight="1">
      <c r="A36" s="22"/>
      <c r="B36" s="35"/>
      <c r="C36" s="1143" t="s">
        <v>524</v>
      </c>
      <c r="D36" s="1144"/>
      <c r="E36" s="1145"/>
      <c r="F36" s="36">
        <v>2.56</v>
      </c>
      <c r="G36" s="37">
        <v>2.64</v>
      </c>
      <c r="H36" s="37">
        <v>2.52</v>
      </c>
      <c r="I36" s="37">
        <v>2.99</v>
      </c>
      <c r="J36" s="38">
        <v>3.43</v>
      </c>
      <c r="K36" s="22"/>
      <c r="L36" s="22"/>
      <c r="M36" s="22"/>
      <c r="N36" s="22"/>
      <c r="O36" s="22"/>
      <c r="P36" s="22"/>
    </row>
    <row r="37" spans="1:16" ht="39" customHeight="1">
      <c r="A37" s="22"/>
      <c r="B37" s="35"/>
      <c r="C37" s="1143" t="s">
        <v>525</v>
      </c>
      <c r="D37" s="1144"/>
      <c r="E37" s="1145"/>
      <c r="F37" s="36">
        <v>1.81</v>
      </c>
      <c r="G37" s="37">
        <v>2.39</v>
      </c>
      <c r="H37" s="37">
        <v>4.57</v>
      </c>
      <c r="I37" s="37">
        <v>2.63</v>
      </c>
      <c r="J37" s="38">
        <v>2.59</v>
      </c>
      <c r="K37" s="22"/>
      <c r="L37" s="22"/>
      <c r="M37" s="22"/>
      <c r="N37" s="22"/>
      <c r="O37" s="22"/>
      <c r="P37" s="22"/>
    </row>
    <row r="38" spans="1:16" ht="39" customHeight="1">
      <c r="A38" s="22"/>
      <c r="B38" s="35"/>
      <c r="C38" s="1143" t="s">
        <v>526</v>
      </c>
      <c r="D38" s="1144"/>
      <c r="E38" s="1145"/>
      <c r="F38" s="36">
        <v>0.59</v>
      </c>
      <c r="G38" s="37">
        <v>0.05</v>
      </c>
      <c r="H38" s="37">
        <v>0.63</v>
      </c>
      <c r="I38" s="37">
        <v>0.44</v>
      </c>
      <c r="J38" s="38">
        <v>0.35</v>
      </c>
      <c r="K38" s="22"/>
      <c r="L38" s="22"/>
      <c r="M38" s="22"/>
      <c r="N38" s="22"/>
      <c r="O38" s="22"/>
      <c r="P38" s="22"/>
    </row>
    <row r="39" spans="1:16" ht="39" customHeight="1">
      <c r="A39" s="22"/>
      <c r="B39" s="35"/>
      <c r="C39" s="1143" t="s">
        <v>527</v>
      </c>
      <c r="D39" s="1144"/>
      <c r="E39" s="1145"/>
      <c r="F39" s="36">
        <v>0.5</v>
      </c>
      <c r="G39" s="37">
        <v>0.09</v>
      </c>
      <c r="H39" s="37">
        <v>0.35</v>
      </c>
      <c r="I39" s="37">
        <v>0.28999999999999998</v>
      </c>
      <c r="J39" s="38">
        <v>0.26</v>
      </c>
      <c r="K39" s="22"/>
      <c r="L39" s="22"/>
      <c r="M39" s="22"/>
      <c r="N39" s="22"/>
      <c r="O39" s="22"/>
      <c r="P39" s="22"/>
    </row>
    <row r="40" spans="1:16" ht="39" customHeight="1">
      <c r="A40" s="22"/>
      <c r="B40" s="35"/>
      <c r="C40" s="1143" t="s">
        <v>528</v>
      </c>
      <c r="D40" s="1144"/>
      <c r="E40" s="1145"/>
      <c r="F40" s="36">
        <v>0.31</v>
      </c>
      <c r="G40" s="37">
        <v>0.22</v>
      </c>
      <c r="H40" s="37">
        <v>0.11</v>
      </c>
      <c r="I40" s="37">
        <v>0.15</v>
      </c>
      <c r="J40" s="38">
        <v>7.0000000000000007E-2</v>
      </c>
      <c r="K40" s="22"/>
      <c r="L40" s="22"/>
      <c r="M40" s="22"/>
      <c r="N40" s="22"/>
      <c r="O40" s="22"/>
      <c r="P40" s="22"/>
    </row>
    <row r="41" spans="1:16" ht="39" customHeight="1">
      <c r="A41" s="22"/>
      <c r="B41" s="35"/>
      <c r="C41" s="1143" t="s">
        <v>529</v>
      </c>
      <c r="D41" s="1144"/>
      <c r="E41" s="1145"/>
      <c r="F41" s="36">
        <v>0.01</v>
      </c>
      <c r="G41" s="37">
        <v>0.04</v>
      </c>
      <c r="H41" s="37">
        <v>0.01</v>
      </c>
      <c r="I41" s="37">
        <v>0.02</v>
      </c>
      <c r="J41" s="38">
        <v>0.03</v>
      </c>
      <c r="K41" s="22"/>
      <c r="L41" s="22"/>
      <c r="M41" s="22"/>
      <c r="N41" s="22"/>
      <c r="O41" s="22"/>
      <c r="P41" s="22"/>
    </row>
    <row r="42" spans="1:16" ht="39" customHeight="1">
      <c r="A42" s="22"/>
      <c r="B42" s="39"/>
      <c r="C42" s="1143" t="s">
        <v>530</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531</v>
      </c>
      <c r="D43" s="1147"/>
      <c r="E43" s="1148"/>
      <c r="F43" s="41">
        <v>0.68</v>
      </c>
      <c r="G43" s="42">
        <v>0.15</v>
      </c>
      <c r="H43" s="42">
        <v>0.17</v>
      </c>
      <c r="I43" s="42">
        <v>0.09</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U52" sqref="U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3308</v>
      </c>
      <c r="L45" s="60">
        <v>3270</v>
      </c>
      <c r="M45" s="60">
        <v>6591</v>
      </c>
      <c r="N45" s="60">
        <v>3255</v>
      </c>
      <c r="O45" s="61">
        <v>3576</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2092</v>
      </c>
      <c r="L48" s="64">
        <v>1826</v>
      </c>
      <c r="M48" s="64">
        <v>1957</v>
      </c>
      <c r="N48" s="64">
        <v>1923</v>
      </c>
      <c r="O48" s="65">
        <v>1798</v>
      </c>
      <c r="P48" s="48"/>
      <c r="Q48" s="48"/>
      <c r="R48" s="48"/>
      <c r="S48" s="48"/>
      <c r="T48" s="48"/>
      <c r="U48" s="48"/>
    </row>
    <row r="49" spans="1:21" ht="30.75" customHeight="1">
      <c r="A49" s="48"/>
      <c r="B49" s="1161"/>
      <c r="C49" s="1162"/>
      <c r="D49" s="62"/>
      <c r="E49" s="1153" t="s">
        <v>16</v>
      </c>
      <c r="F49" s="1153"/>
      <c r="G49" s="1153"/>
      <c r="H49" s="1153"/>
      <c r="I49" s="1153"/>
      <c r="J49" s="1154"/>
      <c r="K49" s="63">
        <v>325</v>
      </c>
      <c r="L49" s="64">
        <v>297</v>
      </c>
      <c r="M49" s="64">
        <v>268</v>
      </c>
      <c r="N49" s="64">
        <v>153</v>
      </c>
      <c r="O49" s="65" t="s">
        <v>476</v>
      </c>
      <c r="P49" s="48"/>
      <c r="Q49" s="48"/>
      <c r="R49" s="48"/>
      <c r="S49" s="48"/>
      <c r="T49" s="48"/>
      <c r="U49" s="48"/>
    </row>
    <row r="50" spans="1:21" ht="30.75" customHeight="1">
      <c r="A50" s="48"/>
      <c r="B50" s="1161"/>
      <c r="C50" s="1162"/>
      <c r="D50" s="62"/>
      <c r="E50" s="1153" t="s">
        <v>17</v>
      </c>
      <c r="F50" s="1153"/>
      <c r="G50" s="1153"/>
      <c r="H50" s="1153"/>
      <c r="I50" s="1153"/>
      <c r="J50" s="1154"/>
      <c r="K50" s="63" t="s">
        <v>476</v>
      </c>
      <c r="L50" s="64" t="s">
        <v>476</v>
      </c>
      <c r="M50" s="64" t="s">
        <v>476</v>
      </c>
      <c r="N50" s="64" t="s">
        <v>476</v>
      </c>
      <c r="O50" s="65" t="s">
        <v>476</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3667</v>
      </c>
      <c r="L52" s="64">
        <v>3825</v>
      </c>
      <c r="M52" s="64">
        <v>6355</v>
      </c>
      <c r="N52" s="64">
        <v>4038</v>
      </c>
      <c r="O52" s="65">
        <v>4172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2058</v>
      </c>
      <c r="L53" s="69">
        <v>1568</v>
      </c>
      <c r="M53" s="69">
        <v>2461</v>
      </c>
      <c r="N53" s="69">
        <v>1293</v>
      </c>
      <c r="O53" s="70">
        <v>1202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2015-11-18T08:59:47Z</cp:lastPrinted>
  <dcterms:created xsi:type="dcterms:W3CDTF">2015-02-17T06:23:17Z</dcterms:created>
  <dcterms:modified xsi:type="dcterms:W3CDTF">2015-11-18T10:09:02Z</dcterms:modified>
</cp:coreProperties>
</file>