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E39" i="9"/>
  <c r="AM39" i="9"/>
  <c r="C39" i="9"/>
  <c r="CO38" i="9"/>
  <c r="BE38" i="9"/>
  <c r="AM38" i="9"/>
  <c r="CO37" i="9"/>
  <c r="BE37" i="9"/>
  <c r="AM37" i="9"/>
  <c r="CO36" i="9"/>
  <c r="BE36" i="9"/>
  <c r="AM36" i="9"/>
  <c r="CO35" i="9"/>
  <c r="AM35" i="9"/>
  <c r="CO34" i="9"/>
  <c r="BW34" i="9"/>
  <c r="BW35" i="9" s="1"/>
  <c r="BW36" i="9" s="1"/>
  <c r="BW37" i="9" s="1"/>
  <c r="BW38" i="9" s="1"/>
  <c r="BW39" i="9" s="1"/>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AM34" i="9" l="1"/>
  <c r="BE34" i="9" s="1"/>
  <c r="BE35" i="9" s="1"/>
</calcChain>
</file>

<file path=xl/sharedStrings.xml><?xml version="1.0" encoding="utf-8"?>
<sst xmlns="http://schemas.openxmlformats.org/spreadsheetml/2006/main" count="987" uniqueCount="564">
  <si>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</si>
  <si>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</si>
  <si>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</si>
  <si>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</si>
  <si>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</si>
  <si>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</si>
  <si>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</si>
  <si>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</si>
  <si>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</si>
  <si>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</si>
  <si>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</si>
  <si>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</si>
  <si>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</si>
  <si>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</si>
  <si>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</si>
  <si>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</si>
  <si>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</si>
  <si>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</si>
  <si>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</si>
  <si>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</si>
  <si>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</si>
  <si>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</si>
  <si>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</si>
  <si>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</si>
  <si>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</si>
  <si>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</si>
  <si>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</si>
  <si>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</si>
  <si>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</si>
  <si>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</si>
  <si>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</si>
  <si>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</si>
  <si>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</si>
  <si>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</si>
  <si>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</si>
  <si>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</si>
  <si>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</si>
  <si>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</si>
  <si>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</si>
  <si>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</si>
  <si>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</si>
  <si>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</si>
  <si>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</si>
  <si>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</si>
  <si>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</si>
  <si>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</si>
  <si>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</si>
  <si>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</si>
  <si>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</si>
  <si>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</si>
  <si>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</si>
  <si>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</si>
  <si>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</si>
  <si>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</si>
  <si>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</si>
  <si>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</si>
  <si>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</si>
  <si>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</si>
  <si>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</si>
  <si>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</si>
  <si>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</si>
  <si>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</si>
  <si>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</si>
  <si>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</si>
  <si>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</si>
  <si>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</si>
  <si>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</si>
  <si>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</si>
  <si>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</si>
  <si>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</si>
  <si>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</si>
  <si>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</si>
  <si>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</si>
  <si>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</si>
  <si>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</si>
  <si>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</si>
  <si>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</si>
  <si>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</si>
  <si>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</si>
  <si>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</si>
  <si>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</si>
  <si>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</si>
  <si>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飯能市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</si>
  <si>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</si>
  <si>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</si>
  <si>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</si>
  <si>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</si>
  <si>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</si>
  <si>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</si>
  <si>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</si>
  <si>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</si>
  <si>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</si>
  <si>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</si>
  <si>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</si>
  <si>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</si>
  <si>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</si>
  <si>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</si>
  <si>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</si>
  <si>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</si>
  <si>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</si>
  <si>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</si>
  <si>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</si>
  <si>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</si>
  <si>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</si>
  <si>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</si>
  <si>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</si>
  <si>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</si>
  <si>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</si>
  <si>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</si>
  <si>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</si>
  <si>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</si>
  <si>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</si>
  <si>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</si>
  <si>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</si>
  <si>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</si>
  <si>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</si>
  <si>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</si>
  <si>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</si>
  <si>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</si>
  <si>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</si>
  <si>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</si>
  <si>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</si>
  <si>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</si>
  <si>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</si>
  <si>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</si>
  <si>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</si>
  <si>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</si>
  <si>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</si>
  <si>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</si>
  <si>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</si>
  <si>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</si>
  <si>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</si>
  <si>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</si>
  <si>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</si>
  <si>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</si>
  <si>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</si>
  <si>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</si>
  <si>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</si>
  <si>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</si>
  <si>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</si>
  <si>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</si>
  <si>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</si>
  <si>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</si>
  <si>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</si>
  <si>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</si>
  <si>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</si>
  <si>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</si>
  <si>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</si>
  <si>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</si>
  <si>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</si>
  <si>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</si>
  <si>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</si>
  <si>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</si>
  <si>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</si>
  <si>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</si>
  <si>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</si>
  <si>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</si>
  <si>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</si>
  <si>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</si>
  <si>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</si>
  <si>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</si>
  <si>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</si>
  <si>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</si>
  <si>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</si>
  <si>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</si>
  <si>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</si>
  <si>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</si>
  <si>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</si>
  <si>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</si>
  <si>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</si>
  <si>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</si>
  <si>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</si>
  <si>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</si>
  <si>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</si>
  <si>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</si>
  <si>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</si>
  <si>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</si>
  <si>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</si>
  <si>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</si>
  <si>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</si>
  <si>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</si>
  <si>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</si>
  <si>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</si>
  <si>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</si>
  <si>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</si>
  <si>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</si>
  <si>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</si>
  <si>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</si>
  <si>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</si>
  <si>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</si>
  <si>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</si>
  <si>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</si>
  <si>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</si>
  <si>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</si>
  <si>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</si>
  <si>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</si>
  <si>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埼玉県飯能市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</si>
  <si>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</si>
  <si>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</si>
  <si>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</si>
  <si>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</si>
  <si>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</si>
  <si>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</si>
  <si>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</si>
  <si>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</si>
  <si>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</si>
  <si>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</si>
  <si>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</si>
  <si>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</si>
  <si>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</si>
  <si>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</si>
  <si>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</si>
  <si>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</si>
  <si>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</si>
  <si>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</si>
  <si>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</si>
  <si>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</si>
  <si>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</si>
  <si>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</si>
  <si>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</si>
  <si>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</si>
  <si>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</si>
  <si>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</si>
  <si>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</si>
  <si>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</si>
  <si>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</si>
  <si>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</si>
  <si>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</si>
  <si>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</si>
  <si>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</si>
  <si>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</si>
  <si>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</si>
  <si>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</si>
  <si>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</si>
  <si>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</si>
  <si>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</si>
  <si>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</si>
  <si>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</si>
  <si>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</si>
  <si>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</si>
  <si>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</si>
  <si>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</si>
  <si>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</si>
  <si>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</si>
  <si>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</si>
  <si>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</si>
  <si>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</si>
  <si>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</si>
  <si>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</si>
  <si>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</si>
  <si>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</si>
  <si>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</si>
  <si>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</si>
  <si>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</si>
  <si>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</si>
  <si>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</si>
  <si>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</si>
  <si>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</si>
  <si>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</si>
  <si>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</si>
  <si>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</si>
  <si>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</si>
  <si>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</si>
  <si>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</si>
  <si>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</si>
  <si>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</si>
  <si>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</si>
  <si>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</si>
  <si>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</si>
  <si>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</si>
  <si>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</si>
  <si>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</si>
  <si>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</si>
  <si>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</si>
  <si>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</si>
  <si>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</si>
  <si>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</si>
  <si>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</si>
  <si>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</si>
  <si>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</si>
  <si>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</si>
  <si>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</si>
  <si>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</si>
  <si>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</si>
  <si>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</si>
  <si>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</si>
  <si>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</si>
  <si>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</si>
  <si>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</si>
  <si>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</si>
  <si>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</si>
  <si>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</si>
  <si>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</si>
  <si>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</si>
  <si>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</si>
  <si>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</si>
  <si>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</si>
  <si>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</si>
  <si>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</si>
  <si>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</si>
  <si>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</si>
  <si>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</si>
  <si>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</si>
  <si>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</si>
  <si>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</si>
  <si>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</si>
  <si>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</si>
  <si>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</si>
  <si>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</si>
  <si>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</si>
  <si>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</si>
  <si>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</si>
  <si>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</si>
  <si>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</si>
  <si>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</si>
  <si>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</si>
  <si>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</si>
  <si>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</si>
  <si>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</si>
  <si>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</si>
  <si>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</si>
  <si>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</si>
  <si>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</si>
  <si>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</si>
  <si>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</si>
  <si>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</si>
  <si>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</si>
  <si>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</si>
  <si>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</si>
  <si>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</si>
  <si>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</si>
  <si>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</si>
  <si>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</si>
  <si>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</si>
  <si>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</si>
  <si>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</si>
  <si>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</si>
  <si>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</si>
  <si>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</si>
  <si>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</si>
  <si>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</si>
  <si>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</si>
  <si>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</si>
  <si>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</si>
  <si>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</si>
  <si>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</si>
  <si>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埼玉県飯能市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</si>
  <si>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</si>
  <si>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</si>
  <si>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</si>
  <si>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</si>
  <si>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</si>
  <si>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</si>
  <si>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</si>
  <si>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</si>
  <si>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</si>
  <si>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</si>
  <si>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</si>
  <si>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</si>
  <si>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</si>
  <si>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</si>
  <si>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</si>
  <si>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</si>
  <si>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</si>
  <si>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</si>
  <si>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</si>
  <si>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</si>
  <si>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</si>
  <si>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</si>
  <si>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</si>
  <si>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</si>
  <si>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</si>
  <si>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</si>
  <si>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</si>
  <si>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</si>
  <si>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</si>
  <si>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</si>
  <si>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</si>
  <si>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</si>
  <si>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</si>
  <si>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下水道特別会計</t>
    <phoneticPr fontId="5"/>
  </si>
  <si>
    <t>特定環境保全公共下水道特別会計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</si>
  <si>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</si>
  <si>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</si>
  <si>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</si>
  <si>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</si>
  <si>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</si>
  <si>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</si>
  <si>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</si>
  <si>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</si>
  <si>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</si>
  <si>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</si>
  <si>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</si>
  <si>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</si>
  <si>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</si>
  <si>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</si>
  <si>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</si>
  <si>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</si>
  <si>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</si>
  <si>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</si>
  <si>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</si>
  <si>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</si>
  <si>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</si>
  <si>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</si>
  <si>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</si>
  <si>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</si>
  <si>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</si>
  <si>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</si>
  <si>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</si>
  <si>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</si>
  <si>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</si>
  <si>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</si>
  <si>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</si>
  <si>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</si>
  <si>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</si>
  <si>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</si>
  <si>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</si>
  <si>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</si>
  <si>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</si>
  <si>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</si>
  <si>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</si>
  <si>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</si>
  <si>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</si>
  <si>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</si>
  <si>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</si>
  <si>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</si>
  <si>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</si>
  <si>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</si>
  <si>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</si>
  <si>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</si>
  <si>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</si>
  <si>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</si>
  <si>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</si>
  <si>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</si>
  <si>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</si>
  <si>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</si>
  <si>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</si>
  <si>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</si>
  <si>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</si>
  <si>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</si>
  <si>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</si>
  <si>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</si>
  <si>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</si>
  <si>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</si>
  <si>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</si>
  <si>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</si>
  <si>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</si>
  <si>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</si>
  <si>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</si>
  <si>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</si>
  <si>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</si>
  <si>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</si>
  <si>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</si>
  <si>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</si>
  <si>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</si>
  <si>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</si>
  <si>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</si>
  <si>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</si>
  <si>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</si>
  <si>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</si>
  <si>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</si>
  <si>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</si>
  <si>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</si>
  <si>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</si>
  <si>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</si>
  <si>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</si>
  <si>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</si>
  <si>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</si>
  <si>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</si>
  <si>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</si>
  <si>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</si>
  <si>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</si>
  <si>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</si>
  <si>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</si>
  <si>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</si>
  <si>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</si>
  <si>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</si>
  <si>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</si>
  <si>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</si>
  <si>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</si>
  <si>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</si>
  <si>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</si>
  <si>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</si>
  <si>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</si>
  <si>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</si>
  <si>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</si>
  <si>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</si>
  <si>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</si>
  <si>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</si>
  <si>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</si>
  <si>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</si>
  <si>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</si>
  <si>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</si>
  <si>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</si>
  <si>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</si>
  <si>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</si>
  <si>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</si>
  <si>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</si>
  <si>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</si>
  <si>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</si>
  <si>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</si>
  <si>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</si>
  <si>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</si>
  <si>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</si>
  <si>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</si>
  <si>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</si>
  <si>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</si>
  <si>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</si>
  <si>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</si>
  <si>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</si>
  <si>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</si>
  <si>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</si>
  <si>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</si>
  <si>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</si>
  <si>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</si>
  <si>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</si>
  <si>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</si>
  <si>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</si>
  <si>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</si>
  <si>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</si>
  <si>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</si>
  <si>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</si>
  <si>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1.81</t>
  </si>
  <si>
    <t>▲ 0.99</t>
  </si>
  <si>
    <t>▲ 4.43</t>
  </si>
  <si>
    <t>一般会計</t>
  </si>
  <si>
    <t>水道事業会計</t>
  </si>
  <si>
    <t>国民健康保険特別会計（事業勘定）</t>
  </si>
  <si>
    <t>介護保険特別会計</t>
  </si>
  <si>
    <t>岩沢北部土地区画整理特別会計</t>
  </si>
  <si>
    <t>下水道特別会計</t>
  </si>
  <si>
    <t>笠縫土地区画整理特別会計</t>
  </si>
  <si>
    <t>特定環境保全公共下水道特別会計</t>
  </si>
  <si>
    <t>その他会計（赤字）</t>
  </si>
  <si>
    <t>その他会計（黒字）</t>
  </si>
  <si>
    <t>一般会計</t>
    <phoneticPr fontId="5"/>
  </si>
  <si>
    <t>笠縫土地区画整理特別会計</t>
    <phoneticPr fontId="5"/>
  </si>
  <si>
    <t>双柳南部土地区画整理特別会計</t>
    <phoneticPr fontId="5"/>
  </si>
  <si>
    <t>岩沢北部土地区画整理特別会計</t>
    <phoneticPr fontId="5"/>
  </si>
  <si>
    <t>岩沢南部土地区画整理特別会計</t>
    <phoneticPr fontId="5"/>
  </si>
  <si>
    <t>国民健康保険特別会計（事業勘定）</t>
    <phoneticPr fontId="5"/>
  </si>
  <si>
    <t>-</t>
    <phoneticPr fontId="2"/>
  </si>
  <si>
    <t>国民健康保険特別会計（南高麗診療所勘定）</t>
    <phoneticPr fontId="5"/>
  </si>
  <si>
    <t>国民健康保険特別会計（名栗診療所勘定）</t>
    <phoneticPr fontId="5"/>
  </si>
  <si>
    <t>介護保険特別会計</t>
    <phoneticPr fontId="5"/>
  </si>
  <si>
    <t>後期高齢者医療特別会計</t>
    <phoneticPr fontId="5"/>
  </si>
  <si>
    <t>訪問看護ステーション特別会計</t>
    <phoneticPr fontId="5"/>
  </si>
  <si>
    <t>介護サービス想定事業会計（介護老人保健施設）</t>
    <phoneticPr fontId="5"/>
  </si>
  <si>
    <t>-</t>
    <phoneticPr fontId="5"/>
  </si>
  <si>
    <t>水道事業会計</t>
    <phoneticPr fontId="5"/>
  </si>
  <si>
    <t>法適用企業</t>
    <phoneticPr fontId="5"/>
  </si>
  <si>
    <t>下水道特別会計</t>
    <phoneticPr fontId="5"/>
  </si>
  <si>
    <t>法非適用企業</t>
    <phoneticPr fontId="5"/>
  </si>
  <si>
    <t>特定環境保全公共下水道特別会計</t>
    <phoneticPr fontId="5"/>
  </si>
  <si>
    <t>-</t>
    <phoneticPr fontId="2"/>
  </si>
  <si>
    <t>法非適用企業</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</si>
  <si>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</si>
  <si>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5"/>
  </si>
  <si>
    <t>特別会計</t>
    <rPh sb="0" eb="4">
      <t>トクベツカイケイ</t>
    </rPh>
    <phoneticPr fontId="5"/>
  </si>
  <si>
    <t>埼玉県市町村総合事務組合</t>
    <rPh sb="0" eb="3">
      <t>サイタマケン</t>
    </rPh>
    <rPh sb="3" eb="6">
      <t>シチョウソン</t>
    </rPh>
    <rPh sb="6" eb="8">
      <t>ソウゴウ</t>
    </rPh>
    <rPh sb="8" eb="10">
      <t>ジム</t>
    </rPh>
    <rPh sb="10" eb="12">
      <t>クミアイ</t>
    </rPh>
    <phoneticPr fontId="5"/>
  </si>
  <si>
    <t>交通災害特別会計</t>
    <rPh sb="0" eb="2">
      <t>コウツウ</t>
    </rPh>
    <rPh sb="2" eb="4">
      <t>サイガイ</t>
    </rPh>
    <rPh sb="4" eb="6">
      <t>トクベツ</t>
    </rPh>
    <rPh sb="6" eb="8">
      <t>カイケイ</t>
    </rPh>
    <phoneticPr fontId="5"/>
  </si>
  <si>
    <t>彩の国さいたま人づくり広域連合</t>
    <rPh sb="0" eb="1">
      <t>サイ</t>
    </rPh>
    <rPh sb="2" eb="3">
      <t>クニ</t>
    </rPh>
    <rPh sb="7" eb="8">
      <t>ヒト</t>
    </rPh>
    <rPh sb="11" eb="15">
      <t>コウイキレンゴウ</t>
    </rPh>
    <phoneticPr fontId="5"/>
  </si>
  <si>
    <t>埼玉県都市競艇組合</t>
    <rPh sb="0" eb="3">
      <t>サイタマケン</t>
    </rPh>
    <rPh sb="3" eb="5">
      <t>トシ</t>
    </rPh>
    <rPh sb="5" eb="7">
      <t>キョウテイ</t>
    </rPh>
    <rPh sb="7" eb="9">
      <t>クミアイ</t>
    </rPh>
    <phoneticPr fontId="5"/>
  </si>
  <si>
    <t>飯能市土地開発公社</t>
    <rPh sb="0" eb="3">
      <t>ハンノウシ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</si>
</sst>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2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6" fillId="0" borderId="102" xfId="38" applyNumberFormat="1" applyFont="1" applyBorder="1" applyAlignment="1" applyProtection="1">
      <alignment horizontal="right" vertical="center"/>
      <protection locked="0"/>
    </xf>
    <xf numFmtId="0" fontId="6" fillId="0" borderId="102" xfId="38" applyFont="1" applyBorder="1" applyAlignment="1" applyProtection="1">
      <alignment horizontal="left" vertical="center"/>
      <protection locked="0"/>
    </xf>
    <xf numFmtId="0" fontId="6" fillId="0" borderId="108" xfId="38" applyFont="1" applyBorder="1" applyAlignment="1" applyProtection="1">
      <alignment horizontal="left" vertical="center"/>
      <protection locked="0"/>
    </xf>
    <xf numFmtId="0" fontId="6" fillId="0" borderId="98" xfId="38" applyFont="1" applyFill="1" applyBorder="1" applyAlignment="1" applyProtection="1">
      <alignment horizontal="left" vertical="center" wrapText="1"/>
      <protection locked="0"/>
    </xf>
    <xf numFmtId="0" fontId="6" fillId="0" borderId="99" xfId="38" applyFont="1" applyFill="1" applyBorder="1" applyAlignment="1" applyProtection="1">
      <alignment horizontal="left" vertical="center" wrapText="1"/>
      <protection locked="0"/>
    </xf>
    <xf numFmtId="0" fontId="6" fillId="0" borderId="100" xfId="38" applyFont="1" applyFill="1" applyBorder="1" applyAlignment="1" applyProtection="1">
      <alignment horizontal="left" vertical="center" wrapText="1"/>
      <protection locked="0"/>
    </xf>
    <xf numFmtId="178" fontId="6" fillId="0" borderId="101" xfId="38" applyNumberFormat="1" applyFont="1" applyFill="1" applyBorder="1" applyAlignment="1" applyProtection="1">
      <alignment horizontal="right" vertical="center"/>
      <protection locked="0"/>
    </xf>
    <xf numFmtId="178" fontId="6" fillId="0" borderId="102" xfId="38" applyNumberFormat="1" applyFont="1" applyFill="1" applyBorder="1" applyAlignment="1" applyProtection="1">
      <alignment horizontal="right" vertical="center"/>
      <protection locked="0"/>
    </xf>
    <xf numFmtId="0" fontId="6" fillId="0" borderId="112" xfId="38" applyFont="1" applyFill="1" applyBorder="1" applyAlignment="1" applyProtection="1">
      <alignment horizontal="left" vertical="center" wrapText="1"/>
      <protection locked="0"/>
    </xf>
    <xf numFmtId="0" fontId="6" fillId="0" borderId="113" xfId="38" applyFont="1" applyFill="1" applyBorder="1" applyAlignment="1" applyProtection="1">
      <alignment horizontal="left" vertical="center" wrapText="1"/>
      <protection locked="0"/>
    </xf>
    <xf numFmtId="0" fontId="6" fillId="0" borderId="114" xfId="38" applyFont="1" applyFill="1" applyBorder="1" applyAlignment="1" applyProtection="1">
      <alignment horizontal="left" vertical="center" wrapText="1"/>
      <protection locked="0"/>
    </xf>
    <xf numFmtId="178" fontId="6" fillId="0" borderId="115" xfId="38" applyNumberFormat="1" applyFont="1" applyFill="1" applyBorder="1" applyAlignment="1" applyProtection="1">
      <alignment horizontal="right" vertical="center"/>
      <protection locked="0"/>
    </xf>
    <xf numFmtId="178" fontId="6" fillId="0" borderId="116" xfId="38" applyNumberFormat="1" applyFont="1" applyFill="1" applyBorder="1" applyAlignment="1" applyProtection="1">
      <alignment horizontal="right" vertical="center"/>
      <protection locked="0"/>
    </xf>
    <xf numFmtId="178" fontId="6" fillId="0" borderId="116" xfId="38" applyNumberFormat="1" applyFont="1" applyBorder="1" applyAlignment="1" applyProtection="1">
      <alignment horizontal="right" vertical="center"/>
      <protection locked="0"/>
    </xf>
    <xf numFmtId="0" fontId="6" fillId="0" borderId="116" xfId="38" applyFont="1" applyBorder="1" applyAlignment="1" applyProtection="1">
      <alignment horizontal="left" vertical="center"/>
      <protection locked="0"/>
    </xf>
    <xf numFmtId="0" fontId="6" fillId="0" borderId="121" xfId="38" applyFont="1" applyBorder="1" applyAlignment="1" applyProtection="1">
      <alignment horizontal="left" vertical="center"/>
      <protection locked="0"/>
    </xf>
    <xf numFmtId="0" fontId="6" fillId="0" borderId="117" xfId="38" applyFont="1" applyBorder="1" applyAlignment="1" applyProtection="1">
      <alignment horizontal="left" vertical="center" shrinkToFit="1"/>
      <protection locked="0"/>
    </xf>
    <xf numFmtId="0" fontId="6" fillId="0" borderId="113" xfId="38" applyFont="1" applyBorder="1" applyAlignment="1" applyProtection="1">
      <alignment horizontal="left" vertical="center" shrinkToFit="1"/>
      <protection locked="0"/>
    </xf>
    <xf numFmtId="0" fontId="6" fillId="0" borderId="119" xfId="38"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8" fontId="6" fillId="0" borderId="112" xfId="38" applyNumberFormat="1" applyFont="1" applyFill="1" applyBorder="1" applyAlignment="1" applyProtection="1">
      <alignment horizontal="right" vertical="center"/>
      <protection locked="0"/>
    </xf>
    <xf numFmtId="178" fontId="6" fillId="0" borderId="113" xfId="38" applyNumberFormat="1" applyFont="1" applyFill="1" applyBorder="1" applyAlignment="1" applyProtection="1">
      <alignment horizontal="right" vertical="center"/>
      <protection locked="0"/>
    </xf>
    <xf numFmtId="178" fontId="6" fillId="0" borderId="120" xfId="38" applyNumberFormat="1" applyFont="1" applyFill="1" applyBorder="1" applyAlignment="1" applyProtection="1">
      <alignment horizontal="right" vertical="center"/>
      <protection locked="0"/>
    </xf>
    <xf numFmtId="178" fontId="6" fillId="0" borderId="117" xfId="38" applyNumberFormat="1" applyFont="1" applyFill="1" applyBorder="1" applyAlignment="1" applyProtection="1">
      <alignment horizontal="right" vertical="center"/>
      <protection locked="0"/>
    </xf>
    <xf numFmtId="178" fontId="6" fillId="0" borderId="117" xfId="38" applyNumberFormat="1" applyFont="1" applyBorder="1" applyAlignment="1" applyProtection="1">
      <alignment horizontal="right" vertical="center"/>
      <protection locked="0"/>
    </xf>
    <xf numFmtId="178" fontId="6" fillId="0" borderId="113" xfId="38" applyNumberFormat="1" applyFont="1" applyBorder="1" applyAlignment="1" applyProtection="1">
      <alignment horizontal="right" vertical="center"/>
      <protection locked="0"/>
    </xf>
    <xf numFmtId="178" fontId="6" fillId="0" borderId="120" xfId="38" applyNumberFormat="1" applyFont="1" applyBorder="1" applyAlignment="1" applyProtection="1">
      <alignment horizontal="right" vertical="center"/>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45420</c:v>
                </c:pt>
                <c:pt idx="1">
                  <c:v>87390</c:v>
                </c:pt>
                <c:pt idx="2">
                  <c:v>44401</c:v>
                </c:pt>
                <c:pt idx="3">
                  <c:v>63939</c:v>
                </c:pt>
                <c:pt idx="4">
                  <c:v>53098</c:v>
                </c:pt>
              </c:numCache>
            </c:numRef>
          </c:val>
          <c:smooth val="0"/>
        </c:ser>
        <c:dLbls>
          <c:showLegendKey val="0"/>
          <c:showVal val="0"/>
          <c:showCatName val="0"/>
          <c:showSerName val="0"/>
          <c:showPercent val="0"/>
          <c:showBubbleSize val="0"/>
        </c:dLbls>
        <c:marker val="1"/>
        <c:smooth val="0"/>
        <c:axId val="89472000"/>
        <c:axId val="89474176"/>
      </c:lineChart>
      <c:catAx>
        <c:axId val="89472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474176"/>
        <c:crosses val="autoZero"/>
        <c:auto val="1"/>
        <c:lblAlgn val="ctr"/>
        <c:lblOffset val="100"/>
        <c:tickLblSkip val="1"/>
        <c:tickMarkSkip val="1"/>
        <c:noMultiLvlLbl val="0"/>
      </c:catAx>
      <c:valAx>
        <c:axId val="894741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47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9.73</c:v>
                </c:pt>
                <c:pt idx="1">
                  <c:v>10.94</c:v>
                </c:pt>
                <c:pt idx="2">
                  <c:v>8.75</c:v>
                </c:pt>
                <c:pt idx="3">
                  <c:v>8.1999999999999993</c:v>
                </c:pt>
                <c:pt idx="4">
                  <c:v>9.68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8.91</c:v>
                </c:pt>
                <c:pt idx="1">
                  <c:v>6.59</c:v>
                </c:pt>
                <c:pt idx="2">
                  <c:v>10.9</c:v>
                </c:pt>
                <c:pt idx="3">
                  <c:v>6.83</c:v>
                </c:pt>
                <c:pt idx="4">
                  <c:v>9.2799999999999994</c:v>
                </c:pt>
              </c:numCache>
            </c:numRef>
          </c:val>
        </c:ser>
        <c:dLbls>
          <c:showLegendKey val="0"/>
          <c:showVal val="0"/>
          <c:showCatName val="0"/>
          <c:showSerName val="0"/>
          <c:showPercent val="0"/>
          <c:showBubbleSize val="0"/>
        </c:dLbls>
        <c:gapWidth val="250"/>
        <c:overlap val="100"/>
        <c:axId val="107165568"/>
        <c:axId val="107184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-1.81</c:v>
                </c:pt>
                <c:pt idx="1">
                  <c:v>-0.99</c:v>
                </c:pt>
                <c:pt idx="2">
                  <c:v>1.98</c:v>
                </c:pt>
                <c:pt idx="3">
                  <c:v>-4.43</c:v>
                </c:pt>
                <c:pt idx="4">
                  <c:v>4.08</c:v>
                </c:pt>
              </c:numCache>
            </c:numRef>
          </c:val>
          <c:smooth val="0"/>
        </c:ser>
        <c:dLbls>
          <c:showLegendKey val="0"/>
          <c:showVal val="0"/>
          <c:showCatName val="0"/>
          <c:showSerName val="0"/>
          <c:showPercent val="0"/>
          <c:showBubbleSize val="0"/>
        </c:dLbls>
        <c:marker val="1"/>
        <c:smooth val="0"/>
        <c:axId val="107165568"/>
        <c:axId val="107184128"/>
      </c:lineChart>
      <c:catAx>
        <c:axId val="1071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184128"/>
        <c:crosses val="autoZero"/>
        <c:auto val="1"/>
        <c:lblAlgn val="ctr"/>
        <c:lblOffset val="100"/>
        <c:tickLblSkip val="1"/>
        <c:tickMarkSkip val="1"/>
        <c:noMultiLvlLbl val="0"/>
      </c:catAx>
      <c:valAx>
        <c:axId val="10718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3.7</c:v>
                </c:pt>
                <c:pt idx="2">
                  <c:v>#N/A</c:v>
                </c:pt>
                <c:pt idx="3">
                  <c:v>0.35</c:v>
                </c:pt>
                <c:pt idx="4">
                  <c:v>#N/A</c:v>
                </c:pt>
                <c:pt idx="5">
                  <c:v>0.56999999999999995</c:v>
                </c:pt>
                <c:pt idx="6">
                  <c:v>#N/A</c:v>
                </c:pt>
                <c:pt idx="7">
                  <c:v>0.46</c:v>
                </c:pt>
                <c:pt idx="8">
                  <c:v>#N/A</c:v>
                </c:pt>
                <c:pt idx="9">
                  <c:v>0.46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0.09</c:v>
                </c:pt>
                <c:pt idx="4">
                  <c:v>#N/A</c:v>
                </c:pt>
                <c:pt idx="5">
                  <c:v>0.05</c:v>
                </c:pt>
                <c:pt idx="6">
                  <c:v>#N/A</c:v>
                </c:pt>
                <c:pt idx="7">
                  <c:v>0.12</c:v>
                </c:pt>
                <c:pt idx="8">
                  <c:v>#N/A</c:v>
                </c:pt>
                <c:pt idx="9">
                  <c:v>0.18</c:v>
                </c:pt>
              </c:numCache>
            </c:numRef>
          </c:val>
        </c:ser>
        <c:ser>
          <c:idx val="3"/>
          <c:order val="3"/>
          <c:tx>
            <c:strRef>
              <c:f>データシート!$A$30</c:f>
              <c:strCache>
                <c:ptCount val="1"/>
                <c:pt idx="0">
                  <c:v>笠縫土地区画整理特別会計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0.18</c:v>
                </c:pt>
                <c:pt idx="2">
                  <c:v>#N/A</c:v>
                </c:pt>
                <c:pt idx="3">
                  <c:v>0.13</c:v>
                </c:pt>
                <c:pt idx="4">
                  <c:v>#N/A</c:v>
                </c:pt>
                <c:pt idx="5">
                  <c:v>0.18</c:v>
                </c:pt>
                <c:pt idx="6">
                  <c:v>#N/A</c:v>
                </c:pt>
                <c:pt idx="7">
                  <c:v>0.56000000000000005</c:v>
                </c:pt>
                <c:pt idx="8">
                  <c:v>#N/A</c:v>
                </c:pt>
                <c:pt idx="9">
                  <c:v>0.24</c:v>
                </c:pt>
              </c:numCache>
            </c:numRef>
          </c:val>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0.36</c:v>
                </c:pt>
                <c:pt idx="2">
                  <c:v>#N/A</c:v>
                </c:pt>
                <c:pt idx="3">
                  <c:v>0.49</c:v>
                </c:pt>
                <c:pt idx="4">
                  <c:v>#N/A</c:v>
                </c:pt>
                <c:pt idx="5">
                  <c:v>0.57999999999999996</c:v>
                </c:pt>
                <c:pt idx="6">
                  <c:v>#N/A</c:v>
                </c:pt>
                <c:pt idx="7">
                  <c:v>0.6</c:v>
                </c:pt>
                <c:pt idx="8">
                  <c:v>#N/A</c:v>
                </c:pt>
                <c:pt idx="9">
                  <c:v>0.46</c:v>
                </c:pt>
              </c:numCache>
            </c:numRef>
          </c:val>
        </c:ser>
        <c:ser>
          <c:idx val="5"/>
          <c:order val="5"/>
          <c:tx>
            <c:strRef>
              <c:f>データシート!$A$32</c:f>
              <c:strCache>
                <c:ptCount val="1"/>
                <c:pt idx="0">
                  <c:v>岩沢北部土地区画整理特別会計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0.17</c:v>
                </c:pt>
                <c:pt idx="4">
                  <c:v>#N/A</c:v>
                </c:pt>
                <c:pt idx="5">
                  <c:v>0.19</c:v>
                </c:pt>
                <c:pt idx="6">
                  <c:v>#N/A</c:v>
                </c:pt>
                <c:pt idx="7">
                  <c:v>0.17</c:v>
                </c:pt>
                <c:pt idx="8">
                  <c:v>#N/A</c:v>
                </c:pt>
                <c:pt idx="9">
                  <c:v>0.52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0.11</c:v>
                </c:pt>
                <c:pt idx="4">
                  <c:v>#N/A</c:v>
                </c:pt>
                <c:pt idx="5">
                  <c:v>0.56999999999999995</c:v>
                </c:pt>
                <c:pt idx="6">
                  <c:v>#N/A</c:v>
                </c:pt>
                <c:pt idx="7">
                  <c:v>0.95</c:v>
                </c:pt>
                <c:pt idx="8">
                  <c:v>#N/A</c:v>
                </c:pt>
                <c:pt idx="9">
                  <c:v>0.82</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#N/A</c:v>
                </c:pt>
                <c:pt idx="3">
                  <c:v>4.01</c:v>
                </c:pt>
                <c:pt idx="4">
                  <c:v>#N/A</c:v>
                </c:pt>
                <c:pt idx="5">
                  <c:v>1.94</c:v>
                </c:pt>
                <c:pt idx="6">
                  <c:v>#N/A</c:v>
                </c:pt>
                <c:pt idx="7">
                  <c:v>2.99</c:v>
                </c:pt>
                <c:pt idx="8">
                  <c:v>#N/A</c:v>
                </c:pt>
                <c:pt idx="9">
                  <c:v>3.12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7.34</c:v>
                </c:pt>
                <c:pt idx="2">
                  <c:v>#N/A</c:v>
                </c:pt>
                <c:pt idx="3">
                  <c:v>6.51</c:v>
                </c:pt>
                <c:pt idx="4">
                  <c:v>#N/A</c:v>
                </c:pt>
                <c:pt idx="5">
                  <c:v>6.68</c:v>
                </c:pt>
                <c:pt idx="6">
                  <c:v>#N/A</c:v>
                </c:pt>
                <c:pt idx="7">
                  <c:v>7</c:v>
                </c:pt>
                <c:pt idx="8">
                  <c:v>#N/A</c:v>
                </c:pt>
                <c:pt idx="9">
                  <c:v>6.95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9.3800000000000008</c:v>
                </c:pt>
                <c:pt idx="2">
                  <c:v>#N/A</c:v>
                </c:pt>
                <c:pt idx="3">
                  <c:v>10.45</c:v>
                </c:pt>
                <c:pt idx="4">
                  <c:v>#N/A</c:v>
                </c:pt>
                <c:pt idx="5">
                  <c:v>8.09</c:v>
                </c:pt>
                <c:pt idx="6">
                  <c:v>#N/A</c:v>
                </c:pt>
                <c:pt idx="7">
                  <c:v>7.21</c:v>
                </c:pt>
                <c:pt idx="8">
                  <c:v>#N/A</c:v>
                </c:pt>
                <c:pt idx="9">
                  <c:v>8.65</c:v>
                </c:pt>
              </c:numCache>
            </c:numRef>
          </c:val>
        </c:ser>
        <c:dLbls>
          <c:showLegendKey val="0"/>
          <c:showVal val="0"/>
          <c:showCatName val="0"/>
          <c:showSerName val="0"/>
          <c:showPercent val="0"/>
          <c:showBubbleSize val="0"/>
        </c:dLbls>
        <c:gapWidth val="150"/>
        <c:overlap val="100"/>
        <c:axId val="107282432"/>
        <c:axId val="107283968"/>
      </c:barChart>
      <c:catAx>
        <c:axId val="10728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83968"/>
        <c:crosses val="autoZero"/>
        <c:auto val="1"/>
        <c:lblAlgn val="ctr"/>
        <c:lblOffset val="100"/>
        <c:tickLblSkip val="1"/>
        <c:tickMarkSkip val="1"/>
        <c:noMultiLvlLbl val="0"/>
      </c:catAx>
      <c:valAx>
        <c:axId val="10728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8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2515</c:v>
                </c:pt>
                <c:pt idx="5">
                  <c:v>2465</c:v>
                </c:pt>
                <c:pt idx="8">
                  <c:v>2498</c:v>
                </c:pt>
                <c:pt idx="11">
                  <c:v>2602</c:v>
                </c:pt>
                <c:pt idx="14">
                  <c:v>2677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169</c:v>
                </c:pt>
                <c:pt idx="3">
                  <c:v>169</c:v>
                </c:pt>
                <c:pt idx="6">
                  <c:v>169</c:v>
                </c:pt>
                <c:pt idx="9">
                  <c:v>169</c:v>
                </c:pt>
                <c:pt idx="12">
                  <c:v>169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82</c:v>
                </c:pt>
                <c:pt idx="3">
                  <c:v>76</c:v>
                </c:pt>
                <c:pt idx="6">
                  <c:v>55</c:v>
                </c:pt>
                <c:pt idx="9">
                  <c:v>71</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633</c:v>
                </c:pt>
                <c:pt idx="3">
                  <c:v>498</c:v>
                </c:pt>
                <c:pt idx="6">
                  <c:v>449</c:v>
                </c:pt>
                <c:pt idx="9">
                  <c:v>455</c:v>
                </c:pt>
                <c:pt idx="12">
                  <c:v>447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2449</c:v>
                </c:pt>
                <c:pt idx="3">
                  <c:v>2358</c:v>
                </c:pt>
                <c:pt idx="6">
                  <c:v>2421</c:v>
                </c:pt>
                <c:pt idx="9">
                  <c:v>2439</c:v>
                </c:pt>
                <c:pt idx="12">
                  <c:v>2450</c:v>
                </c:pt>
              </c:numCache>
            </c:numRef>
          </c:val>
        </c:ser>
        <c:dLbls>
          <c:showLegendKey val="0"/>
          <c:showVal val="0"/>
          <c:showCatName val="0"/>
          <c:showSerName val="0"/>
          <c:showPercent val="0"/>
          <c:showBubbleSize val="0"/>
        </c:dLbls>
        <c:gapWidth val="100"/>
        <c:overlap val="100"/>
        <c:axId val="109337600"/>
        <c:axId val="10935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818</c:v>
                </c:pt>
                <c:pt idx="2">
                  <c:v>#N/A</c:v>
                </c:pt>
                <c:pt idx="3">
                  <c:v>#N/A</c:v>
                </c:pt>
                <c:pt idx="4">
                  <c:v>636</c:v>
                </c:pt>
                <c:pt idx="5">
                  <c:v>#N/A</c:v>
                </c:pt>
                <c:pt idx="6">
                  <c:v>#N/A</c:v>
                </c:pt>
                <c:pt idx="7">
                  <c:v>596</c:v>
                </c:pt>
                <c:pt idx="8">
                  <c:v>#N/A</c:v>
                </c:pt>
                <c:pt idx="9">
                  <c:v>#N/A</c:v>
                </c:pt>
                <c:pt idx="10">
                  <c:v>532</c:v>
                </c:pt>
                <c:pt idx="11">
                  <c:v>#N/A</c:v>
                </c:pt>
                <c:pt idx="12">
                  <c:v>#N/A</c:v>
                </c:pt>
                <c:pt idx="13">
                  <c:v>440</c:v>
                </c:pt>
                <c:pt idx="14">
                  <c:v>#N/A</c:v>
                </c:pt>
              </c:numCache>
            </c:numRef>
          </c:val>
          <c:smooth val="0"/>
        </c:ser>
        <c:dLbls>
          <c:showLegendKey val="0"/>
          <c:showVal val="0"/>
          <c:showCatName val="0"/>
          <c:showSerName val="0"/>
          <c:showPercent val="0"/>
          <c:showBubbleSize val="0"/>
        </c:dLbls>
        <c:marker val="1"/>
        <c:smooth val="0"/>
        <c:axId val="109337600"/>
        <c:axId val="109352064"/>
      </c:lineChart>
      <c:catAx>
        <c:axId val="10933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52064"/>
        <c:crosses val="autoZero"/>
        <c:auto val="1"/>
        <c:lblAlgn val="ctr"/>
        <c:lblOffset val="100"/>
        <c:tickLblSkip val="1"/>
        <c:tickMarkSkip val="1"/>
        <c:noMultiLvlLbl val="0"/>
      </c:catAx>
      <c:valAx>
        <c:axId val="10935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3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21784</c:v>
                </c:pt>
                <c:pt idx="5">
                  <c:v>23485</c:v>
                </c:pt>
                <c:pt idx="8">
                  <c:v>24236</c:v>
                </c:pt>
                <c:pt idx="11">
                  <c:v>26032</c:v>
                </c:pt>
                <c:pt idx="14">
                  <c:v>27054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6659</c:v>
                </c:pt>
                <c:pt idx="5">
                  <c:v>6461</c:v>
                </c:pt>
                <c:pt idx="8">
                  <c:v>6250</c:v>
                </c:pt>
                <c:pt idx="11">
                  <c:v>6149</c:v>
                </c:pt>
                <c:pt idx="14">
                  <c:v>6199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3871</c:v>
                </c:pt>
                <c:pt idx="5">
                  <c:v>3771</c:v>
                </c:pt>
                <c:pt idx="8">
                  <c:v>4754</c:v>
                </c:pt>
                <c:pt idx="11">
                  <c:v>4582</c:v>
                </c:pt>
                <c:pt idx="14">
                  <c:v>5365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985</c:v>
                </c:pt>
                <c:pt idx="3">
                  <c:v>363</c:v>
                </c:pt>
                <c:pt idx="6">
                  <c:v>230</c:v>
                </c:pt>
                <c:pt idx="9">
                  <c:v>3</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6398</c:v>
                </c:pt>
                <c:pt idx="3">
                  <c:v>6515</c:v>
                </c:pt>
                <c:pt idx="6">
                  <c:v>6362</c:v>
                </c:pt>
                <c:pt idx="9">
                  <c:v>6294</c:v>
                </c:pt>
                <c:pt idx="12">
                  <c:v>5669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381</c:v>
                </c:pt>
                <c:pt idx="3">
                  <c:v>346</c:v>
                </c:pt>
                <c:pt idx="6">
                  <c:v>311</c:v>
                </c:pt>
                <c:pt idx="9">
                  <c:v>268</c:v>
                </c:pt>
                <c:pt idx="12">
                  <c:v>385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7030</c:v>
                </c:pt>
                <c:pt idx="3">
                  <c:v>7143</c:v>
                </c:pt>
                <c:pt idx="6">
                  <c:v>6689</c:v>
                </c:pt>
                <c:pt idx="9">
                  <c:v>6421</c:v>
                </c:pt>
                <c:pt idx="12">
                  <c:v>6311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2388</c:v>
                </c:pt>
                <c:pt idx="3">
                  <c:v>2218</c:v>
                </c:pt>
                <c:pt idx="6">
                  <c:v>2049</c:v>
                </c:pt>
                <c:pt idx="9">
                  <c:v>1880</c:v>
                </c:pt>
                <c:pt idx="12">
                  <c:v>1710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22334</c:v>
                </c:pt>
                <c:pt idx="3">
                  <c:v>23833</c:v>
                </c:pt>
                <c:pt idx="6">
                  <c:v>24167</c:v>
                </c:pt>
                <c:pt idx="9">
                  <c:v>25934</c:v>
                </c:pt>
                <c:pt idx="12">
                  <c:v>27199</c:v>
                </c:pt>
              </c:numCache>
            </c:numRef>
          </c:val>
        </c:ser>
        <c:dLbls>
          <c:showLegendKey val="0"/>
          <c:showVal val="0"/>
          <c:showCatName val="0"/>
          <c:showSerName val="0"/>
          <c:showPercent val="0"/>
          <c:showBubbleSize val="0"/>
        </c:dLbls>
        <c:gapWidth val="100"/>
        <c:overlap val="100"/>
        <c:axId val="109272064"/>
        <c:axId val="10927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7201</c:v>
                </c:pt>
                <c:pt idx="2">
                  <c:v>#N/A</c:v>
                </c:pt>
                <c:pt idx="3">
                  <c:v>#N/A</c:v>
                </c:pt>
                <c:pt idx="4">
                  <c:v>6702</c:v>
                </c:pt>
                <c:pt idx="5">
                  <c:v>#N/A</c:v>
                </c:pt>
                <c:pt idx="6">
                  <c:v>#N/A</c:v>
                </c:pt>
                <c:pt idx="7">
                  <c:v>4567</c:v>
                </c:pt>
                <c:pt idx="8">
                  <c:v>#N/A</c:v>
                </c:pt>
                <c:pt idx="9">
                  <c:v>#N/A</c:v>
                </c:pt>
                <c:pt idx="10">
                  <c:v>4037</c:v>
                </c:pt>
                <c:pt idx="11">
                  <c:v>#N/A</c:v>
                </c:pt>
                <c:pt idx="12">
                  <c:v>#N/A</c:v>
                </c:pt>
                <c:pt idx="13">
                  <c:v>2656</c:v>
                </c:pt>
                <c:pt idx="14">
                  <c:v>#N/A</c:v>
                </c:pt>
              </c:numCache>
            </c:numRef>
          </c:val>
          <c:smooth val="0"/>
        </c:ser>
        <c:dLbls>
          <c:showLegendKey val="0"/>
          <c:showVal val="0"/>
          <c:showCatName val="0"/>
          <c:showSerName val="0"/>
          <c:showPercent val="0"/>
          <c:showBubbleSize val="0"/>
        </c:dLbls>
        <c:marker val="1"/>
        <c:smooth val="0"/>
        <c:axId val="109272064"/>
        <c:axId val="109278336"/>
      </c:lineChart>
      <c:catAx>
        <c:axId val="10927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278336"/>
        <c:crosses val="autoZero"/>
        <c:auto val="1"/>
        <c:lblAlgn val="ctr"/>
        <c:lblOffset val="100"/>
        <c:tickLblSkip val="1"/>
        <c:tickMarkSkip val="1"/>
        <c:noMultiLvlLbl val="0"/>
      </c:catAx>
      <c:valAx>
        <c:axId val="10927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7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81,266
80,490
193.18
28,429,245
26,646,079
1,628,282
16,821,635
27,198,606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18.0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前年度と同水準であった。類似団体の平均値、県の平均値も前年度と変わらなかった。。</a:t>
          </a:r>
          <a:endParaRPr lang="ja-JP" altLang="ja-JP" sz="1400">
            <a:effectLst/>
          </a:endParaRPr>
        </a:p>
        <a:p>
          <a:pPr rtl="0" fontAlgn="base"/>
          <a:r>
            <a:rPr lang="ja-JP" altLang="ja-JP" sz="1100" b="0" i="0" baseline="0">
              <a:solidFill>
                <a:schemeClr val="dk1"/>
              </a:solidFill>
              <a:effectLst/>
              <a:latin typeface="+mn-lt"/>
              <a:ea typeface="+mn-ea"/>
              <a:cs typeface="+mn-cs"/>
            </a:rPr>
            <a:t>今後も歳出削減に努めるとともに、税収の徴収率向上対策を中心とした歳入の確保に努める。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107950</xdr:rowOff>
    </xdr:to>
    <xdr:cxnSp macro="">
      <xdr:nvCxnSpPr>
        <xdr:cNvPr id="68" name="直線コネクタ 67"/>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107950</xdr:rowOff>
    </xdr:to>
    <xdr:cxnSp macro="">
      <xdr:nvCxnSpPr>
        <xdr:cNvPr id="71" name="直線コネクタ 70"/>
        <xdr:cNvCxnSpPr/>
      </xdr:nvCxnSpPr>
      <xdr:spPr>
        <a:xfrm>
          <a:off x="3225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67733</xdr:rowOff>
    </xdr:to>
    <xdr:cxnSp macro="">
      <xdr:nvCxnSpPr>
        <xdr:cNvPr id="74" name="直線コネクタ 73"/>
        <xdr:cNvCxnSpPr/>
      </xdr:nvCxnSpPr>
      <xdr:spPr>
        <a:xfrm>
          <a:off x="2336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37</xdr:row>
      <xdr:rowOff>158750</xdr:rowOff>
    </xdr:to>
    <xdr:cxnSp macro="">
      <xdr:nvCxnSpPr>
        <xdr:cNvPr id="77" name="直線コネクタ 76"/>
        <xdr:cNvCxnSpPr/>
      </xdr:nvCxnSpPr>
      <xdr:spPr>
        <a:xfrm>
          <a:off x="1447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3" name="円/楕円 92"/>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4" name="テキスト ボックス 93"/>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5" name="円/楕円 94"/>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6" name="テキスト ボックス 95"/>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前年度と同水準であった。全国及び類似団体の数値は微減であったため、類似団体内順位は下がっている。扶助費を中心として義務的経費が増加しているため、今後も事務事業の見直しをはじめとした行政改革への取り組みを通じて、経常経費の削減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102235</xdr:rowOff>
    </xdr:from>
    <xdr:to>
      <xdr:col>7</xdr:col>
      <xdr:colOff>152400</xdr:colOff>
      <xdr:row>63</xdr:row>
      <xdr:rowOff>102235</xdr:rowOff>
    </xdr:to>
    <xdr:cxnSp macro="">
      <xdr:nvCxnSpPr>
        <xdr:cNvPr id="131" name="直線コネクタ 130"/>
        <xdr:cNvCxnSpPr/>
      </xdr:nvCxnSpPr>
      <xdr:spPr>
        <a:xfrm>
          <a:off x="4114800" y="10903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63</xdr:row>
      <xdr:rowOff>102235</xdr:rowOff>
    </xdr:to>
    <xdr:cxnSp macro="">
      <xdr:nvCxnSpPr>
        <xdr:cNvPr id="134" name="直線コネクタ 133"/>
        <xdr:cNvCxnSpPr/>
      </xdr:nvCxnSpPr>
      <xdr:spPr>
        <a:xfrm>
          <a:off x="3225800" y="1078695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108796</xdr:rowOff>
    </xdr:from>
    <xdr:to>
      <xdr:col>4</xdr:col>
      <xdr:colOff>482600</xdr:colOff>
      <xdr:row>62</xdr:row>
      <xdr:rowOff>157056</xdr:rowOff>
    </xdr:to>
    <xdr:cxnSp macro="">
      <xdr:nvCxnSpPr>
        <xdr:cNvPr id="137" name="直線コネクタ 136"/>
        <xdr:cNvCxnSpPr/>
      </xdr:nvCxnSpPr>
      <xdr:spPr>
        <a:xfrm>
          <a:off x="2336800" y="1073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62</xdr:row>
      <xdr:rowOff>153035</xdr:rowOff>
    </xdr:to>
    <xdr:cxnSp macro="">
      <xdr:nvCxnSpPr>
        <xdr:cNvPr id="140" name="直線コネクタ 139"/>
        <xdr:cNvCxnSpPr/>
      </xdr:nvCxnSpPr>
      <xdr:spPr>
        <a:xfrm flipV="1">
          <a:off x="1447800" y="1073869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2" name="テキスト ボックス 141"/>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4" name="テキスト ボックス 143"/>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51435</xdr:rowOff>
    </xdr:from>
    <xdr:to>
      <xdr:col>7</xdr:col>
      <xdr:colOff>203200</xdr:colOff>
      <xdr:row>63</xdr:row>
      <xdr:rowOff>153035</xdr:rowOff>
    </xdr:to>
    <xdr:sp macro="" textlink="">
      <xdr:nvSpPr>
        <xdr:cNvPr id="150" name="円/楕円 149"/>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23512</xdr:rowOff>
    </xdr:from>
    <xdr:ext cx="762000" cy="259045"/>
    <xdr:sp macro="" textlink="">
      <xdr:nvSpPr>
        <xdr:cNvPr id="151"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51435</xdr:rowOff>
    </xdr:from>
    <xdr:to>
      <xdr:col>6</xdr:col>
      <xdr:colOff>50800</xdr:colOff>
      <xdr:row>63</xdr:row>
      <xdr:rowOff>153035</xdr:rowOff>
    </xdr:to>
    <xdr:sp macro="" textlink="">
      <xdr:nvSpPr>
        <xdr:cNvPr id="152" name="円/楕円 151"/>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137812</xdr:rowOff>
    </xdr:from>
    <xdr:ext cx="736600" cy="259045"/>
    <xdr:sp macro="" textlink="">
      <xdr:nvSpPr>
        <xdr:cNvPr id="153" name="テキスト ボックス 152"/>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4" name="円/楕円 153"/>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21183</xdr:rowOff>
    </xdr:from>
    <xdr:ext cx="762000" cy="259045"/>
    <xdr:sp macro="" textlink="">
      <xdr:nvSpPr>
        <xdr:cNvPr id="155" name="テキスト ボックス 154"/>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57996</xdr:rowOff>
    </xdr:from>
    <xdr:to>
      <xdr:col>3</xdr:col>
      <xdr:colOff>330200</xdr:colOff>
      <xdr:row>62</xdr:row>
      <xdr:rowOff>159596</xdr:rowOff>
    </xdr:to>
    <xdr:sp macro="" textlink="">
      <xdr:nvSpPr>
        <xdr:cNvPr id="156" name="円/楕円 155"/>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57" name="テキスト ボックス 156"/>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102235</xdr:rowOff>
    </xdr:from>
    <xdr:to>
      <xdr:col>2</xdr:col>
      <xdr:colOff>127000</xdr:colOff>
      <xdr:row>63</xdr:row>
      <xdr:rowOff>32385</xdr:rowOff>
    </xdr:to>
    <xdr:sp macro="" textlink="">
      <xdr:nvSpPr>
        <xdr:cNvPr id="158" name="円/楕円 157"/>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42562</xdr:rowOff>
    </xdr:from>
    <xdr:ext cx="762000" cy="259045"/>
    <xdr:sp macro="" textlink="">
      <xdr:nvSpPr>
        <xdr:cNvPr id="159" name="テキスト ボックス 158"/>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全国平均及び類似団体平均を下回っている。引き続き行政改革への取り組み、定員適正化計画に基づく職員定数削減を通じて、人件費・物件費の抑制に努める。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35982</xdr:rowOff>
    </xdr:from>
    <xdr:to>
      <xdr:col>7</xdr:col>
      <xdr:colOff>152400</xdr:colOff>
      <xdr:row>81</xdr:row>
      <xdr:rowOff>36407</xdr:rowOff>
    </xdr:to>
    <xdr:cxnSp macro="">
      <xdr:nvCxnSpPr>
        <xdr:cNvPr id="195" name="直線コネクタ 194"/>
        <xdr:cNvCxnSpPr/>
      </xdr:nvCxnSpPr>
      <xdr:spPr>
        <a:xfrm flipV="1">
          <a:off x="4114800" y="13923432"/>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20759</xdr:rowOff>
    </xdr:from>
    <xdr:ext cx="762000" cy="259045"/>
    <xdr:sp macro="" textlink="">
      <xdr:nvSpPr>
        <xdr:cNvPr id="196" name="人件費・物件費等の状況平均値テキスト"/>
        <xdr:cNvSpPr txBox="1"/>
      </xdr:nvSpPr>
      <xdr:spPr>
        <a:xfrm>
          <a:off x="5041900" y="13908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36130</xdr:rowOff>
    </xdr:from>
    <xdr:to>
      <xdr:col>6</xdr:col>
      <xdr:colOff>0</xdr:colOff>
      <xdr:row>81</xdr:row>
      <xdr:rowOff>36407</xdr:rowOff>
    </xdr:to>
    <xdr:cxnSp macro="">
      <xdr:nvCxnSpPr>
        <xdr:cNvPr id="198" name="直線コネクタ 197"/>
        <xdr:cNvCxnSpPr/>
      </xdr:nvCxnSpPr>
      <xdr:spPr>
        <a:xfrm>
          <a:off x="3225800" y="13923580"/>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27766</xdr:rowOff>
    </xdr:from>
    <xdr:to>
      <xdr:col>4</xdr:col>
      <xdr:colOff>482600</xdr:colOff>
      <xdr:row>81</xdr:row>
      <xdr:rowOff>36130</xdr:rowOff>
    </xdr:to>
    <xdr:cxnSp macro="">
      <xdr:nvCxnSpPr>
        <xdr:cNvPr id="201" name="直線コネクタ 200"/>
        <xdr:cNvCxnSpPr/>
      </xdr:nvCxnSpPr>
      <xdr:spPr>
        <a:xfrm>
          <a:off x="2336800" y="13915216"/>
          <a:ext cx="8890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23560</xdr:rowOff>
    </xdr:from>
    <xdr:to>
      <xdr:col>3</xdr:col>
      <xdr:colOff>279400</xdr:colOff>
      <xdr:row>81</xdr:row>
      <xdr:rowOff>27766</xdr:rowOff>
    </xdr:to>
    <xdr:cxnSp macro="">
      <xdr:nvCxnSpPr>
        <xdr:cNvPr id="204" name="直線コネクタ 203"/>
        <xdr:cNvCxnSpPr/>
      </xdr:nvCxnSpPr>
      <xdr:spPr>
        <a:xfrm>
          <a:off x="1447800" y="1391101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6" name="テキスト ボックス 205"/>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156632</xdr:rowOff>
    </xdr:from>
    <xdr:to>
      <xdr:col>7</xdr:col>
      <xdr:colOff>203200</xdr:colOff>
      <xdr:row>81</xdr:row>
      <xdr:rowOff>86782</xdr:rowOff>
    </xdr:to>
    <xdr:sp macro="" textlink="">
      <xdr:nvSpPr>
        <xdr:cNvPr id="214" name="円/楕円 213"/>
        <xdr:cNvSpPr/>
      </xdr:nvSpPr>
      <xdr:spPr>
        <a:xfrm>
          <a:off x="4902200" y="138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77909</xdr:rowOff>
    </xdr:from>
    <xdr:ext cx="762000" cy="259045"/>
    <xdr:sp macro="" textlink="">
      <xdr:nvSpPr>
        <xdr:cNvPr id="215" name="人件費・物件費等の状況該当値テキスト"/>
        <xdr:cNvSpPr txBox="1"/>
      </xdr:nvSpPr>
      <xdr:spPr>
        <a:xfrm>
          <a:off x="5041900" y="1379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104,561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157057</xdr:rowOff>
    </xdr:from>
    <xdr:to>
      <xdr:col>6</xdr:col>
      <xdr:colOff>50800</xdr:colOff>
      <xdr:row>81</xdr:row>
      <xdr:rowOff>87207</xdr:rowOff>
    </xdr:to>
    <xdr:sp macro="" textlink="">
      <xdr:nvSpPr>
        <xdr:cNvPr id="216" name="円/楕円 215"/>
        <xdr:cNvSpPr/>
      </xdr:nvSpPr>
      <xdr:spPr>
        <a:xfrm>
          <a:off x="4064000" y="138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97384</xdr:rowOff>
    </xdr:from>
    <xdr:ext cx="736600" cy="259045"/>
    <xdr:sp macro="" textlink="">
      <xdr:nvSpPr>
        <xdr:cNvPr id="217" name="テキスト ボックス 216"/>
        <xdr:cNvSpPr txBox="1"/>
      </xdr:nvSpPr>
      <xdr:spPr>
        <a:xfrm>
          <a:off x="3733800" y="13641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156780</xdr:rowOff>
    </xdr:from>
    <xdr:to>
      <xdr:col>4</xdr:col>
      <xdr:colOff>533400</xdr:colOff>
      <xdr:row>81</xdr:row>
      <xdr:rowOff>86930</xdr:rowOff>
    </xdr:to>
    <xdr:sp macro="" textlink="">
      <xdr:nvSpPr>
        <xdr:cNvPr id="218" name="円/楕円 217"/>
        <xdr:cNvSpPr/>
      </xdr:nvSpPr>
      <xdr:spPr>
        <a:xfrm>
          <a:off x="3175000" y="1387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97107</xdr:rowOff>
    </xdr:from>
    <xdr:ext cx="762000" cy="259045"/>
    <xdr:sp macro="" textlink="">
      <xdr:nvSpPr>
        <xdr:cNvPr id="219" name="テキスト ボックス 218"/>
        <xdr:cNvSpPr txBox="1"/>
      </xdr:nvSpPr>
      <xdr:spPr>
        <a:xfrm>
          <a:off x="2844800" y="1364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148416</xdr:rowOff>
    </xdr:from>
    <xdr:to>
      <xdr:col>3</xdr:col>
      <xdr:colOff>330200</xdr:colOff>
      <xdr:row>81</xdr:row>
      <xdr:rowOff>78566</xdr:rowOff>
    </xdr:to>
    <xdr:sp macro="" textlink="">
      <xdr:nvSpPr>
        <xdr:cNvPr id="220" name="円/楕円 219"/>
        <xdr:cNvSpPr/>
      </xdr:nvSpPr>
      <xdr:spPr>
        <a:xfrm>
          <a:off x="2286000" y="138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63343</xdr:rowOff>
    </xdr:from>
    <xdr:ext cx="762000" cy="259045"/>
    <xdr:sp macro="" textlink="">
      <xdr:nvSpPr>
        <xdr:cNvPr id="221" name="テキスト ボックス 220"/>
        <xdr:cNvSpPr txBox="1"/>
      </xdr:nvSpPr>
      <xdr:spPr>
        <a:xfrm>
          <a:off x="1955800" y="1395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99,794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144210</xdr:rowOff>
    </xdr:from>
    <xdr:to>
      <xdr:col>2</xdr:col>
      <xdr:colOff>127000</xdr:colOff>
      <xdr:row>81</xdr:row>
      <xdr:rowOff>74360</xdr:rowOff>
    </xdr:to>
    <xdr:sp macro="" textlink="">
      <xdr:nvSpPr>
        <xdr:cNvPr id="222" name="円/楕円 221"/>
        <xdr:cNvSpPr/>
      </xdr:nvSpPr>
      <xdr:spPr>
        <a:xfrm>
          <a:off x="1397000" y="138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84537</xdr:rowOff>
    </xdr:from>
    <xdr:ext cx="762000" cy="259045"/>
    <xdr:sp macro="" textlink="">
      <xdr:nvSpPr>
        <xdr:cNvPr id="223" name="テキスト ボックス 222"/>
        <xdr:cNvSpPr txBox="1"/>
      </xdr:nvSpPr>
      <xdr:spPr>
        <a:xfrm>
          <a:off x="1066800" y="136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の時限的な給与改定特例法による措置の影響を受け、国を上回る数値となっていたが、措置が終了したため再び国を下回る水準となった。なお全国市平均及び類似団体平均との比較においても下回る水準となっており、引き続き、職務職責に応じた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89</xdr:row>
      <xdr:rowOff>126154</xdr:rowOff>
    </xdr:to>
    <xdr:cxnSp macro="">
      <xdr:nvCxnSpPr>
        <xdr:cNvPr id="257" name="直線コネクタ 256"/>
        <xdr:cNvCxnSpPr/>
      </xdr:nvCxnSpPr>
      <xdr:spPr>
        <a:xfrm flipV="1">
          <a:off x="16179800" y="14806084"/>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126154</xdr:rowOff>
    </xdr:from>
    <xdr:to>
      <xdr:col>23</xdr:col>
      <xdr:colOff>406400</xdr:colOff>
      <xdr:row>89</xdr:row>
      <xdr:rowOff>142239</xdr:rowOff>
    </xdr:to>
    <xdr:cxnSp macro="">
      <xdr:nvCxnSpPr>
        <xdr:cNvPr id="260" name="直線コネクタ 259"/>
        <xdr:cNvCxnSpPr/>
      </xdr:nvCxnSpPr>
      <xdr:spPr>
        <a:xfrm flipV="1">
          <a:off x="15290800" y="153852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89</xdr:row>
      <xdr:rowOff>142239</xdr:rowOff>
    </xdr:to>
    <xdr:cxnSp macro="">
      <xdr:nvCxnSpPr>
        <xdr:cNvPr id="263" name="直線コネクタ 262"/>
        <xdr:cNvCxnSpPr/>
      </xdr:nvCxnSpPr>
      <xdr:spPr>
        <a:xfrm>
          <a:off x="14401800" y="14709563"/>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85</xdr:row>
      <xdr:rowOff>136313</xdr:rowOff>
    </xdr:to>
    <xdr:cxnSp macro="">
      <xdr:nvCxnSpPr>
        <xdr:cNvPr id="266" name="直線コネクタ 265"/>
        <xdr:cNvCxnSpPr/>
      </xdr:nvCxnSpPr>
      <xdr:spPr>
        <a:xfrm>
          <a:off x="13512800" y="1462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7" name="フローチャート :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9" name="フローチャート : 判断 268"/>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54204</xdr:rowOff>
    </xdr:from>
    <xdr:ext cx="762000" cy="259045"/>
    <xdr:sp macro="" textlink="">
      <xdr:nvSpPr>
        <xdr:cNvPr id="270" name="テキスト ボックス 269"/>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6" name="円/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27111</xdr:rowOff>
    </xdr:from>
    <xdr:ext cx="762000" cy="259045"/>
    <xdr:sp macro="" textlink="">
      <xdr:nvSpPr>
        <xdr:cNvPr id="277"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75354</xdr:rowOff>
    </xdr:from>
    <xdr:to>
      <xdr:col>23</xdr:col>
      <xdr:colOff>457200</xdr:colOff>
      <xdr:row>90</xdr:row>
      <xdr:rowOff>5504</xdr:rowOff>
    </xdr:to>
    <xdr:sp macro="" textlink="">
      <xdr:nvSpPr>
        <xdr:cNvPr id="278" name="円/楕円 277"/>
        <xdr:cNvSpPr/>
      </xdr:nvSpPr>
      <xdr:spPr>
        <a:xfrm>
          <a:off x="16129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15681</xdr:rowOff>
    </xdr:from>
    <xdr:ext cx="736600" cy="259045"/>
    <xdr:sp macro="" textlink="">
      <xdr:nvSpPr>
        <xdr:cNvPr id="279" name="テキスト ボックス 278"/>
        <xdr:cNvSpPr txBox="1"/>
      </xdr:nvSpPr>
      <xdr:spPr>
        <a:xfrm>
          <a:off x="15798800" y="1510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91439</xdr:rowOff>
    </xdr:from>
    <xdr:to>
      <xdr:col>22</xdr:col>
      <xdr:colOff>254000</xdr:colOff>
      <xdr:row>90</xdr:row>
      <xdr:rowOff>21589</xdr:rowOff>
    </xdr:to>
    <xdr:sp macro="" textlink="">
      <xdr:nvSpPr>
        <xdr:cNvPr id="280" name="円/楕円 279"/>
        <xdr:cNvSpPr/>
      </xdr:nvSpPr>
      <xdr:spPr>
        <a:xfrm>
          <a:off x="15240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31766</xdr:rowOff>
    </xdr:from>
    <xdr:ext cx="762000" cy="259045"/>
    <xdr:sp macro="" textlink="">
      <xdr:nvSpPr>
        <xdr:cNvPr id="281" name="テキスト ボックス 280"/>
        <xdr:cNvSpPr txBox="1"/>
      </xdr:nvSpPr>
      <xdr:spPr>
        <a:xfrm>
          <a:off x="14909800" y="151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2" name="円/楕円 281"/>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83" name="テキスト ボックス 282"/>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4" name="円/楕円 283"/>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116857</xdr:rowOff>
    </xdr:from>
    <xdr:ext cx="762000" cy="259045"/>
    <xdr:sp macro="" textlink="">
      <xdr:nvSpPr>
        <xdr:cNvPr id="285" name="テキスト ボックス 284"/>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lang="ja-JP" altLang="ja-JP" sz="1100">
              <a:solidFill>
                <a:schemeClr val="dk1"/>
              </a:solidFill>
              <a:effectLst/>
              <a:latin typeface="+mn-lt"/>
              <a:ea typeface="+mn-ea"/>
              <a:cs typeface="+mn-cs"/>
            </a:rPr>
            <a:t>定員適正化計画に基づく定数削減により、類似団体平均及び全国平均を下回る職員数となっているが、広範な市域を有することから生じる課題への対応のため、埼玉県平均と比べると比較的職員数が多い状況である。引き続き定員適正化計画に基づき職員定数の削減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78256</xdr:rowOff>
    </xdr:to>
    <xdr:cxnSp macro="">
      <xdr:nvCxnSpPr>
        <xdr:cNvPr id="322" name="直線コネクタ 321"/>
        <xdr:cNvCxnSpPr/>
      </xdr:nvCxnSpPr>
      <xdr:spPr>
        <a:xfrm flipV="1">
          <a:off x="16179800" y="1036066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78256</xdr:rowOff>
    </xdr:from>
    <xdr:to>
      <xdr:col>23</xdr:col>
      <xdr:colOff>406400</xdr:colOff>
      <xdr:row>60</xdr:row>
      <xdr:rowOff>94343</xdr:rowOff>
    </xdr:to>
    <xdr:cxnSp macro="">
      <xdr:nvCxnSpPr>
        <xdr:cNvPr id="325" name="直線コネクタ 324"/>
        <xdr:cNvCxnSpPr/>
      </xdr:nvCxnSpPr>
      <xdr:spPr>
        <a:xfrm flipV="1">
          <a:off x="15290800" y="1036525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90896</xdr:rowOff>
    </xdr:from>
    <xdr:to>
      <xdr:col>22</xdr:col>
      <xdr:colOff>203200</xdr:colOff>
      <xdr:row>60</xdr:row>
      <xdr:rowOff>94343</xdr:rowOff>
    </xdr:to>
    <xdr:cxnSp macro="">
      <xdr:nvCxnSpPr>
        <xdr:cNvPr id="328" name="直線コネクタ 327"/>
        <xdr:cNvCxnSpPr/>
      </xdr:nvCxnSpPr>
      <xdr:spPr>
        <a:xfrm>
          <a:off x="14401800" y="1037789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85151</xdr:rowOff>
    </xdr:from>
    <xdr:to>
      <xdr:col>21</xdr:col>
      <xdr:colOff>0</xdr:colOff>
      <xdr:row>60</xdr:row>
      <xdr:rowOff>90896</xdr:rowOff>
    </xdr:to>
    <xdr:cxnSp macro="">
      <xdr:nvCxnSpPr>
        <xdr:cNvPr id="331" name="直線コネクタ 330"/>
        <xdr:cNvCxnSpPr/>
      </xdr:nvCxnSpPr>
      <xdr:spPr>
        <a:xfrm>
          <a:off x="13512800" y="1037215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2" name="フローチャート : 判断 331"/>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3" name="テキスト ボックス 332"/>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4" name="フローチャート : 判断 333"/>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5" name="テキスト ボックス 334"/>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41" name="円/楕円 340"/>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42"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27456</xdr:rowOff>
    </xdr:from>
    <xdr:to>
      <xdr:col>23</xdr:col>
      <xdr:colOff>457200</xdr:colOff>
      <xdr:row>60</xdr:row>
      <xdr:rowOff>129056</xdr:rowOff>
    </xdr:to>
    <xdr:sp macro="" textlink="">
      <xdr:nvSpPr>
        <xdr:cNvPr id="343" name="円/楕円 342"/>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139233</xdr:rowOff>
    </xdr:from>
    <xdr:ext cx="736600" cy="259045"/>
    <xdr:sp macro="" textlink="">
      <xdr:nvSpPr>
        <xdr:cNvPr id="344" name="テキスト ボックス 343"/>
        <xdr:cNvSpPr txBox="1"/>
      </xdr:nvSpPr>
      <xdr:spPr>
        <a:xfrm>
          <a:off x="15798800" y="100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5" name="円/楕円 344"/>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46" name="テキスト ボックス 345"/>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40096</xdr:rowOff>
    </xdr:from>
    <xdr:to>
      <xdr:col>21</xdr:col>
      <xdr:colOff>50800</xdr:colOff>
      <xdr:row>60</xdr:row>
      <xdr:rowOff>141696</xdr:rowOff>
    </xdr:to>
    <xdr:sp macro="" textlink="">
      <xdr:nvSpPr>
        <xdr:cNvPr id="347" name="円/楕円 346"/>
        <xdr:cNvSpPr/>
      </xdr:nvSpPr>
      <xdr:spPr>
        <a:xfrm>
          <a:off x="14351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126473</xdr:rowOff>
    </xdr:from>
    <xdr:ext cx="762000" cy="259045"/>
    <xdr:sp macro="" textlink="">
      <xdr:nvSpPr>
        <xdr:cNvPr id="348" name="テキスト ボックス 347"/>
        <xdr:cNvSpPr txBox="1"/>
      </xdr:nvSpPr>
      <xdr:spPr>
        <a:xfrm>
          <a:off x="14020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49" name="円/楕円 348"/>
        <xdr:cNvSpPr/>
      </xdr:nvSpPr>
      <xdr:spPr>
        <a:xfrm>
          <a:off x="13462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120728</xdr:rowOff>
    </xdr:from>
    <xdr:ext cx="762000" cy="259045"/>
    <xdr:sp macro="" textlink="">
      <xdr:nvSpPr>
        <xdr:cNvPr id="350" name="テキスト ボックス 349"/>
        <xdr:cNvSpPr txBox="1"/>
      </xdr:nvSpPr>
      <xdr:spPr>
        <a:xfrm>
          <a:off x="13131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地方債の新規発行を伴う普通建設事業の適正な選択により、類似団体平均及び全国平均を下回っている。過去５年間減少が続いており、今後とも緊急度や住民ニーズを的確に把握した事業の選択により、新規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107950</xdr:rowOff>
    </xdr:to>
    <xdr:cxnSp macro="">
      <xdr:nvCxnSpPr>
        <xdr:cNvPr id="380" name="直線コネクタ 379"/>
        <xdr:cNvCxnSpPr/>
      </xdr:nvCxnSpPr>
      <xdr:spPr>
        <a:xfrm flipV="1">
          <a:off x="16179800" y="659288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144145</xdr:rowOff>
    </xdr:to>
    <xdr:cxnSp macro="">
      <xdr:nvCxnSpPr>
        <xdr:cNvPr id="383" name="直線コネクタ 382"/>
        <xdr:cNvCxnSpPr/>
      </xdr:nvCxnSpPr>
      <xdr:spPr>
        <a:xfrm flipV="1">
          <a:off x="15290800" y="6623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144145</xdr:rowOff>
    </xdr:from>
    <xdr:to>
      <xdr:col>22</xdr:col>
      <xdr:colOff>203200</xdr:colOff>
      <xdr:row>39</xdr:row>
      <xdr:rowOff>14922</xdr:rowOff>
    </xdr:to>
    <xdr:cxnSp macro="">
      <xdr:nvCxnSpPr>
        <xdr:cNvPr id="386" name="直線コネクタ 385"/>
        <xdr:cNvCxnSpPr/>
      </xdr:nvCxnSpPr>
      <xdr:spPr>
        <a:xfrm flipV="1">
          <a:off x="14401800" y="665924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14922</xdr:rowOff>
    </xdr:from>
    <xdr:to>
      <xdr:col>21</xdr:col>
      <xdr:colOff>0</xdr:colOff>
      <xdr:row>39</xdr:row>
      <xdr:rowOff>63182</xdr:rowOff>
    </xdr:to>
    <xdr:cxnSp macro="">
      <xdr:nvCxnSpPr>
        <xdr:cNvPr id="389" name="直線コネクタ 388"/>
        <xdr:cNvCxnSpPr/>
      </xdr:nvCxnSpPr>
      <xdr:spPr>
        <a:xfrm flipV="1">
          <a:off x="13512800" y="67014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0" name="フローチャート : 判断 389"/>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391" name="テキスト ボックス 390"/>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2" name="フローチャート : 判断 391"/>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93" name="テキスト ボックス 392"/>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26988</xdr:rowOff>
    </xdr:from>
    <xdr:to>
      <xdr:col>24</xdr:col>
      <xdr:colOff>609600</xdr:colOff>
      <xdr:row>38</xdr:row>
      <xdr:rowOff>128588</xdr:rowOff>
    </xdr:to>
    <xdr:sp macro="" textlink="">
      <xdr:nvSpPr>
        <xdr:cNvPr id="399" name="円/楕円 398"/>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43515</xdr:rowOff>
    </xdr:from>
    <xdr:ext cx="762000" cy="259045"/>
    <xdr:sp macro="" textlink="">
      <xdr:nvSpPr>
        <xdr:cNvPr id="400"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401" name="円/楕円 400"/>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402" name="テキスト ボックス 401"/>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93345</xdr:rowOff>
    </xdr:from>
    <xdr:to>
      <xdr:col>22</xdr:col>
      <xdr:colOff>254000</xdr:colOff>
      <xdr:row>39</xdr:row>
      <xdr:rowOff>23495</xdr:rowOff>
    </xdr:to>
    <xdr:sp macro="" textlink="">
      <xdr:nvSpPr>
        <xdr:cNvPr id="403" name="円/楕円 402"/>
        <xdr:cNvSpPr/>
      </xdr:nvSpPr>
      <xdr:spPr>
        <a:xfrm>
          <a:off x="15240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33672</xdr:rowOff>
    </xdr:from>
    <xdr:ext cx="762000" cy="259045"/>
    <xdr:sp macro="" textlink="">
      <xdr:nvSpPr>
        <xdr:cNvPr id="404" name="テキスト ボックス 403"/>
        <xdr:cNvSpPr txBox="1"/>
      </xdr:nvSpPr>
      <xdr:spPr>
        <a:xfrm>
          <a:off x="14909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135572</xdr:rowOff>
    </xdr:from>
    <xdr:to>
      <xdr:col>21</xdr:col>
      <xdr:colOff>50800</xdr:colOff>
      <xdr:row>39</xdr:row>
      <xdr:rowOff>65722</xdr:rowOff>
    </xdr:to>
    <xdr:sp macro="" textlink="">
      <xdr:nvSpPr>
        <xdr:cNvPr id="405" name="円/楕円 404"/>
        <xdr:cNvSpPr/>
      </xdr:nvSpPr>
      <xdr:spPr>
        <a:xfrm>
          <a:off x="14351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75899</xdr:rowOff>
    </xdr:from>
    <xdr:ext cx="762000" cy="259045"/>
    <xdr:sp macro="" textlink="">
      <xdr:nvSpPr>
        <xdr:cNvPr id="406" name="テキスト ボックス 405"/>
        <xdr:cNvSpPr txBox="1"/>
      </xdr:nvSpPr>
      <xdr:spPr>
        <a:xfrm>
          <a:off x="14020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12382</xdr:rowOff>
    </xdr:from>
    <xdr:to>
      <xdr:col>19</xdr:col>
      <xdr:colOff>533400</xdr:colOff>
      <xdr:row>39</xdr:row>
      <xdr:rowOff>113982</xdr:rowOff>
    </xdr:to>
    <xdr:sp macro="" textlink="">
      <xdr:nvSpPr>
        <xdr:cNvPr id="407" name="円/楕円 406"/>
        <xdr:cNvSpPr/>
      </xdr:nvSpPr>
      <xdr:spPr>
        <a:xfrm>
          <a:off x="13462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124159</xdr:rowOff>
    </xdr:from>
    <xdr:ext cx="762000" cy="259045"/>
    <xdr:sp macro="" textlink="">
      <xdr:nvSpPr>
        <xdr:cNvPr id="408" name="テキスト ボックス 407"/>
        <xdr:cNvSpPr txBox="1"/>
      </xdr:nvSpPr>
      <xdr:spPr>
        <a:xfrm>
          <a:off x="131318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前年度より改善し、類似団体平均及び全国平均を下回っている。これは、標準財政規模が大きくなっていることなどが起因している。今後も健全な財政運営に努めていく。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108585</xdr:rowOff>
    </xdr:from>
    <xdr:to>
      <xdr:col>24</xdr:col>
      <xdr:colOff>558800</xdr:colOff>
      <xdr:row>15</xdr:row>
      <xdr:rowOff>166497</xdr:rowOff>
    </xdr:to>
    <xdr:cxnSp macro="">
      <xdr:nvCxnSpPr>
        <xdr:cNvPr id="438" name="直線コネクタ 437"/>
        <xdr:cNvCxnSpPr/>
      </xdr:nvCxnSpPr>
      <xdr:spPr>
        <a:xfrm flipV="1">
          <a:off x="16179800" y="2680335"/>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166497</xdr:rowOff>
    </xdr:from>
    <xdr:to>
      <xdr:col>23</xdr:col>
      <xdr:colOff>406400</xdr:colOff>
      <xdr:row>16</xdr:row>
      <xdr:rowOff>17970</xdr:rowOff>
    </xdr:to>
    <xdr:cxnSp macro="">
      <xdr:nvCxnSpPr>
        <xdr:cNvPr id="441" name="直線コネクタ 440"/>
        <xdr:cNvCxnSpPr/>
      </xdr:nvCxnSpPr>
      <xdr:spPr>
        <a:xfrm flipV="1">
          <a:off x="15290800" y="2738247"/>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17970</xdr:rowOff>
    </xdr:from>
    <xdr:to>
      <xdr:col>22</xdr:col>
      <xdr:colOff>203200</xdr:colOff>
      <xdr:row>16</xdr:row>
      <xdr:rowOff>103029</xdr:rowOff>
    </xdr:to>
    <xdr:cxnSp macro="">
      <xdr:nvCxnSpPr>
        <xdr:cNvPr id="444" name="直線コネクタ 443"/>
        <xdr:cNvCxnSpPr/>
      </xdr:nvCxnSpPr>
      <xdr:spPr>
        <a:xfrm flipV="1">
          <a:off x="14401800" y="2761170"/>
          <a:ext cx="889000" cy="8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103029</xdr:rowOff>
    </xdr:from>
    <xdr:to>
      <xdr:col>21</xdr:col>
      <xdr:colOff>0</xdr:colOff>
      <xdr:row>16</xdr:row>
      <xdr:rowOff>125952</xdr:rowOff>
    </xdr:to>
    <xdr:cxnSp macro="">
      <xdr:nvCxnSpPr>
        <xdr:cNvPr id="447" name="直線コネクタ 446"/>
        <xdr:cNvCxnSpPr/>
      </xdr:nvCxnSpPr>
      <xdr:spPr>
        <a:xfrm flipV="1">
          <a:off x="13512800" y="2846229"/>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8" name="フローチャート : 判断 447"/>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49" name="テキスト ボックス 448"/>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0" name="フローチャート : 判断 449"/>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51" name="テキスト ボックス 450"/>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57785</xdr:rowOff>
    </xdr:from>
    <xdr:to>
      <xdr:col>24</xdr:col>
      <xdr:colOff>609600</xdr:colOff>
      <xdr:row>15</xdr:row>
      <xdr:rowOff>159385</xdr:rowOff>
    </xdr:to>
    <xdr:sp macro="" textlink="">
      <xdr:nvSpPr>
        <xdr:cNvPr id="457" name="円/楕円 456"/>
        <xdr:cNvSpPr/>
      </xdr:nvSpPr>
      <xdr:spPr>
        <a:xfrm>
          <a:off x="169672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150512</xdr:rowOff>
    </xdr:from>
    <xdr:ext cx="762000" cy="259045"/>
    <xdr:sp macro="" textlink="">
      <xdr:nvSpPr>
        <xdr:cNvPr id="458" name="将来負担の状況該当値テキスト"/>
        <xdr:cNvSpPr txBox="1"/>
      </xdr:nvSpPr>
      <xdr:spPr>
        <a:xfrm>
          <a:off x="17106900" y="255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115697</xdr:rowOff>
    </xdr:from>
    <xdr:to>
      <xdr:col>23</xdr:col>
      <xdr:colOff>457200</xdr:colOff>
      <xdr:row>16</xdr:row>
      <xdr:rowOff>45847</xdr:rowOff>
    </xdr:to>
    <xdr:sp macro="" textlink="">
      <xdr:nvSpPr>
        <xdr:cNvPr id="459" name="円/楕円 458"/>
        <xdr:cNvSpPr/>
      </xdr:nvSpPr>
      <xdr:spPr>
        <a:xfrm>
          <a:off x="16129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56024</xdr:rowOff>
    </xdr:from>
    <xdr:ext cx="736600" cy="259045"/>
    <xdr:sp macro="" textlink="">
      <xdr:nvSpPr>
        <xdr:cNvPr id="460" name="テキスト ボックス 459"/>
        <xdr:cNvSpPr txBox="1"/>
      </xdr:nvSpPr>
      <xdr:spPr>
        <a:xfrm>
          <a:off x="15798800" y="245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138620</xdr:rowOff>
    </xdr:from>
    <xdr:to>
      <xdr:col>22</xdr:col>
      <xdr:colOff>254000</xdr:colOff>
      <xdr:row>16</xdr:row>
      <xdr:rowOff>68770</xdr:rowOff>
    </xdr:to>
    <xdr:sp macro="" textlink="">
      <xdr:nvSpPr>
        <xdr:cNvPr id="461" name="円/楕円 460"/>
        <xdr:cNvSpPr/>
      </xdr:nvSpPr>
      <xdr:spPr>
        <a:xfrm>
          <a:off x="15240000" y="27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78947</xdr:rowOff>
    </xdr:from>
    <xdr:ext cx="762000" cy="259045"/>
    <xdr:sp macro="" textlink="">
      <xdr:nvSpPr>
        <xdr:cNvPr id="462" name="テキスト ボックス 461"/>
        <xdr:cNvSpPr txBox="1"/>
      </xdr:nvSpPr>
      <xdr:spPr>
        <a:xfrm>
          <a:off x="14909800" y="24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52229</xdr:rowOff>
    </xdr:from>
    <xdr:to>
      <xdr:col>21</xdr:col>
      <xdr:colOff>50800</xdr:colOff>
      <xdr:row>16</xdr:row>
      <xdr:rowOff>153829</xdr:rowOff>
    </xdr:to>
    <xdr:sp macro="" textlink="">
      <xdr:nvSpPr>
        <xdr:cNvPr id="463" name="円/楕円 462"/>
        <xdr:cNvSpPr/>
      </xdr:nvSpPr>
      <xdr:spPr>
        <a:xfrm>
          <a:off x="14351000" y="27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164006</xdr:rowOff>
    </xdr:from>
    <xdr:ext cx="762000" cy="259045"/>
    <xdr:sp macro="" textlink="">
      <xdr:nvSpPr>
        <xdr:cNvPr id="464" name="テキスト ボックス 463"/>
        <xdr:cNvSpPr txBox="1"/>
      </xdr:nvSpPr>
      <xdr:spPr>
        <a:xfrm>
          <a:off x="14020800" y="256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75152</xdr:rowOff>
    </xdr:from>
    <xdr:to>
      <xdr:col>19</xdr:col>
      <xdr:colOff>533400</xdr:colOff>
      <xdr:row>17</xdr:row>
      <xdr:rowOff>5302</xdr:rowOff>
    </xdr:to>
    <xdr:sp macro="" textlink="">
      <xdr:nvSpPr>
        <xdr:cNvPr id="465" name="円/楕円 464"/>
        <xdr:cNvSpPr/>
      </xdr:nvSpPr>
      <xdr:spPr>
        <a:xfrm>
          <a:off x="13462000" y="28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15479</xdr:rowOff>
    </xdr:from>
    <xdr:ext cx="762000" cy="259045"/>
    <xdr:sp macro="" textlink="">
      <xdr:nvSpPr>
        <xdr:cNvPr id="466" name="テキスト ボックス 465"/>
        <xdr:cNvSpPr txBox="1"/>
      </xdr:nvSpPr>
      <xdr:spPr>
        <a:xfrm>
          <a:off x="13131800" y="25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埼玉県飯能市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81,266
80,490
193.18
28,429,245
26,646,079
1,628,282
16,821,635
27,198,606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18.0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人件費については、類似団体とほぼ同水準にある。類似団体と比べ、職員数は平均よりも多いが、これは県内で３番目に広域な市域のため、行政サービスの提供方法の差異によるものである。</a:t>
          </a:r>
          <a:endParaRPr lang="ja-JP" altLang="ja-JP" sz="1400">
            <a:effectLst/>
          </a:endParaRPr>
        </a:p>
        <a:p>
          <a:pPr rtl="0"/>
          <a:r>
            <a:rPr lang="ja-JP" altLang="ja-JP" sz="1100" b="0" i="0" baseline="0">
              <a:solidFill>
                <a:schemeClr val="dk1"/>
              </a:solidFill>
              <a:effectLst/>
              <a:latin typeface="+mn-lt"/>
              <a:ea typeface="+mn-ea"/>
              <a:cs typeface="+mn-cs"/>
            </a:rPr>
            <a:t>　また、技能労務職については、引き続き、退職者不補充の取り組みを継続するとともに行政改革への取り組みを通じて人件費の削減に努める。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37</xdr:row>
      <xdr:rowOff>123190</xdr:rowOff>
    </xdr:to>
    <xdr:cxnSp macro="">
      <xdr:nvCxnSpPr>
        <xdr:cNvPr id="65" name="直線コネクタ 64"/>
        <xdr:cNvCxnSpPr/>
      </xdr:nvCxnSpPr>
      <xdr:spPr>
        <a:xfrm flipV="1">
          <a:off x="3987800" y="6443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37</xdr:row>
      <xdr:rowOff>138430</xdr:rowOff>
    </xdr:to>
    <xdr:cxnSp macro="">
      <xdr:nvCxnSpPr>
        <xdr:cNvPr id="68" name="直線コネクタ 67"/>
        <xdr:cNvCxnSpPr/>
      </xdr:nvCxnSpPr>
      <xdr:spPr>
        <a:xfrm flipV="1">
          <a:off x="3098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138430</xdr:rowOff>
    </xdr:to>
    <xdr:cxnSp macro="">
      <xdr:nvCxnSpPr>
        <xdr:cNvPr id="71" name="直線コネクタ 70"/>
        <xdr:cNvCxnSpPr/>
      </xdr:nvCxnSpPr>
      <xdr:spPr>
        <a:xfrm>
          <a:off x="2209800" y="642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146050</xdr:rowOff>
    </xdr:to>
    <xdr:cxnSp macro="">
      <xdr:nvCxnSpPr>
        <xdr:cNvPr id="74" name="直線コネクタ 73"/>
        <xdr:cNvCxnSpPr/>
      </xdr:nvCxnSpPr>
      <xdr:spPr>
        <a:xfrm flipV="1">
          <a:off x="1320800" y="642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4" name="円/楕円 83"/>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5"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6" name="円/楕円 85"/>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7" name="テキスト ボックス 86"/>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8" name="円/楕円 87"/>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9" name="テキスト ボックス 88"/>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0" name="円/楕円 89"/>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91" name="テキスト ボックス 90"/>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2" name="円/楕円 91"/>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3" name="テキスト ボックス 92"/>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に係る経常収支比率は、類似団体平均及び全国平均を上回っている。これは、業務の民間委託化などによる委託料の増加が起因している。しかしながら、指定管理者制度による委託先の運営改善や競争に伴うコスト削減効果などにより抑制が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18</xdr:row>
      <xdr:rowOff>134620</xdr:rowOff>
    </xdr:to>
    <xdr:cxnSp macro="">
      <xdr:nvCxnSpPr>
        <xdr:cNvPr id="126" name="直線コネクタ 125"/>
        <xdr:cNvCxnSpPr/>
      </xdr:nvCxnSpPr>
      <xdr:spPr>
        <a:xfrm>
          <a:off x="15671800" y="3144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58420</xdr:rowOff>
    </xdr:to>
    <xdr:cxnSp macro="">
      <xdr:nvCxnSpPr>
        <xdr:cNvPr id="129" name="直線コネクタ 128"/>
        <xdr:cNvCxnSpPr/>
      </xdr:nvCxnSpPr>
      <xdr:spPr>
        <a:xfrm>
          <a:off x="14782800" y="3083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168910</xdr:rowOff>
    </xdr:to>
    <xdr:cxnSp macro="">
      <xdr:nvCxnSpPr>
        <xdr:cNvPr id="132" name="直線コネクタ 131"/>
        <xdr:cNvCxnSpPr/>
      </xdr:nvCxnSpPr>
      <xdr:spPr>
        <a:xfrm>
          <a:off x="13893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17</xdr:row>
      <xdr:rowOff>123190</xdr:rowOff>
    </xdr:to>
    <xdr:cxnSp macro="">
      <xdr:nvCxnSpPr>
        <xdr:cNvPr id="135" name="直線コネクタ 134"/>
        <xdr:cNvCxnSpPr/>
      </xdr:nvCxnSpPr>
      <xdr:spPr>
        <a:xfrm flipV="1">
          <a:off x="13004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83820</xdr:rowOff>
    </xdr:from>
    <xdr:to>
      <xdr:col>24</xdr:col>
      <xdr:colOff>82550</xdr:colOff>
      <xdr:row>19</xdr:row>
      <xdr:rowOff>13970</xdr:rowOff>
    </xdr:to>
    <xdr:sp macro="" textlink="">
      <xdr:nvSpPr>
        <xdr:cNvPr id="145" name="円/楕円 144"/>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55897</xdr:rowOff>
    </xdr:from>
    <xdr:ext cx="762000" cy="259045"/>
    <xdr:sp macro="" textlink="">
      <xdr:nvSpPr>
        <xdr:cNvPr id="146"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7" name="円/楕円 146"/>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8" name="テキスト ボックス 147"/>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49" name="円/楕円 148"/>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50" name="テキスト ボックス 149"/>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1" name="円/楕円 150"/>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2" name="テキスト ボックス 151"/>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72390</xdr:rowOff>
    </xdr:from>
    <xdr:to>
      <xdr:col>19</xdr:col>
      <xdr:colOff>6350</xdr:colOff>
      <xdr:row>18</xdr:row>
      <xdr:rowOff>2540</xdr:rowOff>
    </xdr:to>
    <xdr:sp macro="" textlink="">
      <xdr:nvSpPr>
        <xdr:cNvPr id="153" name="円/楕円 152"/>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158767</xdr:rowOff>
    </xdr:from>
    <xdr:ext cx="762000" cy="259045"/>
    <xdr:sp macro="" textlink="">
      <xdr:nvSpPr>
        <xdr:cNvPr id="154" name="テキスト ボックス 153"/>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扶助費に係る経常収支比率は、０．７ポイント上昇し、全国平均よりは低いものの類似団体平均を上回った。扶助費の上昇傾向は続いているため、今後も資格審査等の適正化や各種手当への特別加算等の見直しを進め、上昇傾向を抑制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129286</xdr:rowOff>
    </xdr:from>
    <xdr:to>
      <xdr:col>7</xdr:col>
      <xdr:colOff>15875</xdr:colOff>
      <xdr:row>56</xdr:row>
      <xdr:rowOff>21844</xdr:rowOff>
    </xdr:to>
    <xdr:cxnSp macro="">
      <xdr:nvCxnSpPr>
        <xdr:cNvPr id="185" name="直線コネクタ 184"/>
        <xdr:cNvCxnSpPr/>
      </xdr:nvCxnSpPr>
      <xdr:spPr>
        <a:xfrm>
          <a:off x="3987800" y="95590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83566</xdr:rowOff>
    </xdr:from>
    <xdr:to>
      <xdr:col>5</xdr:col>
      <xdr:colOff>549275</xdr:colOff>
      <xdr:row>55</xdr:row>
      <xdr:rowOff>129286</xdr:rowOff>
    </xdr:to>
    <xdr:cxnSp macro="">
      <xdr:nvCxnSpPr>
        <xdr:cNvPr id="188" name="直線コネクタ 187"/>
        <xdr:cNvCxnSpPr/>
      </xdr:nvCxnSpPr>
      <xdr:spPr>
        <a:xfrm>
          <a:off x="3098800" y="9513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83566</xdr:rowOff>
    </xdr:from>
    <xdr:to>
      <xdr:col>4</xdr:col>
      <xdr:colOff>346075</xdr:colOff>
      <xdr:row>55</xdr:row>
      <xdr:rowOff>92710</xdr:rowOff>
    </xdr:to>
    <xdr:cxnSp macro="">
      <xdr:nvCxnSpPr>
        <xdr:cNvPr id="191" name="直線コネクタ 190"/>
        <xdr:cNvCxnSpPr/>
      </xdr:nvCxnSpPr>
      <xdr:spPr>
        <a:xfrm flipV="1">
          <a:off x="2209800" y="9513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154432</xdr:rowOff>
    </xdr:from>
    <xdr:to>
      <xdr:col>3</xdr:col>
      <xdr:colOff>142875</xdr:colOff>
      <xdr:row>55</xdr:row>
      <xdr:rowOff>92710</xdr:rowOff>
    </xdr:to>
    <xdr:cxnSp macro="">
      <xdr:nvCxnSpPr>
        <xdr:cNvPr id="194" name="直線コネクタ 193"/>
        <xdr:cNvCxnSpPr/>
      </xdr:nvCxnSpPr>
      <xdr:spPr>
        <a:xfrm>
          <a:off x="1320800" y="94127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142494</xdr:rowOff>
    </xdr:from>
    <xdr:to>
      <xdr:col>7</xdr:col>
      <xdr:colOff>66675</xdr:colOff>
      <xdr:row>56</xdr:row>
      <xdr:rowOff>72644</xdr:rowOff>
    </xdr:to>
    <xdr:sp macro="" textlink="">
      <xdr:nvSpPr>
        <xdr:cNvPr id="204" name="円/楕円 203"/>
        <xdr:cNvSpPr/>
      </xdr:nvSpPr>
      <xdr:spPr>
        <a:xfrm>
          <a:off x="4775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114571</xdr:rowOff>
    </xdr:from>
    <xdr:ext cx="762000" cy="259045"/>
    <xdr:sp macro="" textlink="">
      <xdr:nvSpPr>
        <xdr:cNvPr id="205" name="扶助費該当値テキスト"/>
        <xdr:cNvSpPr txBox="1"/>
      </xdr:nvSpPr>
      <xdr:spPr>
        <a:xfrm>
          <a:off x="4914900" y="954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78486</xdr:rowOff>
    </xdr:from>
    <xdr:to>
      <xdr:col>5</xdr:col>
      <xdr:colOff>600075</xdr:colOff>
      <xdr:row>56</xdr:row>
      <xdr:rowOff>8636</xdr:rowOff>
    </xdr:to>
    <xdr:sp macro="" textlink="">
      <xdr:nvSpPr>
        <xdr:cNvPr id="206" name="円/楕円 205"/>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18813</xdr:rowOff>
    </xdr:from>
    <xdr:ext cx="736600" cy="259045"/>
    <xdr:sp macro="" textlink="">
      <xdr:nvSpPr>
        <xdr:cNvPr id="207" name="テキスト ボックス 206"/>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32766</xdr:rowOff>
    </xdr:from>
    <xdr:to>
      <xdr:col>4</xdr:col>
      <xdr:colOff>396875</xdr:colOff>
      <xdr:row>55</xdr:row>
      <xdr:rowOff>134366</xdr:rowOff>
    </xdr:to>
    <xdr:sp macro="" textlink="">
      <xdr:nvSpPr>
        <xdr:cNvPr id="208" name="円/楕円 207"/>
        <xdr:cNvSpPr/>
      </xdr:nvSpPr>
      <xdr:spPr>
        <a:xfrm>
          <a:off x="3048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144543</xdr:rowOff>
    </xdr:from>
    <xdr:ext cx="762000" cy="259045"/>
    <xdr:sp macro="" textlink="">
      <xdr:nvSpPr>
        <xdr:cNvPr id="209" name="テキスト ボックス 208"/>
        <xdr:cNvSpPr txBox="1"/>
      </xdr:nvSpPr>
      <xdr:spPr>
        <a:xfrm>
          <a:off x="2717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0" name="円/楕円 209"/>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11" name="テキスト ボックス 210"/>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103632</xdr:rowOff>
    </xdr:from>
    <xdr:to>
      <xdr:col>1</xdr:col>
      <xdr:colOff>676275</xdr:colOff>
      <xdr:row>55</xdr:row>
      <xdr:rowOff>33782</xdr:rowOff>
    </xdr:to>
    <xdr:sp macro="" textlink="">
      <xdr:nvSpPr>
        <xdr:cNvPr id="212" name="円/楕円 211"/>
        <xdr:cNvSpPr/>
      </xdr:nvSpPr>
      <xdr:spPr>
        <a:xfrm>
          <a:off x="1270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43959</xdr:rowOff>
    </xdr:from>
    <xdr:ext cx="762000" cy="259045"/>
    <xdr:sp macro="" textlink="">
      <xdr:nvSpPr>
        <xdr:cNvPr id="213" name="テキスト ボックス 212"/>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その他に係る経常収支比率が類似団体平均を上回っているのは、繰出金の増加が主な要因である。下水道会計への繰出金、国民健康保険特別会計（直診勘定）繰出金が増加している。両会計とも経費を節減するとともに、独立採算の原則に立ち返った運営の健全化、適正化を図り、普通会計からの負担の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69850</xdr:rowOff>
    </xdr:to>
    <xdr:cxnSp macro="">
      <xdr:nvCxnSpPr>
        <xdr:cNvPr id="246" name="直線コネクタ 245"/>
        <xdr:cNvCxnSpPr/>
      </xdr:nvCxnSpPr>
      <xdr:spPr>
        <a:xfrm flipV="1">
          <a:off x="15671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57</xdr:row>
      <xdr:rowOff>69850</xdr:rowOff>
    </xdr:to>
    <xdr:cxnSp macro="">
      <xdr:nvCxnSpPr>
        <xdr:cNvPr id="249" name="直線コネクタ 248"/>
        <xdr:cNvCxnSpPr/>
      </xdr:nvCxnSpPr>
      <xdr:spPr>
        <a:xfrm>
          <a:off x="14782800" y="9735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134620</xdr:rowOff>
    </xdr:to>
    <xdr:cxnSp macro="">
      <xdr:nvCxnSpPr>
        <xdr:cNvPr id="252" name="直線コネクタ 251"/>
        <xdr:cNvCxnSpPr/>
      </xdr:nvCxnSpPr>
      <xdr:spPr>
        <a:xfrm>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127000</xdr:rowOff>
    </xdr:to>
    <xdr:cxnSp macro="">
      <xdr:nvCxnSpPr>
        <xdr:cNvPr id="255" name="直線コネクタ 254"/>
        <xdr:cNvCxnSpPr/>
      </xdr:nvCxnSpPr>
      <xdr:spPr>
        <a:xfrm>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7" name="テキスト ボックス 25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5" name="円/楕円 264"/>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6"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7" name="円/楕円 26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8" name="テキスト ボックス 26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69" name="円/楕円 268"/>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70" name="テキスト ボックス 269"/>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1" name="円/楕円 270"/>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2" name="テキスト ボックス 271"/>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3" name="円/楕円 272"/>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4" name="テキスト ボックス 27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前年度より０．９ポイント減少し、類似団体平均額と同程度になった。補助費等に係る経常収支比率が類似団体を上回っているのは、各種団体への補助金が多額になっているためである。今後は、補助金交付の適正化や単独・加算などの見直しを進め、補助金の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72136</xdr:rowOff>
    </xdr:to>
    <xdr:cxnSp macro="">
      <xdr:nvCxnSpPr>
        <xdr:cNvPr id="304" name="直線コネクタ 303"/>
        <xdr:cNvCxnSpPr/>
      </xdr:nvCxnSpPr>
      <xdr:spPr>
        <a:xfrm flipV="1">
          <a:off x="15671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72136</xdr:rowOff>
    </xdr:to>
    <xdr:cxnSp macro="">
      <xdr:nvCxnSpPr>
        <xdr:cNvPr id="307" name="直線コネクタ 306"/>
        <xdr:cNvCxnSpPr/>
      </xdr:nvCxnSpPr>
      <xdr:spPr>
        <a:xfrm>
          <a:off x="14782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94996</xdr:rowOff>
    </xdr:to>
    <xdr:cxnSp macro="">
      <xdr:nvCxnSpPr>
        <xdr:cNvPr id="310" name="直線コネクタ 309"/>
        <xdr:cNvCxnSpPr/>
      </xdr:nvCxnSpPr>
      <xdr:spPr>
        <a:xfrm flipV="1">
          <a:off x="13893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131572</xdr:rowOff>
    </xdr:to>
    <xdr:cxnSp macro="">
      <xdr:nvCxnSpPr>
        <xdr:cNvPr id="313" name="直線コネクタ 312"/>
        <xdr:cNvCxnSpPr/>
      </xdr:nvCxnSpPr>
      <xdr:spPr>
        <a:xfrm flipV="1">
          <a:off x="13004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5" name="テキスト ボックス 31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3" name="円/楕円 322"/>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123715</xdr:rowOff>
    </xdr:from>
    <xdr:ext cx="762000" cy="259045"/>
    <xdr:sp macro="" textlink="">
      <xdr:nvSpPr>
        <xdr:cNvPr id="324" name="補助費等該当値テキスト"/>
        <xdr:cNvSpPr txBox="1"/>
      </xdr:nvSpPr>
      <xdr:spPr>
        <a:xfrm>
          <a:off x="165989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5" name="円/楕円 324"/>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26" name="テキスト ボックス 32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27" name="円/楕円 326"/>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98569</xdr:rowOff>
    </xdr:from>
    <xdr:ext cx="762000" cy="259045"/>
    <xdr:sp macro="" textlink="">
      <xdr:nvSpPr>
        <xdr:cNvPr id="328" name="テキスト ボックス 327"/>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9" name="円/楕円 328"/>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30" name="テキスト ボックス 329"/>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1" name="円/楕円 330"/>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2" name="テキスト ボックス 33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公債費に係る経常収支比率は、類似団体平均及び全国平均を下回っている。今後も地方債の新規発行を伴う普通建設事業の適正な選択により抑制していく。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33274</xdr:rowOff>
    </xdr:from>
    <xdr:to>
      <xdr:col>7</xdr:col>
      <xdr:colOff>15875</xdr:colOff>
      <xdr:row>77</xdr:row>
      <xdr:rowOff>33274</xdr:rowOff>
    </xdr:to>
    <xdr:cxnSp macro="">
      <xdr:nvCxnSpPr>
        <xdr:cNvPr id="362" name="直線コネクタ 361"/>
        <xdr:cNvCxnSpPr/>
      </xdr:nvCxnSpPr>
      <xdr:spPr>
        <a:xfrm>
          <a:off x="3987800" y="13234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33274</xdr:rowOff>
    </xdr:to>
    <xdr:cxnSp macro="">
      <xdr:nvCxnSpPr>
        <xdr:cNvPr id="365" name="直線コネクタ 364"/>
        <xdr:cNvCxnSpPr/>
      </xdr:nvCxnSpPr>
      <xdr:spPr>
        <a:xfrm>
          <a:off x="3098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24130</xdr:rowOff>
    </xdr:to>
    <xdr:cxnSp macro="">
      <xdr:nvCxnSpPr>
        <xdr:cNvPr id="368" name="直線コネクタ 367"/>
        <xdr:cNvCxnSpPr/>
      </xdr:nvCxnSpPr>
      <xdr:spPr>
        <a:xfrm>
          <a:off x="2209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51563</xdr:rowOff>
    </xdr:to>
    <xdr:cxnSp macro="">
      <xdr:nvCxnSpPr>
        <xdr:cNvPr id="371" name="直線コネクタ 370"/>
        <xdr:cNvCxnSpPr/>
      </xdr:nvCxnSpPr>
      <xdr:spPr>
        <a:xfrm flipV="1">
          <a:off x="1320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1" name="円/楕円 380"/>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2"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83" name="円/楕円 382"/>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384" name="テキスト ボックス 383"/>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5" name="円/楕円 384"/>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6" name="テキスト ボックス 385"/>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7" name="円/楕円 386"/>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88" name="テキスト ボックス 387"/>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89" name="円/楕円 388"/>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0" name="テキスト ボックス 389"/>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に係る経常収支比率は、類似団体の平均及び全国平均を上回っている。人件費及び物件費が高い水準にあるため、定員適正化計画に基づく職員定数の削減、行政改革への取り組みを通じて、義務的経費の削減に努めていく。</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50800</xdr:rowOff>
    </xdr:from>
    <xdr:to>
      <xdr:col>24</xdr:col>
      <xdr:colOff>31750</xdr:colOff>
      <xdr:row>79</xdr:row>
      <xdr:rowOff>50800</xdr:rowOff>
    </xdr:to>
    <xdr:cxnSp macro="">
      <xdr:nvCxnSpPr>
        <xdr:cNvPr id="423" name="直線コネクタ 422"/>
        <xdr:cNvCxnSpPr/>
      </xdr:nvCxnSpPr>
      <xdr:spPr>
        <a:xfrm>
          <a:off x="15671800" y="1359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119380</xdr:rowOff>
    </xdr:from>
    <xdr:to>
      <xdr:col>22</xdr:col>
      <xdr:colOff>565150</xdr:colOff>
      <xdr:row>79</xdr:row>
      <xdr:rowOff>50800</xdr:rowOff>
    </xdr:to>
    <xdr:cxnSp macro="">
      <xdr:nvCxnSpPr>
        <xdr:cNvPr id="426" name="直線コネクタ 425"/>
        <xdr:cNvCxnSpPr/>
      </xdr:nvCxnSpPr>
      <xdr:spPr>
        <a:xfrm>
          <a:off x="14782800" y="134924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92711</xdr:rowOff>
    </xdr:from>
    <xdr:to>
      <xdr:col>21</xdr:col>
      <xdr:colOff>361950</xdr:colOff>
      <xdr:row>78</xdr:row>
      <xdr:rowOff>119380</xdr:rowOff>
    </xdr:to>
    <xdr:cxnSp macro="">
      <xdr:nvCxnSpPr>
        <xdr:cNvPr id="429" name="直線コネクタ 428"/>
        <xdr:cNvCxnSpPr/>
      </xdr:nvCxnSpPr>
      <xdr:spPr>
        <a:xfrm>
          <a:off x="13893800" y="13465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92711</xdr:rowOff>
    </xdr:from>
    <xdr:to>
      <xdr:col>20</xdr:col>
      <xdr:colOff>158750</xdr:colOff>
      <xdr:row>78</xdr:row>
      <xdr:rowOff>92711</xdr:rowOff>
    </xdr:to>
    <xdr:cxnSp macro="">
      <xdr:nvCxnSpPr>
        <xdr:cNvPr id="432" name="直線コネクタ 431"/>
        <xdr:cNvCxnSpPr/>
      </xdr:nvCxnSpPr>
      <xdr:spPr>
        <a:xfrm>
          <a:off x="13004800" y="13465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4" name="テキスト ボックス 433"/>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166388</xdr:rowOff>
    </xdr:from>
    <xdr:ext cx="762000" cy="259045"/>
    <xdr:sp macro="" textlink="">
      <xdr:nvSpPr>
        <xdr:cNvPr id="436" name="テキスト ボックス 435"/>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2" name="円/楕円 441"/>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43"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0</xdr:rowOff>
    </xdr:from>
    <xdr:to>
      <xdr:col>22</xdr:col>
      <xdr:colOff>615950</xdr:colOff>
      <xdr:row>79</xdr:row>
      <xdr:rowOff>101600</xdr:rowOff>
    </xdr:to>
    <xdr:sp macro="" textlink="">
      <xdr:nvSpPr>
        <xdr:cNvPr id="444" name="円/楕円 443"/>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86377</xdr:rowOff>
    </xdr:from>
    <xdr:ext cx="736600" cy="259045"/>
    <xdr:sp macro="" textlink="">
      <xdr:nvSpPr>
        <xdr:cNvPr id="445" name="テキスト ボックス 444"/>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68580</xdr:rowOff>
    </xdr:from>
    <xdr:to>
      <xdr:col>21</xdr:col>
      <xdr:colOff>412750</xdr:colOff>
      <xdr:row>78</xdr:row>
      <xdr:rowOff>170180</xdr:rowOff>
    </xdr:to>
    <xdr:sp macro="" textlink="">
      <xdr:nvSpPr>
        <xdr:cNvPr id="446" name="円/楕円 445"/>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154957</xdr:rowOff>
    </xdr:from>
    <xdr:ext cx="762000" cy="259045"/>
    <xdr:sp macro="" textlink="">
      <xdr:nvSpPr>
        <xdr:cNvPr id="447" name="テキスト ボックス 446"/>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41911</xdr:rowOff>
    </xdr:from>
    <xdr:to>
      <xdr:col>20</xdr:col>
      <xdr:colOff>209550</xdr:colOff>
      <xdr:row>78</xdr:row>
      <xdr:rowOff>143511</xdr:rowOff>
    </xdr:to>
    <xdr:sp macro="" textlink="">
      <xdr:nvSpPr>
        <xdr:cNvPr id="448" name="円/楕円 447"/>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128288</xdr:rowOff>
    </xdr:from>
    <xdr:ext cx="762000" cy="259045"/>
    <xdr:sp macro="" textlink="">
      <xdr:nvSpPr>
        <xdr:cNvPr id="449" name="テキスト ボックス 448"/>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41911</xdr:rowOff>
    </xdr:from>
    <xdr:to>
      <xdr:col>19</xdr:col>
      <xdr:colOff>6350</xdr:colOff>
      <xdr:row>78</xdr:row>
      <xdr:rowOff>143511</xdr:rowOff>
    </xdr:to>
    <xdr:sp macro="" textlink="">
      <xdr:nvSpPr>
        <xdr:cNvPr id="450" name="円/楕円 449"/>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153688</xdr:rowOff>
    </xdr:from>
    <xdr:ext cx="762000" cy="259045"/>
    <xdr:sp macro="" textlink="">
      <xdr:nvSpPr>
        <xdr:cNvPr id="451" name="テキスト ボックス 450"/>
        <xdr:cNvSpPr txBox="1"/>
      </xdr:nvSpPr>
      <xdr:spPr>
        <a:xfrm>
          <a:off x="12623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埼玉県飯能市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124333</xdr:rowOff>
    </xdr:from>
    <xdr:to>
      <xdr:col>4</xdr:col>
      <xdr:colOff>1117600</xdr:colOff>
      <xdr:row>16</xdr:row>
      <xdr:rowOff>151860</xdr:rowOff>
    </xdr:to>
    <xdr:cxnSp macro="">
      <xdr:nvCxnSpPr>
        <xdr:cNvPr id="50" name="直線コネクタ 49"/>
        <xdr:cNvCxnSpPr/>
      </xdr:nvCxnSpPr>
      <xdr:spPr bwMode="auto">
        <a:xfrm>
          <a:off x="5003800" y="2915158"/>
          <a:ext cx="647700" cy="27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98863</xdr:rowOff>
    </xdr:from>
    <xdr:to>
      <xdr:col>4</xdr:col>
      <xdr:colOff>469900</xdr:colOff>
      <xdr:row>16</xdr:row>
      <xdr:rowOff>124333</xdr:rowOff>
    </xdr:to>
    <xdr:cxnSp macro="">
      <xdr:nvCxnSpPr>
        <xdr:cNvPr id="53" name="直線コネクタ 52"/>
        <xdr:cNvCxnSpPr/>
      </xdr:nvCxnSpPr>
      <xdr:spPr bwMode="auto">
        <a:xfrm>
          <a:off x="4305300" y="2889688"/>
          <a:ext cx="698500" cy="2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98863</xdr:rowOff>
    </xdr:from>
    <xdr:to>
      <xdr:col>3</xdr:col>
      <xdr:colOff>904875</xdr:colOff>
      <xdr:row>16</xdr:row>
      <xdr:rowOff>142278</xdr:rowOff>
    </xdr:to>
    <xdr:cxnSp macro="">
      <xdr:nvCxnSpPr>
        <xdr:cNvPr id="56" name="直線コネクタ 55"/>
        <xdr:cNvCxnSpPr/>
      </xdr:nvCxnSpPr>
      <xdr:spPr bwMode="auto">
        <a:xfrm flipV="1">
          <a:off x="3606800" y="2889688"/>
          <a:ext cx="698500" cy="4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138220</xdr:rowOff>
    </xdr:from>
    <xdr:to>
      <xdr:col>3</xdr:col>
      <xdr:colOff>206375</xdr:colOff>
      <xdr:row>16</xdr:row>
      <xdr:rowOff>142278</xdr:rowOff>
    </xdr:to>
    <xdr:cxnSp macro="">
      <xdr:nvCxnSpPr>
        <xdr:cNvPr id="59" name="直線コネクタ 58"/>
        <xdr:cNvCxnSpPr/>
      </xdr:nvCxnSpPr>
      <xdr:spPr bwMode="auto">
        <a:xfrm>
          <a:off x="2908300" y="2929045"/>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107694</xdr:rowOff>
    </xdr:from>
    <xdr:ext cx="762000" cy="259045"/>
    <xdr:sp macro="" textlink="">
      <xdr:nvSpPr>
        <xdr:cNvPr id="63" name="テキスト ボックス 62"/>
        <xdr:cNvSpPr txBox="1"/>
      </xdr:nvSpPr>
      <xdr:spPr>
        <a:xfrm>
          <a:off x="2527300" y="30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101060</xdr:rowOff>
    </xdr:from>
    <xdr:to>
      <xdr:col>5</xdr:col>
      <xdr:colOff>34925</xdr:colOff>
      <xdr:row>17</xdr:row>
      <xdr:rowOff>31210</xdr:rowOff>
    </xdr:to>
    <xdr:sp macro="" textlink="">
      <xdr:nvSpPr>
        <xdr:cNvPr id="69" name="円/楕円 68"/>
        <xdr:cNvSpPr/>
      </xdr:nvSpPr>
      <xdr:spPr bwMode="auto">
        <a:xfrm>
          <a:off x="5600700" y="2891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73137</xdr:rowOff>
    </xdr:from>
    <xdr:ext cx="762000" cy="259045"/>
    <xdr:sp macro="" textlink="">
      <xdr:nvSpPr>
        <xdr:cNvPr id="70" name="人口1人当たり決算額の推移該当値テキスト130"/>
        <xdr:cNvSpPr txBox="1"/>
      </xdr:nvSpPr>
      <xdr:spPr>
        <a:xfrm>
          <a:off x="5740400" y="286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73533</xdr:rowOff>
    </xdr:from>
    <xdr:to>
      <xdr:col>4</xdr:col>
      <xdr:colOff>520700</xdr:colOff>
      <xdr:row>17</xdr:row>
      <xdr:rowOff>3683</xdr:rowOff>
    </xdr:to>
    <xdr:sp macro="" textlink="">
      <xdr:nvSpPr>
        <xdr:cNvPr id="71" name="円/楕円 70"/>
        <xdr:cNvSpPr/>
      </xdr:nvSpPr>
      <xdr:spPr bwMode="auto">
        <a:xfrm>
          <a:off x="4953000" y="286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159910</xdr:rowOff>
    </xdr:from>
    <xdr:ext cx="736600" cy="259045"/>
    <xdr:sp macro="" textlink="">
      <xdr:nvSpPr>
        <xdr:cNvPr id="72" name="テキスト ボックス 71"/>
        <xdr:cNvSpPr txBox="1"/>
      </xdr:nvSpPr>
      <xdr:spPr>
        <a:xfrm>
          <a:off x="4622800" y="295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48063</xdr:rowOff>
    </xdr:from>
    <xdr:to>
      <xdr:col>3</xdr:col>
      <xdr:colOff>955675</xdr:colOff>
      <xdr:row>16</xdr:row>
      <xdr:rowOff>149663</xdr:rowOff>
    </xdr:to>
    <xdr:sp macro="" textlink="">
      <xdr:nvSpPr>
        <xdr:cNvPr id="73" name="円/楕円 72"/>
        <xdr:cNvSpPr/>
      </xdr:nvSpPr>
      <xdr:spPr bwMode="auto">
        <a:xfrm>
          <a:off x="4254500" y="283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134440</xdr:rowOff>
    </xdr:from>
    <xdr:ext cx="762000" cy="259045"/>
    <xdr:sp macro="" textlink="">
      <xdr:nvSpPr>
        <xdr:cNvPr id="74" name="テキスト ボックス 73"/>
        <xdr:cNvSpPr txBox="1"/>
      </xdr:nvSpPr>
      <xdr:spPr>
        <a:xfrm>
          <a:off x="3924300" y="292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74,977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91478</xdr:rowOff>
    </xdr:from>
    <xdr:to>
      <xdr:col>3</xdr:col>
      <xdr:colOff>257175</xdr:colOff>
      <xdr:row>17</xdr:row>
      <xdr:rowOff>21628</xdr:rowOff>
    </xdr:to>
    <xdr:sp macro="" textlink="">
      <xdr:nvSpPr>
        <xdr:cNvPr id="75" name="円/楕円 74"/>
        <xdr:cNvSpPr/>
      </xdr:nvSpPr>
      <xdr:spPr bwMode="auto">
        <a:xfrm>
          <a:off x="3556000" y="288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31805</xdr:rowOff>
    </xdr:from>
    <xdr:ext cx="762000" cy="259045"/>
    <xdr:sp macro="" textlink="">
      <xdr:nvSpPr>
        <xdr:cNvPr id="76" name="テキスト ボックス 75"/>
        <xdr:cNvSpPr txBox="1"/>
      </xdr:nvSpPr>
      <xdr:spPr>
        <a:xfrm>
          <a:off x="3225800" y="265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72,698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87420</xdr:rowOff>
    </xdr:from>
    <xdr:to>
      <xdr:col>2</xdr:col>
      <xdr:colOff>692150</xdr:colOff>
      <xdr:row>17</xdr:row>
      <xdr:rowOff>17570</xdr:rowOff>
    </xdr:to>
    <xdr:sp macro="" textlink="">
      <xdr:nvSpPr>
        <xdr:cNvPr id="77" name="円/楕円 76"/>
        <xdr:cNvSpPr/>
      </xdr:nvSpPr>
      <xdr:spPr bwMode="auto">
        <a:xfrm>
          <a:off x="2857500" y="287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27747</xdr:rowOff>
    </xdr:from>
    <xdr:ext cx="762000" cy="259045"/>
    <xdr:sp macro="" textlink="">
      <xdr:nvSpPr>
        <xdr:cNvPr id="78" name="テキスト ボックス 77"/>
        <xdr:cNvSpPr txBox="1"/>
      </xdr:nvSpPr>
      <xdr:spPr>
        <a:xfrm>
          <a:off x="2527300" y="26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206210</xdr:rowOff>
    </xdr:from>
    <xdr:to>
      <xdr:col>4</xdr:col>
      <xdr:colOff>1117600</xdr:colOff>
      <xdr:row>37</xdr:row>
      <xdr:rowOff>231516</xdr:rowOff>
    </xdr:to>
    <xdr:cxnSp macro="">
      <xdr:nvCxnSpPr>
        <xdr:cNvPr id="110" name="直線コネクタ 109"/>
        <xdr:cNvCxnSpPr/>
      </xdr:nvCxnSpPr>
      <xdr:spPr bwMode="auto">
        <a:xfrm>
          <a:off x="5003800" y="7330910"/>
          <a:ext cx="647700" cy="2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188950</xdr:rowOff>
    </xdr:from>
    <xdr:to>
      <xdr:col>4</xdr:col>
      <xdr:colOff>469900</xdr:colOff>
      <xdr:row>37</xdr:row>
      <xdr:rowOff>206210</xdr:rowOff>
    </xdr:to>
    <xdr:cxnSp macro="">
      <xdr:nvCxnSpPr>
        <xdr:cNvPr id="113" name="直線コネクタ 112"/>
        <xdr:cNvCxnSpPr/>
      </xdr:nvCxnSpPr>
      <xdr:spPr bwMode="auto">
        <a:xfrm>
          <a:off x="4305300" y="7313650"/>
          <a:ext cx="6985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177589</xdr:rowOff>
    </xdr:from>
    <xdr:to>
      <xdr:col>3</xdr:col>
      <xdr:colOff>904875</xdr:colOff>
      <xdr:row>37</xdr:row>
      <xdr:rowOff>188950</xdr:rowOff>
    </xdr:to>
    <xdr:cxnSp macro="">
      <xdr:nvCxnSpPr>
        <xdr:cNvPr id="116" name="直線コネクタ 115"/>
        <xdr:cNvCxnSpPr/>
      </xdr:nvCxnSpPr>
      <xdr:spPr bwMode="auto">
        <a:xfrm>
          <a:off x="3606800" y="7302289"/>
          <a:ext cx="698500" cy="11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128143</xdr:rowOff>
    </xdr:from>
    <xdr:to>
      <xdr:col>3</xdr:col>
      <xdr:colOff>206375</xdr:colOff>
      <xdr:row>37</xdr:row>
      <xdr:rowOff>177589</xdr:rowOff>
    </xdr:to>
    <xdr:cxnSp macro="">
      <xdr:nvCxnSpPr>
        <xdr:cNvPr id="119" name="直線コネクタ 118"/>
        <xdr:cNvCxnSpPr/>
      </xdr:nvCxnSpPr>
      <xdr:spPr bwMode="auto">
        <a:xfrm>
          <a:off x="2908300" y="7252843"/>
          <a:ext cx="698500" cy="4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180716</xdr:rowOff>
    </xdr:from>
    <xdr:to>
      <xdr:col>5</xdr:col>
      <xdr:colOff>34925</xdr:colOff>
      <xdr:row>37</xdr:row>
      <xdr:rowOff>282316</xdr:rowOff>
    </xdr:to>
    <xdr:sp macro="" textlink="">
      <xdr:nvSpPr>
        <xdr:cNvPr id="129" name="円/楕円 128"/>
        <xdr:cNvSpPr/>
      </xdr:nvSpPr>
      <xdr:spPr bwMode="auto">
        <a:xfrm>
          <a:off x="5600700" y="730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152793</xdr:rowOff>
    </xdr:from>
    <xdr:ext cx="762000" cy="259045"/>
    <xdr:sp macro="" textlink="">
      <xdr:nvSpPr>
        <xdr:cNvPr id="130" name="人口1人当たり決算額の推移該当値テキスト445"/>
        <xdr:cNvSpPr txBox="1"/>
      </xdr:nvSpPr>
      <xdr:spPr>
        <a:xfrm>
          <a:off x="5740400" y="72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155410</xdr:rowOff>
    </xdr:from>
    <xdr:to>
      <xdr:col>4</xdr:col>
      <xdr:colOff>520700</xdr:colOff>
      <xdr:row>37</xdr:row>
      <xdr:rowOff>257010</xdr:rowOff>
    </xdr:to>
    <xdr:sp macro="" textlink="">
      <xdr:nvSpPr>
        <xdr:cNvPr id="131" name="円/楕円 130"/>
        <xdr:cNvSpPr/>
      </xdr:nvSpPr>
      <xdr:spPr bwMode="auto">
        <a:xfrm>
          <a:off x="4953000" y="728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241787</xdr:rowOff>
    </xdr:from>
    <xdr:ext cx="736600" cy="259045"/>
    <xdr:sp macro="" textlink="">
      <xdr:nvSpPr>
        <xdr:cNvPr id="132" name="テキスト ボックス 131"/>
        <xdr:cNvSpPr txBox="1"/>
      </xdr:nvSpPr>
      <xdr:spPr>
        <a:xfrm>
          <a:off x="4622800" y="7366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138150</xdr:rowOff>
    </xdr:from>
    <xdr:to>
      <xdr:col>3</xdr:col>
      <xdr:colOff>955675</xdr:colOff>
      <xdr:row>37</xdr:row>
      <xdr:rowOff>239750</xdr:rowOff>
    </xdr:to>
    <xdr:sp macro="" textlink="">
      <xdr:nvSpPr>
        <xdr:cNvPr id="133" name="円/楕円 132"/>
        <xdr:cNvSpPr/>
      </xdr:nvSpPr>
      <xdr:spPr bwMode="auto">
        <a:xfrm>
          <a:off x="4254500" y="726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224527</xdr:rowOff>
    </xdr:from>
    <xdr:ext cx="762000" cy="259045"/>
    <xdr:sp macro="" textlink="">
      <xdr:nvSpPr>
        <xdr:cNvPr id="134" name="テキスト ボックス 133"/>
        <xdr:cNvSpPr txBox="1"/>
      </xdr:nvSpPr>
      <xdr:spPr>
        <a:xfrm>
          <a:off x="3924300" y="734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126789</xdr:rowOff>
    </xdr:from>
    <xdr:to>
      <xdr:col>3</xdr:col>
      <xdr:colOff>257175</xdr:colOff>
      <xdr:row>37</xdr:row>
      <xdr:rowOff>228389</xdr:rowOff>
    </xdr:to>
    <xdr:sp macro="" textlink="">
      <xdr:nvSpPr>
        <xdr:cNvPr id="135" name="円/楕円 134"/>
        <xdr:cNvSpPr/>
      </xdr:nvSpPr>
      <xdr:spPr bwMode="auto">
        <a:xfrm>
          <a:off x="3556000" y="725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213166</xdr:rowOff>
    </xdr:from>
    <xdr:ext cx="762000" cy="259045"/>
    <xdr:sp macro="" textlink="">
      <xdr:nvSpPr>
        <xdr:cNvPr id="136" name="テキスト ボックス 135"/>
        <xdr:cNvSpPr txBox="1"/>
      </xdr:nvSpPr>
      <xdr:spPr>
        <a:xfrm>
          <a:off x="3225800" y="733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77343</xdr:rowOff>
    </xdr:from>
    <xdr:to>
      <xdr:col>2</xdr:col>
      <xdr:colOff>692150</xdr:colOff>
      <xdr:row>37</xdr:row>
      <xdr:rowOff>178943</xdr:rowOff>
    </xdr:to>
    <xdr:sp macro="" textlink="">
      <xdr:nvSpPr>
        <xdr:cNvPr id="137" name="円/楕円 136"/>
        <xdr:cNvSpPr/>
      </xdr:nvSpPr>
      <xdr:spPr bwMode="auto">
        <a:xfrm>
          <a:off x="2857500" y="720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163720</xdr:rowOff>
    </xdr:from>
    <xdr:ext cx="762000" cy="259045"/>
    <xdr:sp macro="" textlink="">
      <xdr:nvSpPr>
        <xdr:cNvPr id="138" name="テキスト ボックス 137"/>
        <xdr:cNvSpPr txBox="1"/>
      </xdr:nvSpPr>
      <xdr:spPr>
        <a:xfrm>
          <a:off x="2527300" y="728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実質収支比率については１０％前後の水準にあるが、予算執行時での節減及び入札差金によるものである。今後についても引き続き、執行管理・執行の適正化に努める。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実質単年度収支は、赤字であり、より一層の財政運営の健全化に努める。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平成２１年度から全ての会計において実績赤字が生じておらず、連結実質赤字比率は０％となっている。今後も各会計において健全な財政運営に努めていく。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元利償還金については、平成２１年度から同水準を保っているが、地方債の発行は、交付税算入がある合併特例債、臨時財政対策債及び災害復旧事業債に限定しているため、実質公債費比率の分子については抑制され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埼玉県飯能市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将来負担額の一般会計等に係る地方債現在高は、ほぼ横ばいであるが、債務負担行為に基づく支出予定額は、減少傾向にあり、地方債現在高等に係る基準財政需要額算入見込額が増加しているため、将来負担比率の分子については、抑制され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28429245</v>
      </c>
      <c r="BO4" s="349"/>
      <c r="BP4" s="349"/>
      <c r="BQ4" s="349"/>
      <c r="BR4" s="349"/>
      <c r="BS4" s="349"/>
      <c r="BT4" s="349"/>
      <c r="BU4" s="350"/>
      <c r="BV4" s="348">
        <v>29087378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9.6999999999999993</v>
      </c>
      <c r="CU4" s="355"/>
      <c r="CV4" s="355"/>
      <c r="CW4" s="355"/>
      <c r="CX4" s="355"/>
      <c r="CY4" s="355"/>
      <c r="CZ4" s="355"/>
      <c r="DA4" s="356"/>
      <c r="DB4" s="354">
        <v>8.1999999999999993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26646079</v>
      </c>
      <c r="BO5" s="386"/>
      <c r="BP5" s="386"/>
      <c r="BQ5" s="386"/>
      <c r="BR5" s="386"/>
      <c r="BS5" s="386"/>
      <c r="BT5" s="386"/>
      <c r="BU5" s="387"/>
      <c r="BV5" s="385">
        <v>27450520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92.7</v>
      </c>
      <c r="CU5" s="383"/>
      <c r="CV5" s="383"/>
      <c r="CW5" s="383"/>
      <c r="CX5" s="383"/>
      <c r="CY5" s="383"/>
      <c r="CZ5" s="383"/>
      <c r="DA5" s="384"/>
      <c r="DB5" s="382">
        <v>92.7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1783166</v>
      </c>
      <c r="BO6" s="386"/>
      <c r="BP6" s="386"/>
      <c r="BQ6" s="386"/>
      <c r="BR6" s="386"/>
      <c r="BS6" s="386"/>
      <c r="BT6" s="386"/>
      <c r="BU6" s="387"/>
      <c r="BV6" s="385">
        <v>1636858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102.3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154884</v>
      </c>
      <c r="BO7" s="386"/>
      <c r="BP7" s="386"/>
      <c r="BQ7" s="386"/>
      <c r="BR7" s="386"/>
      <c r="BS7" s="386"/>
      <c r="BT7" s="386"/>
      <c r="BU7" s="387"/>
      <c r="BV7" s="385">
        <v>271481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16821635</v>
      </c>
      <c r="CU7" s="386"/>
      <c r="CV7" s="386"/>
      <c r="CW7" s="386"/>
      <c r="CX7" s="386"/>
      <c r="CY7" s="386"/>
      <c r="CZ7" s="386"/>
      <c r="DA7" s="387"/>
      <c r="DB7" s="385">
        <v>16654828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1628282</v>
      </c>
      <c r="BO8" s="386"/>
      <c r="BP8" s="386"/>
      <c r="BQ8" s="386"/>
      <c r="BR8" s="386"/>
      <c r="BS8" s="386"/>
      <c r="BT8" s="386"/>
      <c r="BU8" s="387"/>
      <c r="BV8" s="385">
        <v>1365377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0.78</v>
      </c>
      <c r="CU8" s="426"/>
      <c r="CV8" s="426"/>
      <c r="CW8" s="426"/>
      <c r="CX8" s="426"/>
      <c r="CY8" s="426"/>
      <c r="CZ8" s="426"/>
      <c r="DA8" s="427"/>
      <c r="DB8" s="425">
        <v>0.78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83549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262905</v>
      </c>
      <c r="BO9" s="386"/>
      <c r="BP9" s="386"/>
      <c r="BQ9" s="386"/>
      <c r="BR9" s="386"/>
      <c r="BS9" s="386"/>
      <c r="BT9" s="386"/>
      <c r="BU9" s="387"/>
      <c r="BV9" s="385">
        <v>-77502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11.7</v>
      </c>
      <c r="CU9" s="383"/>
      <c r="CV9" s="383"/>
      <c r="CW9" s="383"/>
      <c r="CX9" s="383"/>
      <c r="CY9" s="383"/>
      <c r="CZ9" s="383"/>
      <c r="DA9" s="384"/>
      <c r="DB9" s="382">
        <v>11.7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84860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424233</v>
      </c>
      <c r="BO10" s="386"/>
      <c r="BP10" s="386"/>
      <c r="BQ10" s="386"/>
      <c r="BR10" s="386"/>
      <c r="BS10" s="386"/>
      <c r="BT10" s="386"/>
      <c r="BU10" s="387"/>
      <c r="BV10" s="385">
        <v>192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81266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660000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80490</v>
      </c>
      <c r="S13" s="467"/>
      <c r="T13" s="467"/>
      <c r="U13" s="467"/>
      <c r="V13" s="468"/>
      <c r="W13" s="401" t="s">
        <v>124</v>
      </c>
      <c r="X13" s="402"/>
      <c r="Y13" s="402"/>
      <c r="Z13" s="402"/>
      <c r="AA13" s="402"/>
      <c r="AB13" s="392"/>
      <c r="AC13" s="436">
        <v>398</v>
      </c>
      <c r="AD13" s="437"/>
      <c r="AE13" s="437"/>
      <c r="AF13" s="437"/>
      <c r="AG13" s="476"/>
      <c r="AH13" s="436">
        <v>522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687138</v>
      </c>
      <c r="BO13" s="386"/>
      <c r="BP13" s="386"/>
      <c r="BQ13" s="386"/>
      <c r="BR13" s="386"/>
      <c r="BS13" s="386"/>
      <c r="BT13" s="386"/>
      <c r="BU13" s="387"/>
      <c r="BV13" s="385">
        <v>-737310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3.5</v>
      </c>
      <c r="CU13" s="383"/>
      <c r="CV13" s="383"/>
      <c r="CW13" s="383"/>
      <c r="CX13" s="383"/>
      <c r="CY13" s="383"/>
      <c r="CZ13" s="383"/>
      <c r="DA13" s="384"/>
      <c r="DB13" s="382">
        <v>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81619</v>
      </c>
      <c r="S14" s="467"/>
      <c r="T14" s="467"/>
      <c r="U14" s="467"/>
      <c r="V14" s="468"/>
      <c r="W14" s="375"/>
      <c r="X14" s="376"/>
      <c r="Y14" s="376"/>
      <c r="Z14" s="376"/>
      <c r="AA14" s="376"/>
      <c r="AB14" s="365"/>
      <c r="AC14" s="469">
        <v>1.1000000000000001</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18</v>
      </c>
      <c r="CU14" s="481"/>
      <c r="CV14" s="481"/>
      <c r="CW14" s="481"/>
      <c r="CX14" s="481"/>
      <c r="CY14" s="481"/>
      <c r="CZ14" s="481"/>
      <c r="DA14" s="482"/>
      <c r="DB14" s="480">
        <v>27.6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80860</v>
      </c>
      <c r="S15" s="467"/>
      <c r="T15" s="467"/>
      <c r="U15" s="467"/>
      <c r="V15" s="468"/>
      <c r="W15" s="401" t="s">
        <v>131</v>
      </c>
      <c r="X15" s="402"/>
      <c r="Y15" s="402"/>
      <c r="Z15" s="402"/>
      <c r="AA15" s="402"/>
      <c r="AB15" s="392"/>
      <c r="AC15" s="436">
        <v>10477</v>
      </c>
      <c r="AD15" s="437"/>
      <c r="AE15" s="437"/>
      <c r="AF15" s="437"/>
      <c r="AG15" s="476"/>
      <c r="AH15" s="436">
        <v>12030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9342442</v>
      </c>
      <c r="BO15" s="349"/>
      <c r="BP15" s="349"/>
      <c r="BQ15" s="349"/>
      <c r="BR15" s="349"/>
      <c r="BS15" s="349"/>
      <c r="BT15" s="349"/>
      <c r="BU15" s="350"/>
      <c r="BV15" s="348">
        <v>9232436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27.8</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11827386</v>
      </c>
      <c r="BO16" s="386"/>
      <c r="BP16" s="386"/>
      <c r="BQ16" s="386"/>
      <c r="BR16" s="386"/>
      <c r="BS16" s="386"/>
      <c r="BT16" s="386"/>
      <c r="BU16" s="387"/>
      <c r="BV16" s="385">
        <v>11826051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26780</v>
      </c>
      <c r="AD17" s="437"/>
      <c r="AE17" s="437"/>
      <c r="AF17" s="437"/>
      <c r="AG17" s="476"/>
      <c r="AH17" s="436">
        <v>27528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12098057</v>
      </c>
      <c r="BO17" s="386"/>
      <c r="BP17" s="386"/>
      <c r="BQ17" s="386"/>
      <c r="BR17" s="386"/>
      <c r="BS17" s="386"/>
      <c r="BT17" s="386"/>
      <c r="BU17" s="387"/>
      <c r="BV17" s="385">
        <v>11943471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193.18</v>
      </c>
      <c r="M18" s="498"/>
      <c r="N18" s="498"/>
      <c r="O18" s="498"/>
      <c r="P18" s="498"/>
      <c r="Q18" s="498"/>
      <c r="R18" s="499"/>
      <c r="S18" s="499"/>
      <c r="T18" s="499"/>
      <c r="U18" s="499"/>
      <c r="V18" s="500"/>
      <c r="W18" s="403"/>
      <c r="X18" s="404"/>
      <c r="Y18" s="404"/>
      <c r="Z18" s="404"/>
      <c r="AA18" s="404"/>
      <c r="AB18" s="395"/>
      <c r="AC18" s="501">
        <v>71.099999999999994</v>
      </c>
      <c r="AD18" s="502"/>
      <c r="AE18" s="502"/>
      <c r="AF18" s="502"/>
      <c r="AG18" s="503"/>
      <c r="AH18" s="501">
        <v>67.8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15846502</v>
      </c>
      <c r="BO18" s="386"/>
      <c r="BP18" s="386"/>
      <c r="BQ18" s="386"/>
      <c r="BR18" s="386"/>
      <c r="BS18" s="386"/>
      <c r="BT18" s="386"/>
      <c r="BU18" s="387"/>
      <c r="BV18" s="385">
        <v>15707461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20750928</v>
      </c>
      <c r="BO19" s="386"/>
      <c r="BP19" s="386"/>
      <c r="BQ19" s="386"/>
      <c r="BR19" s="386"/>
      <c r="BS19" s="386"/>
      <c r="BT19" s="386"/>
      <c r="BU19" s="387"/>
      <c r="BV19" s="385">
        <v>20557488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30905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27198606</v>
      </c>
      <c r="BO23" s="386"/>
      <c r="BP23" s="386"/>
      <c r="BQ23" s="386"/>
      <c r="BR23" s="386"/>
      <c r="BS23" s="386"/>
      <c r="BT23" s="386"/>
      <c r="BU23" s="387"/>
      <c r="BV23" s="385">
        <v>25801095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9300</v>
      </c>
      <c r="R24" s="437"/>
      <c r="S24" s="437"/>
      <c r="T24" s="437"/>
      <c r="U24" s="437"/>
      <c r="V24" s="476"/>
      <c r="W24" s="531"/>
      <c r="X24" s="519"/>
      <c r="Y24" s="520"/>
      <c r="Z24" s="435" t="s">
        <v>155</v>
      </c>
      <c r="AA24" s="415"/>
      <c r="AB24" s="415"/>
      <c r="AC24" s="415"/>
      <c r="AD24" s="415"/>
      <c r="AE24" s="415"/>
      <c r="AF24" s="415"/>
      <c r="AG24" s="416"/>
      <c r="AH24" s="436">
        <v>535</v>
      </c>
      <c r="AI24" s="437"/>
      <c r="AJ24" s="437"/>
      <c r="AK24" s="437"/>
      <c r="AL24" s="476"/>
      <c r="AM24" s="436">
        <v>1702905</v>
      </c>
      <c r="AN24" s="437"/>
      <c r="AO24" s="437"/>
      <c r="AP24" s="437"/>
      <c r="AQ24" s="437"/>
      <c r="AR24" s="476"/>
      <c r="AS24" s="436">
        <v>3183</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17913378</v>
      </c>
      <c r="BO24" s="386"/>
      <c r="BP24" s="386"/>
      <c r="BQ24" s="386"/>
      <c r="BR24" s="386"/>
      <c r="BS24" s="386"/>
      <c r="BT24" s="386"/>
      <c r="BU24" s="387"/>
      <c r="BV24" s="385">
        <v>17410167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7850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2672575</v>
      </c>
      <c r="BO25" s="349"/>
      <c r="BP25" s="349"/>
      <c r="BQ25" s="349"/>
      <c r="BR25" s="349"/>
      <c r="BS25" s="349"/>
      <c r="BT25" s="349"/>
      <c r="BU25" s="350"/>
      <c r="BV25" s="348">
        <v>2647558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7250</v>
      </c>
      <c r="R26" s="437"/>
      <c r="S26" s="437"/>
      <c r="T26" s="437"/>
      <c r="U26" s="437"/>
      <c r="V26" s="476"/>
      <c r="W26" s="531"/>
      <c r="X26" s="519"/>
      <c r="Y26" s="520"/>
      <c r="Z26" s="435" t="s">
        <v>161</v>
      </c>
      <c r="AA26" s="539"/>
      <c r="AB26" s="539"/>
      <c r="AC26" s="539"/>
      <c r="AD26" s="539"/>
      <c r="AE26" s="539"/>
      <c r="AF26" s="539"/>
      <c r="AG26" s="540"/>
      <c r="AH26" s="436">
        <v>33</v>
      </c>
      <c r="AI26" s="437"/>
      <c r="AJ26" s="437"/>
      <c r="AK26" s="437"/>
      <c r="AL26" s="476"/>
      <c r="AM26" s="436">
        <v>101112</v>
      </c>
      <c r="AN26" s="437"/>
      <c r="AO26" s="437"/>
      <c r="AP26" s="437"/>
      <c r="AQ26" s="437"/>
      <c r="AR26" s="476"/>
      <c r="AS26" s="436">
        <v>3064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60000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4700</v>
      </c>
      <c r="R27" s="437"/>
      <c r="S27" s="437"/>
      <c r="T27" s="437"/>
      <c r="U27" s="437"/>
      <c r="V27" s="476"/>
      <c r="W27" s="531"/>
      <c r="X27" s="519"/>
      <c r="Y27" s="520"/>
      <c r="Z27" s="435" t="s">
        <v>164</v>
      </c>
      <c r="AA27" s="415"/>
      <c r="AB27" s="415"/>
      <c r="AC27" s="415"/>
      <c r="AD27" s="415"/>
      <c r="AE27" s="415"/>
      <c r="AF27" s="415"/>
      <c r="AG27" s="416"/>
      <c r="AH27" s="436">
        <v>11</v>
      </c>
      <c r="AI27" s="437"/>
      <c r="AJ27" s="437"/>
      <c r="AK27" s="437"/>
      <c r="AL27" s="476"/>
      <c r="AM27" s="436">
        <v>42115</v>
      </c>
      <c r="AN27" s="437"/>
      <c r="AO27" s="437"/>
      <c r="AP27" s="437"/>
      <c r="AQ27" s="437"/>
      <c r="AR27" s="476"/>
      <c r="AS27" s="436">
        <v>3829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600000</v>
      </c>
      <c r="BO27" s="553"/>
      <c r="BP27" s="553"/>
      <c r="BQ27" s="553"/>
      <c r="BR27" s="553"/>
      <c r="BS27" s="553"/>
      <c r="BT27" s="553"/>
      <c r="BU27" s="554"/>
      <c r="BV27" s="552">
        <v>1000000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4100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1561041</v>
      </c>
      <c r="BO28" s="349"/>
      <c r="BP28" s="349"/>
      <c r="BQ28" s="349"/>
      <c r="BR28" s="349"/>
      <c r="BS28" s="349"/>
      <c r="BT28" s="349"/>
      <c r="BU28" s="350"/>
      <c r="BV28" s="348">
        <v>1136808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17</v>
      </c>
      <c r="M29" s="437"/>
      <c r="N29" s="437"/>
      <c r="O29" s="437"/>
      <c r="P29" s="476"/>
      <c r="Q29" s="436">
        <v>3850</v>
      </c>
      <c r="R29" s="437"/>
      <c r="S29" s="437"/>
      <c r="T29" s="437"/>
      <c r="U29" s="437"/>
      <c r="V29" s="476"/>
      <c r="W29" s="531"/>
      <c r="X29" s="519"/>
      <c r="Y29" s="520"/>
      <c r="Z29" s="435" t="s">
        <v>171</v>
      </c>
      <c r="AA29" s="415"/>
      <c r="AB29" s="415"/>
      <c r="AC29" s="415"/>
      <c r="AD29" s="415"/>
      <c r="AE29" s="415"/>
      <c r="AF29" s="415"/>
      <c r="AG29" s="416"/>
      <c r="AH29" s="436">
        <v>546</v>
      </c>
      <c r="AI29" s="437"/>
      <c r="AJ29" s="437"/>
      <c r="AK29" s="437"/>
      <c r="AL29" s="476"/>
      <c r="AM29" s="436">
        <v>1745020</v>
      </c>
      <c r="AN29" s="437"/>
      <c r="AO29" s="437"/>
      <c r="AP29" s="437"/>
      <c r="AQ29" s="437"/>
      <c r="AR29" s="476"/>
      <c r="AS29" s="436">
        <v>3196</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781919</v>
      </c>
      <c r="BO29" s="386"/>
      <c r="BP29" s="386"/>
      <c r="BQ29" s="386"/>
      <c r="BR29" s="386"/>
      <c r="BS29" s="386"/>
      <c r="BT29" s="386"/>
      <c r="BU29" s="387"/>
      <c r="BV29" s="385">
        <v>621381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97.5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5146941</v>
      </c>
      <c r="BO30" s="553"/>
      <c r="BP30" s="553"/>
      <c r="BQ30" s="553"/>
      <c r="BR30" s="553"/>
      <c r="BS30" s="553"/>
      <c r="BT30" s="553"/>
      <c r="BU30" s="554"/>
      <c r="BV30" s="552">
        <v>4827528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13</v>
      </c>
      <c r="AN34" s="564"/>
      <c r="AO34" s="565" t="str">
        <f>IF('各会計、関係団体の財政状況及び健全化判断比率'!B35="","",'各会計、関係団体の財政状況及び健全化判断比率'!B35)</f>
        <v>水道事業会計</v>
      </c>
      <c r="AP34" s="565"/>
      <c r="AQ34" s="565"/>
      <c r="AR34" s="565"/>
      <c r="AS34" s="565"/>
      <c r="AT34" s="565"/>
      <c r="AU34" s="565"/>
      <c r="AV34" s="565"/>
      <c r="AW34" s="565"/>
      <c r="AX34" s="565"/>
      <c r="AY34" s="565"/>
      <c r="AZ34" s="565"/>
      <c r="BA34" s="565"/>
      <c r="BB34" s="565"/>
      <c r="BC34" s="565"/>
      <c r="BD34" s="165"/>
      <c r="BE34" s="564">
        <f>IF(BG34="","",MAX(C34:D43,U34:V43,AM34:AN43)+1)</f>
        <v>14</v>
      </c>
      <c r="BF34" s="564"/>
      <c r="BG34" s="565" t="str">
        <f>IF('各会計、関係団体の財政状況及び健全化判断比率'!B36="","",'各会計、関係団体の財政状況及び健全化判断比率'!B36)</f>
        <v>下水道特別会計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埼玉県後期高齢者医療広域連合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飯能市土地開発公社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笠縫土地区画整理特別会計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国民健康保険特別会計（南高麗診療所勘定）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15</v>
      </c>
      <c r="BF35" s="564"/>
      <c r="BG35" s="565" t="str">
        <f>IF('各会計、関係団体の財政状況及び健全化判断比率'!B37="","",'各会計、関係団体の財政状況及び健全化判断比率'!B37)</f>
        <v>特定環境保全公共下水道特別会計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双柳南部土地区画整理特別会計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国民健康保険特別会計（名栗診療所勘定）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岩沢北部土地区画整理特別会計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介護保険特別会計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岩沢南部土地区画整理特別会計</v>
      </c>
      <c r="F38" s="565"/>
      <c r="G38" s="565"/>
      <c r="H38" s="565"/>
      <c r="I38" s="565"/>
      <c r="J38" s="565"/>
      <c r="K38" s="565"/>
      <c r="L38" s="565"/>
      <c r="M38" s="565"/>
      <c r="N38" s="565"/>
      <c r="O38" s="565"/>
      <c r="P38" s="565"/>
      <c r="Q38" s="565"/>
      <c r="R38" s="565"/>
      <c r="S38" s="565"/>
      <c r="T38" s="165"/>
      <c r="U38" s="564">
        <f t="shared" si="4"/>
        <v>10</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20</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11</v>
      </c>
      <c r="V39" s="564"/>
      <c r="W39" s="565" t="str">
        <f>IF('各会計、関係団体の財政状況及び健全化判断比率'!B33="","",'各会計、関係団体の財政状況及び健全化判断比率'!B33)</f>
        <v>訪問看護ステーション特別会計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21</v>
      </c>
      <c r="BX39" s="564"/>
      <c r="BY39" s="565" t="str">
        <f>IF('各会計、関係団体の財政状況及び健全化判断比率'!B73="","",'各会計、関係団体の財政状況及び健全化判断比率'!B73)</f>
        <v>埼玉県都市競艇組合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f t="shared" si="4"/>
        <v>12</v>
      </c>
      <c r="V40" s="564"/>
      <c r="W40" s="565" t="str">
        <f>IF('各会計、関係団体の財政状況及び健全化判断比率'!B34="","",'各会計、関係団体の財政状況及び健全化判断比率'!B34)</f>
        <v>介護サービス想定事業会計（介護老人保健施設）</v>
      </c>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6"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5" t="s">
        <v>24</v>
      </c>
      <c r="C41" s="1186"/>
      <c r="D41" s="81"/>
      <c r="E41" s="1191" t="s">
        <v>25</v>
      </c>
      <c r="F41" s="1191"/>
      <c r="G41" s="1191"/>
      <c r="H41" s="1192"/>
      <c r="I41" s="82">
        <v>22334</v>
      </c>
      <c r="J41" s="83">
        <v>23833</v>
      </c>
      <c r="K41" s="83">
        <v>24167</v>
      </c>
      <c r="L41" s="83">
        <v>25934</v>
      </c>
      <c r="M41" s="84">
        <v>27199</v>
      </c>
    </row>
    <row r="42" spans="2:13" ht="27.75" customHeight="1">
      <c r="B42" s="1187"/>
      <c r="C42" s="1188"/>
      <c r="D42" s="85"/>
      <c r="E42" s="1193" t="s">
        <v>26</v>
      </c>
      <c r="F42" s="1193"/>
      <c r="G42" s="1193"/>
      <c r="H42" s="1194"/>
      <c r="I42" s="86">
        <v>2388</v>
      </c>
      <c r="J42" s="87">
        <v>2218</v>
      </c>
      <c r="K42" s="87">
        <v>2049</v>
      </c>
      <c r="L42" s="87">
        <v>1880</v>
      </c>
      <c r="M42" s="88">
        <v>1710</v>
      </c>
    </row>
    <row r="43" spans="2:13" ht="27.75" customHeight="1">
      <c r="B43" s="1187"/>
      <c r="C43" s="1188"/>
      <c r="D43" s="85"/>
      <c r="E43" s="1193" t="s">
        <v>27</v>
      </c>
      <c r="F43" s="1193"/>
      <c r="G43" s="1193"/>
      <c r="H43" s="1194"/>
      <c r="I43" s="86">
        <v>7030</v>
      </c>
      <c r="J43" s="87">
        <v>7143</v>
      </c>
      <c r="K43" s="87">
        <v>6689</v>
      </c>
      <c r="L43" s="87">
        <v>6421</v>
      </c>
      <c r="M43" s="88">
        <v>6311</v>
      </c>
    </row>
    <row r="44" spans="2:13" ht="27.75" customHeight="1">
      <c r="B44" s="1187"/>
      <c r="C44" s="1188"/>
      <c r="D44" s="85"/>
      <c r="E44" s="1193" t="s">
        <v>28</v>
      </c>
      <c r="F44" s="1193"/>
      <c r="G44" s="1193"/>
      <c r="H44" s="1194"/>
      <c r="I44" s="86">
        <v>381</v>
      </c>
      <c r="J44" s="87">
        <v>346</v>
      </c>
      <c r="K44" s="87">
        <v>311</v>
      </c>
      <c r="L44" s="87">
        <v>268</v>
      </c>
      <c r="M44" s="88">
        <v>385</v>
      </c>
    </row>
    <row r="45" spans="2:13" ht="27.75" customHeight="1">
      <c r="B45" s="1187"/>
      <c r="C45" s="1188"/>
      <c r="D45" s="85"/>
      <c r="E45" s="1193" t="s">
        <v>29</v>
      </c>
      <c r="F45" s="1193"/>
      <c r="G45" s="1193"/>
      <c r="H45" s="1194"/>
      <c r="I45" s="86">
        <v>6398</v>
      </c>
      <c r="J45" s="87">
        <v>6515</v>
      </c>
      <c r="K45" s="87">
        <v>6362</v>
      </c>
      <c r="L45" s="87">
        <v>6294</v>
      </c>
      <c r="M45" s="88">
        <v>5669</v>
      </c>
    </row>
    <row r="46" spans="2:13" ht="27.75" customHeight="1">
      <c r="B46" s="1187"/>
      <c r="C46" s="1188"/>
      <c r="D46" s="85"/>
      <c r="E46" s="1193" t="s">
        <v>30</v>
      </c>
      <c r="F46" s="1193"/>
      <c r="G46" s="1193"/>
      <c r="H46" s="1194"/>
      <c r="I46" s="86">
        <v>985</v>
      </c>
      <c r="J46" s="87">
        <v>363</v>
      </c>
      <c r="K46" s="87">
        <v>230</v>
      </c>
      <c r="L46" s="87">
        <v>3</v>
      </c>
      <c r="M46" s="88">
        <v>1</v>
      </c>
    </row>
    <row r="47" spans="2:13" ht="27.75" customHeight="1">
      <c r="B47" s="1187"/>
      <c r="C47" s="1188"/>
      <c r="D47" s="85"/>
      <c r="E47" s="1193" t="s">
        <v>31</v>
      </c>
      <c r="F47" s="1193"/>
      <c r="G47" s="1193"/>
      <c r="H47" s="1194"/>
      <c r="I47" s="86" t="s">
        <v>478</v>
      </c>
      <c r="J47" s="87" t="s">
        <v>478</v>
      </c>
      <c r="K47" s="87" t="s">
        <v>478</v>
      </c>
      <c r="L47" s="87" t="s">
        <v>478</v>
      </c>
      <c r="M47" s="88" t="s">
        <v>478</v>
      </c>
    </row>
    <row r="48" spans="2:13" ht="27.75" customHeight="1">
      <c r="B48" s="1189"/>
      <c r="C48" s="1190"/>
      <c r="D48" s="85"/>
      <c r="E48" s="1193" t="s">
        <v>32</v>
      </c>
      <c r="F48" s="1193"/>
      <c r="G48" s="1193"/>
      <c r="H48" s="1194"/>
      <c r="I48" s="86" t="s">
        <v>478</v>
      </c>
      <c r="J48" s="87" t="s">
        <v>478</v>
      </c>
      <c r="K48" s="87" t="s">
        <v>478</v>
      </c>
      <c r="L48" s="87" t="s">
        <v>478</v>
      </c>
      <c r="M48" s="88" t="s">
        <v>478</v>
      </c>
    </row>
    <row r="49" spans="2:13" ht="27.75" customHeight="1">
      <c r="B49" s="1195" t="s">
        <v>33</v>
      </c>
      <c r="C49" s="1196"/>
      <c r="D49" s="89"/>
      <c r="E49" s="1193" t="s">
        <v>34</v>
      </c>
      <c r="F49" s="1193"/>
      <c r="G49" s="1193"/>
      <c r="H49" s="1194"/>
      <c r="I49" s="86">
        <v>3871</v>
      </c>
      <c r="J49" s="87">
        <v>3771</v>
      </c>
      <c r="K49" s="87">
        <v>4754</v>
      </c>
      <c r="L49" s="87">
        <v>4582</v>
      </c>
      <c r="M49" s="88">
        <v>5365</v>
      </c>
    </row>
    <row r="50" spans="2:13" ht="27.75" customHeight="1">
      <c r="B50" s="1187"/>
      <c r="C50" s="1188"/>
      <c r="D50" s="85"/>
      <c r="E50" s="1193" t="s">
        <v>35</v>
      </c>
      <c r="F50" s="1193"/>
      <c r="G50" s="1193"/>
      <c r="H50" s="1194"/>
      <c r="I50" s="86">
        <v>6659</v>
      </c>
      <c r="J50" s="87">
        <v>6461</v>
      </c>
      <c r="K50" s="87">
        <v>6250</v>
      </c>
      <c r="L50" s="87">
        <v>6149</v>
      </c>
      <c r="M50" s="88">
        <v>6199</v>
      </c>
    </row>
    <row r="51" spans="2:13" ht="27.75" customHeight="1">
      <c r="B51" s="1189"/>
      <c r="C51" s="1190"/>
      <c r="D51" s="85"/>
      <c r="E51" s="1193" t="s">
        <v>36</v>
      </c>
      <c r="F51" s="1193"/>
      <c r="G51" s="1193"/>
      <c r="H51" s="1194"/>
      <c r="I51" s="86">
        <v>21784</v>
      </c>
      <c r="J51" s="87">
        <v>23485</v>
      </c>
      <c r="K51" s="87">
        <v>24236</v>
      </c>
      <c r="L51" s="87">
        <v>26032</v>
      </c>
      <c r="M51" s="88">
        <v>27054</v>
      </c>
    </row>
    <row r="52" spans="2:13" ht="27.75" customHeight="1" thickBot="1">
      <c r="B52" s="1197" t="s">
        <v>37</v>
      </c>
      <c r="C52" s="1198"/>
      <c r="D52" s="90"/>
      <c r="E52" s="1199" t="s">
        <v>38</v>
      </c>
      <c r="F52" s="1199"/>
      <c r="G52" s="1199"/>
      <c r="H52" s="1200"/>
      <c r="I52" s="91">
        <v>7201</v>
      </c>
      <c r="J52" s="92">
        <v>6702</v>
      </c>
      <c r="K52" s="92">
        <v>4567</v>
      </c>
      <c r="L52" s="92">
        <v>4037</v>
      </c>
      <c r="M52" s="93">
        <v>2656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45420</v>
      </c>
      <c r="E3" s="116"/>
      <c r="F3" s="117">
        <v>38558</v>
      </c>
      <c r="G3" s="118"/>
      <c r="H3" s="119"/>
    </row>
    <row r="4" spans="1:8">
      <c r="A4" s="120"/>
      <c r="B4" s="121"/>
      <c r="C4" s="122"/>
      <c r="D4" s="123">
        <v>23663</v>
      </c>
      <c r="E4" s="124"/>
      <c r="F4" s="125">
        <v>24217</v>
      </c>
      <c r="G4" s="126"/>
      <c r="H4" s="127"/>
    </row>
    <row r="5" spans="1:8">
      <c r="A5" s="108" t="s">
        <v>511</v>
      </c>
      <c r="B5" s="113"/>
      <c r="C5" s="114"/>
      <c r="D5" s="115">
        <v>87390</v>
      </c>
      <c r="E5" s="116"/>
      <c r="F5" s="117">
        <v>40203</v>
      </c>
      <c r="G5" s="118"/>
      <c r="H5" s="119"/>
    </row>
    <row r="6" spans="1:8">
      <c r="A6" s="120"/>
      <c r="B6" s="121"/>
      <c r="C6" s="122"/>
      <c r="D6" s="123">
        <v>55228</v>
      </c>
      <c r="E6" s="124"/>
      <c r="F6" s="125">
        <v>23352</v>
      </c>
      <c r="G6" s="126"/>
      <c r="H6" s="127"/>
    </row>
    <row r="7" spans="1:8">
      <c r="A7" s="108" t="s">
        <v>512</v>
      </c>
      <c r="B7" s="113"/>
      <c r="C7" s="114"/>
      <c r="D7" s="115">
        <v>44401</v>
      </c>
      <c r="E7" s="116"/>
      <c r="F7" s="117">
        <v>47569</v>
      </c>
      <c r="G7" s="118"/>
      <c r="H7" s="119"/>
    </row>
    <row r="8" spans="1:8">
      <c r="A8" s="120"/>
      <c r="B8" s="121"/>
      <c r="C8" s="122"/>
      <c r="D8" s="123">
        <v>22135</v>
      </c>
      <c r="E8" s="124"/>
      <c r="F8" s="125">
        <v>26255</v>
      </c>
      <c r="G8" s="126"/>
      <c r="H8" s="127"/>
    </row>
    <row r="9" spans="1:8">
      <c r="A9" s="108" t="s">
        <v>513</v>
      </c>
      <c r="B9" s="113"/>
      <c r="C9" s="114"/>
      <c r="D9" s="115">
        <v>63939</v>
      </c>
      <c r="E9" s="116"/>
      <c r="F9" s="117">
        <v>50880</v>
      </c>
      <c r="G9" s="118"/>
      <c r="H9" s="119"/>
    </row>
    <row r="10" spans="1:8">
      <c r="A10" s="120"/>
      <c r="B10" s="121"/>
      <c r="C10" s="122"/>
      <c r="D10" s="123">
        <v>28396</v>
      </c>
      <c r="E10" s="124"/>
      <c r="F10" s="125">
        <v>26879</v>
      </c>
      <c r="G10" s="126"/>
      <c r="H10" s="127"/>
    </row>
    <row r="11" spans="1:8">
      <c r="A11" s="108" t="s">
        <v>514</v>
      </c>
      <c r="B11" s="113"/>
      <c r="C11" s="114"/>
      <c r="D11" s="115">
        <v>53098</v>
      </c>
      <c r="E11" s="116"/>
      <c r="F11" s="117">
        <v>63956</v>
      </c>
      <c r="G11" s="118"/>
      <c r="H11" s="119"/>
    </row>
    <row r="12" spans="1:8">
      <c r="A12" s="120"/>
      <c r="B12" s="121"/>
      <c r="C12" s="128"/>
      <c r="D12" s="123">
        <v>26352</v>
      </c>
      <c r="E12" s="124"/>
      <c r="F12" s="125">
        <v>29239</v>
      </c>
      <c r="G12" s="126"/>
      <c r="H12" s="127"/>
    </row>
    <row r="13" spans="1:8">
      <c r="A13" s="108"/>
      <c r="B13" s="113"/>
      <c r="C13" s="129"/>
      <c r="D13" s="130">
        <v>58850</v>
      </c>
      <c r="E13" s="131"/>
      <c r="F13" s="132">
        <v>48233</v>
      </c>
      <c r="G13" s="133"/>
      <c r="H13" s="119"/>
    </row>
    <row r="14" spans="1:8">
      <c r="A14" s="120"/>
      <c r="B14" s="121"/>
      <c r="C14" s="122"/>
      <c r="D14" s="123">
        <v>31155</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9.73</v>
      </c>
      <c r="C19" s="134">
        <f>ROUND(VALUE(SUBSTITUTE(実質収支比率等に係る経年分析!G$48,"▲","-")),2)</f>
        <v>10.94</v>
      </c>
      <c r="D19" s="134">
        <f>ROUND(VALUE(SUBSTITUTE(実質収支比率等に係る経年分析!H$48,"▲","-")),2)</f>
        <v>8.75</v>
      </c>
      <c r="E19" s="134">
        <f>ROUND(VALUE(SUBSTITUTE(実質収支比率等に係る経年分析!I$48,"▲","-")),2)</f>
        <v>8.1999999999999993</v>
      </c>
      <c r="F19" s="134">
        <f>ROUND(VALUE(SUBSTITUTE(実質収支比率等に係る経年分析!J$48,"▲","-")),2)</f>
        <v>9.68</v>
      </c>
    </row>
    <row r="20" spans="1:11">
      <c r="A20" s="134" t="s">
        <v>43</v>
      </c>
      <c r="B20" s="134">
        <f>ROUND(VALUE(SUBSTITUTE(実質収支比率等に係る経年分析!F$47,"▲","-")),2)</f>
        <v>8.91</v>
      </c>
      <c r="C20" s="134">
        <f>ROUND(VALUE(SUBSTITUTE(実質収支比率等に係る経年分析!G$47,"▲","-")),2)</f>
        <v>6.59</v>
      </c>
      <c r="D20" s="134">
        <f>ROUND(VALUE(SUBSTITUTE(実質収支比率等に係る経年分析!H$47,"▲","-")),2)</f>
        <v>10.9</v>
      </c>
      <c r="E20" s="134">
        <f>ROUND(VALUE(SUBSTITUTE(実質収支比率等に係る経年分析!I$47,"▲","-")),2)</f>
        <v>6.83</v>
      </c>
      <c r="F20" s="134">
        <f>ROUND(VALUE(SUBSTITUTE(実質収支比率等に係る経年分析!J$47,"▲","-")),2)</f>
        <v>9.2799999999999994</v>
      </c>
    </row>
    <row r="21" spans="1:11">
      <c r="A21" s="134" t="s">
        <v>44</v>
      </c>
      <c r="B21" s="134">
        <f>IF(ISNUMBER(VALUE(SUBSTITUTE(実質収支比率等に係る経年分析!F$49,"▲","-"))),ROUND(VALUE(SUBSTITUTE(実質収支比率等に係る経年分析!F$49,"▲","-")),2),NA())</f>
        <v>-1.81</v>
      </c>
      <c r="C21" s="134">
        <f>IF(ISNUMBER(VALUE(SUBSTITUTE(実質収支比率等に係る経年分析!G$49,"▲","-"))),ROUND(VALUE(SUBSTITUTE(実質収支比率等に係る経年分析!G$49,"▲","-")),2),NA())</f>
        <v>-0.99</v>
      </c>
      <c r="D21" s="134">
        <f>IF(ISNUMBER(VALUE(SUBSTITUTE(実質収支比率等に係る経年分析!H$49,"▲","-"))),ROUND(VALUE(SUBSTITUTE(実質収支比率等に係る経年分析!H$49,"▲","-")),2),NA())</f>
        <v>1.98</v>
      </c>
      <c r="E21" s="134">
        <f>IF(ISNUMBER(VALUE(SUBSTITUTE(実質収支比率等に係る経年分析!I$49,"▲","-"))),ROUND(VALUE(SUBSTITUTE(実質収支比率等に係る経年分析!I$49,"▲","-")),2),NA())</f>
        <v>-4.43</v>
      </c>
      <c r="F21" s="134">
        <f>IF(ISNUMBER(VALUE(SUBSTITUTE(実質収支比率等に係る経年分析!J$49,"▲","-"))),ROUND(VALUE(SUBSTITUTE(実質収支比率等に係る経年分析!J$49,"▲","-")),2),NA())</f>
        <v>4.08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0.56999999999999995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特定環境保全公共下水道特別会計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笠縫土地区画整理特別会計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0.56000000000000005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0.57999999999999996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c r="A32" s="135" t="str">
        <f>IF(連結実質赤字比率に係る赤字・黒字の構成分析!C$38="",NA(),連結実質赤字比率に係る赤字・黒字の構成分析!C$38)</f>
        <v>岩沢北部土地区画整理特別会計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0.82</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9.3800000000000008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2515</v>
      </c>
      <c r="E42" s="136"/>
      <c r="F42" s="136"/>
      <c r="G42" s="136">
        <f>'実質公債費比率（分子）の構造'!L$52</f>
        <v>2465</v>
      </c>
      <c r="H42" s="136"/>
      <c r="I42" s="136"/>
      <c r="J42" s="136">
        <f>'実質公債費比率（分子）の構造'!M$52</f>
        <v>2498</v>
      </c>
      <c r="K42" s="136"/>
      <c r="L42" s="136"/>
      <c r="M42" s="136">
        <f>'実質公債費比率（分子）の構造'!N$52</f>
        <v>2602</v>
      </c>
      <c r="N42" s="136"/>
      <c r="O42" s="136"/>
      <c r="P42" s="136">
        <f>'実質公債費比率（分子）の構造'!O$52</f>
        <v>2677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169</v>
      </c>
      <c r="C44" s="136"/>
      <c r="D44" s="136"/>
      <c r="E44" s="136">
        <f>'実質公債費比率（分子）の構造'!L$50</f>
        <v>169</v>
      </c>
      <c r="F44" s="136"/>
      <c r="G44" s="136"/>
      <c r="H44" s="136">
        <f>'実質公債費比率（分子）の構造'!M$50</f>
        <v>169</v>
      </c>
      <c r="I44" s="136"/>
      <c r="J44" s="136"/>
      <c r="K44" s="136">
        <f>'実質公債費比率（分子）の構造'!N$50</f>
        <v>169</v>
      </c>
      <c r="L44" s="136"/>
      <c r="M44" s="136"/>
      <c r="N44" s="136">
        <f>'実質公債費比率（分子）の構造'!O$50</f>
        <v>169</v>
      </c>
      <c r="O44" s="136"/>
      <c r="P44" s="136"/>
    </row>
    <row r="45" spans="1:16">
      <c r="A45" s="136" t="s">
        <v>54</v>
      </c>
      <c r="B45" s="136">
        <f>'実質公債費比率（分子）の構造'!K$49</f>
        <v>82</v>
      </c>
      <c r="C45" s="136"/>
      <c r="D45" s="136"/>
      <c r="E45" s="136">
        <f>'実質公債費比率（分子）の構造'!L$49</f>
        <v>76</v>
      </c>
      <c r="F45" s="136"/>
      <c r="G45" s="136"/>
      <c r="H45" s="136">
        <f>'実質公債費比率（分子）の構造'!M$49</f>
        <v>55</v>
      </c>
      <c r="I45" s="136"/>
      <c r="J45" s="136"/>
      <c r="K45" s="136">
        <f>'実質公債費比率（分子）の構造'!N$49</f>
        <v>71</v>
      </c>
      <c r="L45" s="136"/>
      <c r="M45" s="136"/>
      <c r="N45" s="136">
        <f>'実質公債費比率（分子）の構造'!O$49</f>
        <v>51</v>
      </c>
      <c r="O45" s="136"/>
      <c r="P45" s="136"/>
    </row>
    <row r="46" spans="1:16">
      <c r="A46" s="136" t="s">
        <v>55</v>
      </c>
      <c r="B46" s="136">
        <f>'実質公債費比率（分子）の構造'!K$48</f>
        <v>633</v>
      </c>
      <c r="C46" s="136"/>
      <c r="D46" s="136"/>
      <c r="E46" s="136">
        <f>'実質公債費比率（分子）の構造'!L$48</f>
        <v>498</v>
      </c>
      <c r="F46" s="136"/>
      <c r="G46" s="136"/>
      <c r="H46" s="136">
        <f>'実質公債費比率（分子）の構造'!M$48</f>
        <v>449</v>
      </c>
      <c r="I46" s="136"/>
      <c r="J46" s="136"/>
      <c r="K46" s="136">
        <f>'実質公債費比率（分子）の構造'!N$48</f>
        <v>455</v>
      </c>
      <c r="L46" s="136"/>
      <c r="M46" s="136"/>
      <c r="N46" s="136">
        <f>'実質公債費比率（分子）の構造'!O$48</f>
        <v>447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2449</v>
      </c>
      <c r="C49" s="136"/>
      <c r="D49" s="136"/>
      <c r="E49" s="136">
        <f>'実質公債費比率（分子）の構造'!L$45</f>
        <v>2358</v>
      </c>
      <c r="F49" s="136"/>
      <c r="G49" s="136"/>
      <c r="H49" s="136">
        <f>'実質公債費比率（分子）の構造'!M$45</f>
        <v>2421</v>
      </c>
      <c r="I49" s="136"/>
      <c r="J49" s="136"/>
      <c r="K49" s="136">
        <f>'実質公債費比率（分子）の構造'!N$45</f>
        <v>2439</v>
      </c>
      <c r="L49" s="136"/>
      <c r="M49" s="136"/>
      <c r="N49" s="136">
        <f>'実質公債費比率（分子）の構造'!O$45</f>
        <v>2450</v>
      </c>
      <c r="O49" s="136"/>
      <c r="P49" s="136"/>
    </row>
    <row r="50" spans="1:16">
      <c r="A50" s="136" t="s">
        <v>59</v>
      </c>
      <c r="B50" s="136" t="e">
        <f>NA()</f>
        <v>#N/A</v>
      </c>
      <c r="C50" s="136">
        <f>IF(ISNUMBER('実質公債費比率（分子）の構造'!K$53),'実質公債費比率（分子）の構造'!K$53,NA())</f>
        <v>818</v>
      </c>
      <c r="D50" s="136" t="e">
        <f>NA()</f>
        <v>#N/A</v>
      </c>
      <c r="E50" s="136" t="e">
        <f>NA()</f>
        <v>#N/A</v>
      </c>
      <c r="F50" s="136">
        <f>IF(ISNUMBER('実質公債費比率（分子）の構造'!L$53),'実質公債費比率（分子）の構造'!L$53,NA())</f>
        <v>636</v>
      </c>
      <c r="G50" s="136" t="e">
        <f>NA()</f>
        <v>#N/A</v>
      </c>
      <c r="H50" s="136" t="e">
        <f>NA()</f>
        <v>#N/A</v>
      </c>
      <c r="I50" s="136">
        <f>IF(ISNUMBER('実質公債費比率（分子）の構造'!M$53),'実質公債費比率（分子）の構造'!M$53,NA())</f>
        <v>596</v>
      </c>
      <c r="J50" s="136" t="e">
        <f>NA()</f>
        <v>#N/A</v>
      </c>
      <c r="K50" s="136" t="e">
        <f>NA()</f>
        <v>#N/A</v>
      </c>
      <c r="L50" s="136">
        <f>IF(ISNUMBER('実質公債費比率（分子）の構造'!N$53),'実質公債費比率（分子）の構造'!N$53,NA())</f>
        <v>532</v>
      </c>
      <c r="M50" s="136" t="e">
        <f>NA()</f>
        <v>#N/A</v>
      </c>
      <c r="N50" s="136" t="e">
        <f>NA()</f>
        <v>#N/A</v>
      </c>
      <c r="O50" s="136">
        <f>IF(ISNUMBER('実質公債費比率（分子）の構造'!O$53),'実質公債費比率（分子）の構造'!O$53,NA())</f>
        <v>440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21784</v>
      </c>
      <c r="E56" s="135"/>
      <c r="F56" s="135"/>
      <c r="G56" s="135">
        <f>'将来負担比率（分子）の構造'!J$51</f>
        <v>23485</v>
      </c>
      <c r="H56" s="135"/>
      <c r="I56" s="135"/>
      <c r="J56" s="135">
        <f>'将来負担比率（分子）の構造'!K$51</f>
        <v>24236</v>
      </c>
      <c r="K56" s="135"/>
      <c r="L56" s="135"/>
      <c r="M56" s="135">
        <f>'将来負担比率（分子）の構造'!L$51</f>
        <v>26032</v>
      </c>
      <c r="N56" s="135"/>
      <c r="O56" s="135"/>
      <c r="P56" s="135">
        <f>'将来負担比率（分子）の構造'!M$51</f>
        <v>27054</v>
      </c>
    </row>
    <row r="57" spans="1:16">
      <c r="A57" s="135" t="s">
        <v>35</v>
      </c>
      <c r="B57" s="135"/>
      <c r="C57" s="135"/>
      <c r="D57" s="135">
        <f>'将来負担比率（分子）の構造'!I$50</f>
        <v>6659</v>
      </c>
      <c r="E57" s="135"/>
      <c r="F57" s="135"/>
      <c r="G57" s="135">
        <f>'将来負担比率（分子）の構造'!J$50</f>
        <v>6461</v>
      </c>
      <c r="H57" s="135"/>
      <c r="I57" s="135"/>
      <c r="J57" s="135">
        <f>'将来負担比率（分子）の構造'!K$50</f>
        <v>6250</v>
      </c>
      <c r="K57" s="135"/>
      <c r="L57" s="135"/>
      <c r="M57" s="135">
        <f>'将来負担比率（分子）の構造'!L$50</f>
        <v>6149</v>
      </c>
      <c r="N57" s="135"/>
      <c r="O57" s="135"/>
      <c r="P57" s="135">
        <f>'将来負担比率（分子）の構造'!M$50</f>
        <v>6199</v>
      </c>
    </row>
    <row r="58" spans="1:16">
      <c r="A58" s="135" t="s">
        <v>34</v>
      </c>
      <c r="B58" s="135"/>
      <c r="C58" s="135"/>
      <c r="D58" s="135">
        <f>'将来負担比率（分子）の構造'!I$49</f>
        <v>3871</v>
      </c>
      <c r="E58" s="135"/>
      <c r="F58" s="135"/>
      <c r="G58" s="135">
        <f>'将来負担比率（分子）の構造'!J$49</f>
        <v>3771</v>
      </c>
      <c r="H58" s="135"/>
      <c r="I58" s="135"/>
      <c r="J58" s="135">
        <f>'将来負担比率（分子）の構造'!K$49</f>
        <v>4754</v>
      </c>
      <c r="K58" s="135"/>
      <c r="L58" s="135"/>
      <c r="M58" s="135">
        <f>'将来負担比率（分子）の構造'!L$49</f>
        <v>4582</v>
      </c>
      <c r="N58" s="135"/>
      <c r="O58" s="135"/>
      <c r="P58" s="135">
        <f>'将来負担比率（分子）の構造'!M$49</f>
        <v>5365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985</v>
      </c>
      <c r="C61" s="135"/>
      <c r="D61" s="135"/>
      <c r="E61" s="135">
        <f>'将来負担比率（分子）の構造'!J$46</f>
        <v>363</v>
      </c>
      <c r="F61" s="135"/>
      <c r="G61" s="135"/>
      <c r="H61" s="135">
        <f>'将来負担比率（分子）の構造'!K$46</f>
        <v>230</v>
      </c>
      <c r="I61" s="135"/>
      <c r="J61" s="135"/>
      <c r="K61" s="135">
        <f>'将来負担比率（分子）の構造'!L$46</f>
        <v>3</v>
      </c>
      <c r="L61" s="135"/>
      <c r="M61" s="135"/>
      <c r="N61" s="135">
        <f>'将来負担比率（分子）の構造'!M$46</f>
        <v>1</v>
      </c>
      <c r="O61" s="135"/>
      <c r="P61" s="135"/>
    </row>
    <row r="62" spans="1:16">
      <c r="A62" s="135" t="s">
        <v>29</v>
      </c>
      <c r="B62" s="135">
        <f>'将来負担比率（分子）の構造'!I$45</f>
        <v>6398</v>
      </c>
      <c r="C62" s="135"/>
      <c r="D62" s="135"/>
      <c r="E62" s="135">
        <f>'将来負担比率（分子）の構造'!J$45</f>
        <v>6515</v>
      </c>
      <c r="F62" s="135"/>
      <c r="G62" s="135"/>
      <c r="H62" s="135">
        <f>'将来負担比率（分子）の構造'!K$45</f>
        <v>6362</v>
      </c>
      <c r="I62" s="135"/>
      <c r="J62" s="135"/>
      <c r="K62" s="135">
        <f>'将来負担比率（分子）の構造'!L$45</f>
        <v>6294</v>
      </c>
      <c r="L62" s="135"/>
      <c r="M62" s="135"/>
      <c r="N62" s="135">
        <f>'将来負担比率（分子）の構造'!M$45</f>
        <v>5669</v>
      </c>
      <c r="O62" s="135"/>
      <c r="P62" s="135"/>
    </row>
    <row r="63" spans="1:16">
      <c r="A63" s="135" t="s">
        <v>28</v>
      </c>
      <c r="B63" s="135">
        <f>'将来負担比率（分子）の構造'!I$44</f>
        <v>381</v>
      </c>
      <c r="C63" s="135"/>
      <c r="D63" s="135"/>
      <c r="E63" s="135">
        <f>'将来負担比率（分子）の構造'!J$44</f>
        <v>346</v>
      </c>
      <c r="F63" s="135"/>
      <c r="G63" s="135"/>
      <c r="H63" s="135">
        <f>'将来負担比率（分子）の構造'!K$44</f>
        <v>311</v>
      </c>
      <c r="I63" s="135"/>
      <c r="J63" s="135"/>
      <c r="K63" s="135">
        <f>'将来負担比率（分子）の構造'!L$44</f>
        <v>268</v>
      </c>
      <c r="L63" s="135"/>
      <c r="M63" s="135"/>
      <c r="N63" s="135">
        <f>'将来負担比率（分子）の構造'!M$44</f>
        <v>385</v>
      </c>
      <c r="O63" s="135"/>
      <c r="P63" s="135"/>
    </row>
    <row r="64" spans="1:16">
      <c r="A64" s="135" t="s">
        <v>27</v>
      </c>
      <c r="B64" s="135">
        <f>'将来負担比率（分子）の構造'!I$43</f>
        <v>7030</v>
      </c>
      <c r="C64" s="135"/>
      <c r="D64" s="135"/>
      <c r="E64" s="135">
        <f>'将来負担比率（分子）の構造'!J$43</f>
        <v>7143</v>
      </c>
      <c r="F64" s="135"/>
      <c r="G64" s="135"/>
      <c r="H64" s="135">
        <f>'将来負担比率（分子）の構造'!K$43</f>
        <v>6689</v>
      </c>
      <c r="I64" s="135"/>
      <c r="J64" s="135"/>
      <c r="K64" s="135">
        <f>'将来負担比率（分子）の構造'!L$43</f>
        <v>6421</v>
      </c>
      <c r="L64" s="135"/>
      <c r="M64" s="135"/>
      <c r="N64" s="135">
        <f>'将来負担比率（分子）の構造'!M$43</f>
        <v>6311</v>
      </c>
      <c r="O64" s="135"/>
      <c r="P64" s="135"/>
    </row>
    <row r="65" spans="1:16">
      <c r="A65" s="135" t="s">
        <v>26</v>
      </c>
      <c r="B65" s="135">
        <f>'将来負担比率（分子）の構造'!I$42</f>
        <v>2388</v>
      </c>
      <c r="C65" s="135"/>
      <c r="D65" s="135"/>
      <c r="E65" s="135">
        <f>'将来負担比率（分子）の構造'!J$42</f>
        <v>2218</v>
      </c>
      <c r="F65" s="135"/>
      <c r="G65" s="135"/>
      <c r="H65" s="135">
        <f>'将来負担比率（分子）の構造'!K$42</f>
        <v>2049</v>
      </c>
      <c r="I65" s="135"/>
      <c r="J65" s="135"/>
      <c r="K65" s="135">
        <f>'将来負担比率（分子）の構造'!L$42</f>
        <v>1880</v>
      </c>
      <c r="L65" s="135"/>
      <c r="M65" s="135"/>
      <c r="N65" s="135">
        <f>'将来負担比率（分子）の構造'!M$42</f>
        <v>1710</v>
      </c>
      <c r="O65" s="135"/>
      <c r="P65" s="135"/>
    </row>
    <row r="66" spans="1:16">
      <c r="A66" s="135" t="s">
        <v>25</v>
      </c>
      <c r="B66" s="135">
        <f>'将来負担比率（分子）の構造'!I$41</f>
        <v>22334</v>
      </c>
      <c r="C66" s="135"/>
      <c r="D66" s="135"/>
      <c r="E66" s="135">
        <f>'将来負担比率（分子）の構造'!J$41</f>
        <v>23833</v>
      </c>
      <c r="F66" s="135"/>
      <c r="G66" s="135"/>
      <c r="H66" s="135">
        <f>'将来負担比率（分子）の構造'!K$41</f>
        <v>24167</v>
      </c>
      <c r="I66" s="135"/>
      <c r="J66" s="135"/>
      <c r="K66" s="135">
        <f>'将来負担比率（分子）の構造'!L$41</f>
        <v>25934</v>
      </c>
      <c r="L66" s="135"/>
      <c r="M66" s="135"/>
      <c r="N66" s="135">
        <f>'将来負担比率（分子）の構造'!M$41</f>
        <v>27199</v>
      </c>
      <c r="O66" s="135"/>
      <c r="P66" s="135"/>
    </row>
    <row r="67" spans="1:16">
      <c r="A67" s="135" t="s">
        <v>63</v>
      </c>
      <c r="B67" s="135" t="e">
        <f>NA()</f>
        <v>#N/A</v>
      </c>
      <c r="C67" s="135">
        <f>IF(ISNUMBER('将来負担比率（分子）の構造'!I$52), IF('将来負担比率（分子）の構造'!I$52 &lt; 0, 0, '将来負担比率（分子）の構造'!I$52), NA())</f>
        <v>7201</v>
      </c>
      <c r="D67" s="135" t="e">
        <f>NA()</f>
        <v>#N/A</v>
      </c>
      <c r="E67" s="135" t="e">
        <f>NA()</f>
        <v>#N/A</v>
      </c>
      <c r="F67" s="135">
        <f>IF(ISNUMBER('将来負担比率（分子）の構造'!J$52), IF('将来負担比率（分子）の構造'!J$52 &lt; 0, 0, '将来負担比率（分子）の構造'!J$52), NA())</f>
        <v>6702</v>
      </c>
      <c r="G67" s="135" t="e">
        <f>NA()</f>
        <v>#N/A</v>
      </c>
      <c r="H67" s="135" t="e">
        <f>NA()</f>
        <v>#N/A</v>
      </c>
      <c r="I67" s="135">
        <f>IF(ISNUMBER('将来負担比率（分子）の構造'!K$52), IF('将来負担比率（分子）の構造'!K$52 &lt; 0, 0, '将来負担比率（分子）の構造'!K$52), NA())</f>
        <v>4567</v>
      </c>
      <c r="J67" s="135" t="e">
        <f>NA()</f>
        <v>#N/A</v>
      </c>
      <c r="K67" s="135" t="e">
        <f>NA()</f>
        <v>#N/A</v>
      </c>
      <c r="L67" s="135">
        <f>IF(ISNUMBER('将来負担比率（分子）の構造'!L$52), IF('将来負担比率（分子）の構造'!L$52 &lt; 0, 0, '将来負担比率（分子）の構造'!L$52), NA())</f>
        <v>4037</v>
      </c>
      <c r="M67" s="135" t="e">
        <f>NA()</f>
        <v>#N/A</v>
      </c>
      <c r="N67" s="135" t="e">
        <f>NA()</f>
        <v>#N/A</v>
      </c>
      <c r="O67" s="135">
        <f>IF(ISNUMBER('将来負担比率（分子）の構造'!M$52), IF('将来負担比率（分子）の構造'!M$52 &lt; 0, 0, '将来負担比率（分子）の構造'!M$52), NA())</f>
        <v>2656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11668462</v>
      </c>
      <c r="S5" s="581"/>
      <c r="T5" s="581"/>
      <c r="U5" s="581"/>
      <c r="V5" s="581"/>
      <c r="W5" s="581"/>
      <c r="X5" s="581"/>
      <c r="Y5" s="582"/>
      <c r="Z5" s="583">
        <v>41</v>
      </c>
      <c r="AA5" s="583"/>
      <c r="AB5" s="583"/>
      <c r="AC5" s="583"/>
      <c r="AD5" s="584">
        <v>10886670</v>
      </c>
      <c r="AE5" s="584"/>
      <c r="AF5" s="584"/>
      <c r="AG5" s="584"/>
      <c r="AH5" s="584"/>
      <c r="AI5" s="584"/>
      <c r="AJ5" s="584"/>
      <c r="AK5" s="584"/>
      <c r="AL5" s="585">
        <v>70.599999999999994</v>
      </c>
      <c r="AM5" s="586"/>
      <c r="AN5" s="586"/>
      <c r="AO5" s="587"/>
      <c r="AP5" s="577" t="s">
        <v>209</v>
      </c>
      <c r="AQ5" s="578"/>
      <c r="AR5" s="578"/>
      <c r="AS5" s="578"/>
      <c r="AT5" s="578"/>
      <c r="AU5" s="578"/>
      <c r="AV5" s="578"/>
      <c r="AW5" s="578"/>
      <c r="AX5" s="578"/>
      <c r="AY5" s="578"/>
      <c r="AZ5" s="578"/>
      <c r="BA5" s="578"/>
      <c r="BB5" s="578"/>
      <c r="BC5" s="578"/>
      <c r="BD5" s="578"/>
      <c r="BE5" s="578"/>
      <c r="BF5" s="579"/>
      <c r="BG5" s="591">
        <v>10885272</v>
      </c>
      <c r="BH5" s="592"/>
      <c r="BI5" s="592"/>
      <c r="BJ5" s="592"/>
      <c r="BK5" s="592"/>
      <c r="BL5" s="592"/>
      <c r="BM5" s="592"/>
      <c r="BN5" s="593"/>
      <c r="BO5" s="594">
        <v>93.3</v>
      </c>
      <c r="BP5" s="594"/>
      <c r="BQ5" s="594"/>
      <c r="BR5" s="594"/>
      <c r="BS5" s="595">
        <v>74088</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202674</v>
      </c>
      <c r="S6" s="592"/>
      <c r="T6" s="592"/>
      <c r="U6" s="592"/>
      <c r="V6" s="592"/>
      <c r="W6" s="592"/>
      <c r="X6" s="592"/>
      <c r="Y6" s="593"/>
      <c r="Z6" s="594">
        <v>0.7</v>
      </c>
      <c r="AA6" s="594"/>
      <c r="AB6" s="594"/>
      <c r="AC6" s="594"/>
      <c r="AD6" s="595">
        <v>202674</v>
      </c>
      <c r="AE6" s="595"/>
      <c r="AF6" s="595"/>
      <c r="AG6" s="595"/>
      <c r="AH6" s="595"/>
      <c r="AI6" s="595"/>
      <c r="AJ6" s="595"/>
      <c r="AK6" s="595"/>
      <c r="AL6" s="596">
        <v>1.3</v>
      </c>
      <c r="AM6" s="597"/>
      <c r="AN6" s="597"/>
      <c r="AO6" s="598"/>
      <c r="AP6" s="588" t="s">
        <v>214</v>
      </c>
      <c r="AQ6" s="589"/>
      <c r="AR6" s="589"/>
      <c r="AS6" s="589"/>
      <c r="AT6" s="589"/>
      <c r="AU6" s="589"/>
      <c r="AV6" s="589"/>
      <c r="AW6" s="589"/>
      <c r="AX6" s="589"/>
      <c r="AY6" s="589"/>
      <c r="AZ6" s="589"/>
      <c r="BA6" s="589"/>
      <c r="BB6" s="589"/>
      <c r="BC6" s="589"/>
      <c r="BD6" s="589"/>
      <c r="BE6" s="589"/>
      <c r="BF6" s="590"/>
      <c r="BG6" s="591">
        <v>10885272</v>
      </c>
      <c r="BH6" s="592"/>
      <c r="BI6" s="592"/>
      <c r="BJ6" s="592"/>
      <c r="BK6" s="592"/>
      <c r="BL6" s="592"/>
      <c r="BM6" s="592"/>
      <c r="BN6" s="593"/>
      <c r="BO6" s="594">
        <v>93.3</v>
      </c>
      <c r="BP6" s="594"/>
      <c r="BQ6" s="594"/>
      <c r="BR6" s="594"/>
      <c r="BS6" s="595">
        <v>74088</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246458</v>
      </c>
      <c r="CS6" s="592"/>
      <c r="CT6" s="592"/>
      <c r="CU6" s="592"/>
      <c r="CV6" s="592"/>
      <c r="CW6" s="592"/>
      <c r="CX6" s="592"/>
      <c r="CY6" s="593"/>
      <c r="CZ6" s="594">
        <v>0.9</v>
      </c>
      <c r="DA6" s="594"/>
      <c r="DB6" s="594"/>
      <c r="DC6" s="594"/>
      <c r="DD6" s="600" t="s">
        <v>216</v>
      </c>
      <c r="DE6" s="592"/>
      <c r="DF6" s="592"/>
      <c r="DG6" s="592"/>
      <c r="DH6" s="592"/>
      <c r="DI6" s="592"/>
      <c r="DJ6" s="592"/>
      <c r="DK6" s="592"/>
      <c r="DL6" s="592"/>
      <c r="DM6" s="592"/>
      <c r="DN6" s="592"/>
      <c r="DO6" s="592"/>
      <c r="DP6" s="593"/>
      <c r="DQ6" s="600">
        <v>246451</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20679</v>
      </c>
      <c r="S7" s="592"/>
      <c r="T7" s="592"/>
      <c r="U7" s="592"/>
      <c r="V7" s="592"/>
      <c r="W7" s="592"/>
      <c r="X7" s="592"/>
      <c r="Y7" s="593"/>
      <c r="Z7" s="594">
        <v>0.1</v>
      </c>
      <c r="AA7" s="594"/>
      <c r="AB7" s="594"/>
      <c r="AC7" s="594"/>
      <c r="AD7" s="595">
        <v>20679</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5046549</v>
      </c>
      <c r="BH7" s="592"/>
      <c r="BI7" s="592"/>
      <c r="BJ7" s="592"/>
      <c r="BK7" s="592"/>
      <c r="BL7" s="592"/>
      <c r="BM7" s="592"/>
      <c r="BN7" s="593"/>
      <c r="BO7" s="594">
        <v>43.2</v>
      </c>
      <c r="BP7" s="594"/>
      <c r="BQ7" s="594"/>
      <c r="BR7" s="594"/>
      <c r="BS7" s="595">
        <v>74088</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4148722</v>
      </c>
      <c r="CS7" s="592"/>
      <c r="CT7" s="592"/>
      <c r="CU7" s="592"/>
      <c r="CV7" s="592"/>
      <c r="CW7" s="592"/>
      <c r="CX7" s="592"/>
      <c r="CY7" s="593"/>
      <c r="CZ7" s="594">
        <v>15.6</v>
      </c>
      <c r="DA7" s="594"/>
      <c r="DB7" s="594"/>
      <c r="DC7" s="594"/>
      <c r="DD7" s="600">
        <v>274491</v>
      </c>
      <c r="DE7" s="592"/>
      <c r="DF7" s="592"/>
      <c r="DG7" s="592"/>
      <c r="DH7" s="592"/>
      <c r="DI7" s="592"/>
      <c r="DJ7" s="592"/>
      <c r="DK7" s="592"/>
      <c r="DL7" s="592"/>
      <c r="DM7" s="592"/>
      <c r="DN7" s="592"/>
      <c r="DO7" s="592"/>
      <c r="DP7" s="593"/>
      <c r="DQ7" s="600">
        <v>3614519</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43581</v>
      </c>
      <c r="S8" s="592"/>
      <c r="T8" s="592"/>
      <c r="U8" s="592"/>
      <c r="V8" s="592"/>
      <c r="W8" s="592"/>
      <c r="X8" s="592"/>
      <c r="Y8" s="593"/>
      <c r="Z8" s="594">
        <v>0.2</v>
      </c>
      <c r="AA8" s="594"/>
      <c r="AB8" s="594"/>
      <c r="AC8" s="594"/>
      <c r="AD8" s="595">
        <v>43581</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121155</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8702026</v>
      </c>
      <c r="CS8" s="592"/>
      <c r="CT8" s="592"/>
      <c r="CU8" s="592"/>
      <c r="CV8" s="592"/>
      <c r="CW8" s="592"/>
      <c r="CX8" s="592"/>
      <c r="CY8" s="593"/>
      <c r="CZ8" s="594">
        <v>32.700000000000003</v>
      </c>
      <c r="DA8" s="594"/>
      <c r="DB8" s="594"/>
      <c r="DC8" s="594"/>
      <c r="DD8" s="600">
        <v>73037</v>
      </c>
      <c r="DE8" s="592"/>
      <c r="DF8" s="592"/>
      <c r="DG8" s="592"/>
      <c r="DH8" s="592"/>
      <c r="DI8" s="592"/>
      <c r="DJ8" s="592"/>
      <c r="DK8" s="592"/>
      <c r="DL8" s="592"/>
      <c r="DM8" s="592"/>
      <c r="DN8" s="592"/>
      <c r="DO8" s="592"/>
      <c r="DP8" s="593"/>
      <c r="DQ8" s="600">
        <v>4890559</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71393</v>
      </c>
      <c r="S9" s="592"/>
      <c r="T9" s="592"/>
      <c r="U9" s="592"/>
      <c r="V9" s="592"/>
      <c r="W9" s="592"/>
      <c r="X9" s="592"/>
      <c r="Y9" s="593"/>
      <c r="Z9" s="594">
        <v>0.3</v>
      </c>
      <c r="AA9" s="594"/>
      <c r="AB9" s="594"/>
      <c r="AC9" s="594"/>
      <c r="AD9" s="595">
        <v>71393</v>
      </c>
      <c r="AE9" s="595"/>
      <c r="AF9" s="595"/>
      <c r="AG9" s="595"/>
      <c r="AH9" s="595"/>
      <c r="AI9" s="595"/>
      <c r="AJ9" s="595"/>
      <c r="AK9" s="595"/>
      <c r="AL9" s="596">
        <v>0.5</v>
      </c>
      <c r="AM9" s="597"/>
      <c r="AN9" s="597"/>
      <c r="AO9" s="598"/>
      <c r="AP9" s="588" t="s">
        <v>224</v>
      </c>
      <c r="AQ9" s="589"/>
      <c r="AR9" s="589"/>
      <c r="AS9" s="589"/>
      <c r="AT9" s="589"/>
      <c r="AU9" s="589"/>
      <c r="AV9" s="589"/>
      <c r="AW9" s="589"/>
      <c r="AX9" s="589"/>
      <c r="AY9" s="589"/>
      <c r="AZ9" s="589"/>
      <c r="BA9" s="589"/>
      <c r="BB9" s="589"/>
      <c r="BC9" s="589"/>
      <c r="BD9" s="589"/>
      <c r="BE9" s="589"/>
      <c r="BF9" s="590"/>
      <c r="BG9" s="591">
        <v>4262726</v>
      </c>
      <c r="BH9" s="592"/>
      <c r="BI9" s="592"/>
      <c r="BJ9" s="592"/>
      <c r="BK9" s="592"/>
      <c r="BL9" s="592"/>
      <c r="BM9" s="592"/>
      <c r="BN9" s="593"/>
      <c r="BO9" s="594">
        <v>36.5</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2239859</v>
      </c>
      <c r="CS9" s="592"/>
      <c r="CT9" s="592"/>
      <c r="CU9" s="592"/>
      <c r="CV9" s="592"/>
      <c r="CW9" s="592"/>
      <c r="CX9" s="592"/>
      <c r="CY9" s="593"/>
      <c r="CZ9" s="594">
        <v>8.4</v>
      </c>
      <c r="DA9" s="594"/>
      <c r="DB9" s="594"/>
      <c r="DC9" s="594"/>
      <c r="DD9" s="600">
        <v>83419</v>
      </c>
      <c r="DE9" s="592"/>
      <c r="DF9" s="592"/>
      <c r="DG9" s="592"/>
      <c r="DH9" s="592"/>
      <c r="DI9" s="592"/>
      <c r="DJ9" s="592"/>
      <c r="DK9" s="592"/>
      <c r="DL9" s="592"/>
      <c r="DM9" s="592"/>
      <c r="DN9" s="592"/>
      <c r="DO9" s="592"/>
      <c r="DP9" s="593"/>
      <c r="DQ9" s="600">
        <v>2057561</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664068</v>
      </c>
      <c r="S10" s="592"/>
      <c r="T10" s="592"/>
      <c r="U10" s="592"/>
      <c r="V10" s="592"/>
      <c r="W10" s="592"/>
      <c r="X10" s="592"/>
      <c r="Y10" s="593"/>
      <c r="Z10" s="594">
        <v>2.2999999999999998</v>
      </c>
      <c r="AA10" s="594"/>
      <c r="AB10" s="594"/>
      <c r="AC10" s="594"/>
      <c r="AD10" s="595">
        <v>664068</v>
      </c>
      <c r="AE10" s="595"/>
      <c r="AF10" s="595"/>
      <c r="AG10" s="595"/>
      <c r="AH10" s="595"/>
      <c r="AI10" s="595"/>
      <c r="AJ10" s="595"/>
      <c r="AK10" s="595"/>
      <c r="AL10" s="596">
        <v>4.3</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191548</v>
      </c>
      <c r="BH10" s="592"/>
      <c r="BI10" s="592"/>
      <c r="BJ10" s="592"/>
      <c r="BK10" s="592"/>
      <c r="BL10" s="592"/>
      <c r="BM10" s="592"/>
      <c r="BN10" s="593"/>
      <c r="BO10" s="594">
        <v>1.6</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91939</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18710</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146650</v>
      </c>
      <c r="S11" s="592"/>
      <c r="T11" s="592"/>
      <c r="U11" s="592"/>
      <c r="V11" s="592"/>
      <c r="W11" s="592"/>
      <c r="X11" s="592"/>
      <c r="Y11" s="593"/>
      <c r="Z11" s="594">
        <v>0.5</v>
      </c>
      <c r="AA11" s="594"/>
      <c r="AB11" s="594"/>
      <c r="AC11" s="594"/>
      <c r="AD11" s="595">
        <v>146650</v>
      </c>
      <c r="AE11" s="595"/>
      <c r="AF11" s="595"/>
      <c r="AG11" s="595"/>
      <c r="AH11" s="595"/>
      <c r="AI11" s="595"/>
      <c r="AJ11" s="595"/>
      <c r="AK11" s="595"/>
      <c r="AL11" s="596">
        <v>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471120</v>
      </c>
      <c r="BH11" s="592"/>
      <c r="BI11" s="592"/>
      <c r="BJ11" s="592"/>
      <c r="BK11" s="592"/>
      <c r="BL11" s="592"/>
      <c r="BM11" s="592"/>
      <c r="BN11" s="593"/>
      <c r="BO11" s="594">
        <v>4</v>
      </c>
      <c r="BP11" s="594"/>
      <c r="BQ11" s="594"/>
      <c r="BR11" s="594"/>
      <c r="BS11" s="600">
        <v>74088</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233064</v>
      </c>
      <c r="CS11" s="592"/>
      <c r="CT11" s="592"/>
      <c r="CU11" s="592"/>
      <c r="CV11" s="592"/>
      <c r="CW11" s="592"/>
      <c r="CX11" s="592"/>
      <c r="CY11" s="593"/>
      <c r="CZ11" s="594">
        <v>0.9</v>
      </c>
      <c r="DA11" s="594"/>
      <c r="DB11" s="594"/>
      <c r="DC11" s="594"/>
      <c r="DD11" s="600">
        <v>21244</v>
      </c>
      <c r="DE11" s="592"/>
      <c r="DF11" s="592"/>
      <c r="DG11" s="592"/>
      <c r="DH11" s="592"/>
      <c r="DI11" s="592"/>
      <c r="DJ11" s="592"/>
      <c r="DK11" s="592"/>
      <c r="DL11" s="592"/>
      <c r="DM11" s="592"/>
      <c r="DN11" s="592"/>
      <c r="DO11" s="592"/>
      <c r="DP11" s="593"/>
      <c r="DQ11" s="600">
        <v>201101</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5190672</v>
      </c>
      <c r="BH12" s="592"/>
      <c r="BI12" s="592"/>
      <c r="BJ12" s="592"/>
      <c r="BK12" s="592"/>
      <c r="BL12" s="592"/>
      <c r="BM12" s="592"/>
      <c r="BN12" s="593"/>
      <c r="BO12" s="594">
        <v>44.5</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257036</v>
      </c>
      <c r="CS12" s="592"/>
      <c r="CT12" s="592"/>
      <c r="CU12" s="592"/>
      <c r="CV12" s="592"/>
      <c r="CW12" s="592"/>
      <c r="CX12" s="592"/>
      <c r="CY12" s="593"/>
      <c r="CZ12" s="594">
        <v>1</v>
      </c>
      <c r="DA12" s="594"/>
      <c r="DB12" s="594"/>
      <c r="DC12" s="594"/>
      <c r="DD12" s="600">
        <v>14615</v>
      </c>
      <c r="DE12" s="592"/>
      <c r="DF12" s="592"/>
      <c r="DG12" s="592"/>
      <c r="DH12" s="592"/>
      <c r="DI12" s="592"/>
      <c r="DJ12" s="592"/>
      <c r="DK12" s="592"/>
      <c r="DL12" s="592"/>
      <c r="DM12" s="592"/>
      <c r="DN12" s="592"/>
      <c r="DO12" s="592"/>
      <c r="DP12" s="593"/>
      <c r="DQ12" s="600">
        <v>154469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79941</v>
      </c>
      <c r="S13" s="592"/>
      <c r="T13" s="592"/>
      <c r="U13" s="592"/>
      <c r="V13" s="592"/>
      <c r="W13" s="592"/>
      <c r="X13" s="592"/>
      <c r="Y13" s="593"/>
      <c r="Z13" s="594">
        <v>0.3</v>
      </c>
      <c r="AA13" s="594"/>
      <c r="AB13" s="594"/>
      <c r="AC13" s="594"/>
      <c r="AD13" s="595">
        <v>79941</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5168648</v>
      </c>
      <c r="BH13" s="592"/>
      <c r="BI13" s="592"/>
      <c r="BJ13" s="592"/>
      <c r="BK13" s="592"/>
      <c r="BL13" s="592"/>
      <c r="BM13" s="592"/>
      <c r="BN13" s="593"/>
      <c r="BO13" s="594">
        <v>44.3</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3777171</v>
      </c>
      <c r="CS13" s="592"/>
      <c r="CT13" s="592"/>
      <c r="CU13" s="592"/>
      <c r="CV13" s="592"/>
      <c r="CW13" s="592"/>
      <c r="CX13" s="592"/>
      <c r="CY13" s="593"/>
      <c r="CZ13" s="594">
        <v>14.2</v>
      </c>
      <c r="DA13" s="594"/>
      <c r="DB13" s="594"/>
      <c r="DC13" s="594"/>
      <c r="DD13" s="600">
        <v>2491121</v>
      </c>
      <c r="DE13" s="592"/>
      <c r="DF13" s="592"/>
      <c r="DG13" s="592"/>
      <c r="DH13" s="592"/>
      <c r="DI13" s="592"/>
      <c r="DJ13" s="592"/>
      <c r="DK13" s="592"/>
      <c r="DL13" s="592"/>
      <c r="DM13" s="592"/>
      <c r="DN13" s="592"/>
      <c r="DO13" s="592"/>
      <c r="DP13" s="593"/>
      <c r="DQ13" s="600">
        <v>2048971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137246</v>
      </c>
      <c r="BH14" s="592"/>
      <c r="BI14" s="592"/>
      <c r="BJ14" s="592"/>
      <c r="BK14" s="592"/>
      <c r="BL14" s="592"/>
      <c r="BM14" s="592"/>
      <c r="BN14" s="593"/>
      <c r="BO14" s="594">
        <v>1.2</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1286294</v>
      </c>
      <c r="CS14" s="592"/>
      <c r="CT14" s="592"/>
      <c r="CU14" s="592"/>
      <c r="CV14" s="592"/>
      <c r="CW14" s="592"/>
      <c r="CX14" s="592"/>
      <c r="CY14" s="593"/>
      <c r="CZ14" s="594">
        <v>4.8</v>
      </c>
      <c r="DA14" s="594"/>
      <c r="DB14" s="594"/>
      <c r="DC14" s="594"/>
      <c r="DD14" s="600">
        <v>29375</v>
      </c>
      <c r="DE14" s="592"/>
      <c r="DF14" s="592"/>
      <c r="DG14" s="592"/>
      <c r="DH14" s="592"/>
      <c r="DI14" s="592"/>
      <c r="DJ14" s="592"/>
      <c r="DK14" s="592"/>
      <c r="DL14" s="592"/>
      <c r="DM14" s="592"/>
      <c r="DN14" s="592"/>
      <c r="DO14" s="592"/>
      <c r="DP14" s="593"/>
      <c r="DQ14" s="600">
        <v>1280681</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53551</v>
      </c>
      <c r="S15" s="592"/>
      <c r="T15" s="592"/>
      <c r="U15" s="592"/>
      <c r="V15" s="592"/>
      <c r="W15" s="592"/>
      <c r="X15" s="592"/>
      <c r="Y15" s="593"/>
      <c r="Z15" s="594">
        <v>0.2</v>
      </c>
      <c r="AA15" s="594"/>
      <c r="AB15" s="594"/>
      <c r="AC15" s="594"/>
      <c r="AD15" s="595">
        <v>53551</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509106</v>
      </c>
      <c r="BH15" s="592"/>
      <c r="BI15" s="592"/>
      <c r="BJ15" s="592"/>
      <c r="BK15" s="592"/>
      <c r="BL15" s="592"/>
      <c r="BM15" s="592"/>
      <c r="BN15" s="593"/>
      <c r="BO15" s="594">
        <v>4.4000000000000004</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3013089</v>
      </c>
      <c r="CS15" s="592"/>
      <c r="CT15" s="592"/>
      <c r="CU15" s="592"/>
      <c r="CV15" s="592"/>
      <c r="CW15" s="592"/>
      <c r="CX15" s="592"/>
      <c r="CY15" s="593"/>
      <c r="CZ15" s="594">
        <v>11.3</v>
      </c>
      <c r="DA15" s="594"/>
      <c r="DB15" s="594"/>
      <c r="DC15" s="594"/>
      <c r="DD15" s="600">
        <v>1127780</v>
      </c>
      <c r="DE15" s="592"/>
      <c r="DF15" s="592"/>
      <c r="DG15" s="592"/>
      <c r="DH15" s="592"/>
      <c r="DI15" s="592"/>
      <c r="DJ15" s="592"/>
      <c r="DK15" s="592"/>
      <c r="DL15" s="592"/>
      <c r="DM15" s="592"/>
      <c r="DN15" s="592"/>
      <c r="DO15" s="592"/>
      <c r="DP15" s="593"/>
      <c r="DQ15" s="600">
        <v>2021082</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3427699</v>
      </c>
      <c r="S16" s="592"/>
      <c r="T16" s="592"/>
      <c r="U16" s="592"/>
      <c r="V16" s="592"/>
      <c r="W16" s="592"/>
      <c r="X16" s="592"/>
      <c r="Y16" s="593"/>
      <c r="Z16" s="594">
        <v>12.1</v>
      </c>
      <c r="AA16" s="594"/>
      <c r="AB16" s="594"/>
      <c r="AC16" s="594"/>
      <c r="AD16" s="595">
        <v>3049620</v>
      </c>
      <c r="AE16" s="595"/>
      <c r="AF16" s="595"/>
      <c r="AG16" s="595"/>
      <c r="AH16" s="595"/>
      <c r="AI16" s="595"/>
      <c r="AJ16" s="595"/>
      <c r="AK16" s="595"/>
      <c r="AL16" s="596">
        <v>19.8</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v>1699</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3049620</v>
      </c>
      <c r="S17" s="592"/>
      <c r="T17" s="592"/>
      <c r="U17" s="592"/>
      <c r="V17" s="592"/>
      <c r="W17" s="592"/>
      <c r="X17" s="592"/>
      <c r="Y17" s="593"/>
      <c r="Z17" s="594">
        <v>10.7</v>
      </c>
      <c r="AA17" s="594"/>
      <c r="AB17" s="594"/>
      <c r="AC17" s="594"/>
      <c r="AD17" s="595">
        <v>3049620</v>
      </c>
      <c r="AE17" s="595"/>
      <c r="AF17" s="595"/>
      <c r="AG17" s="595"/>
      <c r="AH17" s="595"/>
      <c r="AI17" s="595"/>
      <c r="AJ17" s="595"/>
      <c r="AK17" s="595"/>
      <c r="AL17" s="596">
        <v>19.8</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2450421</v>
      </c>
      <c r="CS17" s="592"/>
      <c r="CT17" s="592"/>
      <c r="CU17" s="592"/>
      <c r="CV17" s="592"/>
      <c r="CW17" s="592"/>
      <c r="CX17" s="592"/>
      <c r="CY17" s="593"/>
      <c r="CZ17" s="594">
        <v>9.1999999999999993</v>
      </c>
      <c r="DA17" s="594"/>
      <c r="DB17" s="594"/>
      <c r="DC17" s="594"/>
      <c r="DD17" s="600" t="s">
        <v>112</v>
      </c>
      <c r="DE17" s="592"/>
      <c r="DF17" s="592"/>
      <c r="DG17" s="592"/>
      <c r="DH17" s="592"/>
      <c r="DI17" s="592"/>
      <c r="DJ17" s="592"/>
      <c r="DK17" s="592"/>
      <c r="DL17" s="592"/>
      <c r="DM17" s="592"/>
      <c r="DN17" s="592"/>
      <c r="DO17" s="592"/>
      <c r="DP17" s="593"/>
      <c r="DQ17" s="600">
        <v>2433658</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378068</v>
      </c>
      <c r="S18" s="592"/>
      <c r="T18" s="592"/>
      <c r="U18" s="592"/>
      <c r="V18" s="592"/>
      <c r="W18" s="592"/>
      <c r="X18" s="592"/>
      <c r="Y18" s="593"/>
      <c r="Z18" s="594">
        <v>1.3</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v>200000</v>
      </c>
      <c r="CS18" s="592"/>
      <c r="CT18" s="592"/>
      <c r="CU18" s="592"/>
      <c r="CV18" s="592"/>
      <c r="CW18" s="592"/>
      <c r="CX18" s="592"/>
      <c r="CY18" s="593"/>
      <c r="CZ18" s="594">
        <v>0.8</v>
      </c>
      <c r="DA18" s="594"/>
      <c r="DB18" s="594"/>
      <c r="DC18" s="594"/>
      <c r="DD18" s="600">
        <v>200000</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783190</v>
      </c>
      <c r="BH19" s="592"/>
      <c r="BI19" s="592"/>
      <c r="BJ19" s="592"/>
      <c r="BK19" s="592"/>
      <c r="BL19" s="592"/>
      <c r="BM19" s="592"/>
      <c r="BN19" s="593"/>
      <c r="BO19" s="594">
        <v>6.7</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16378698</v>
      </c>
      <c r="S20" s="592"/>
      <c r="T20" s="592"/>
      <c r="U20" s="592"/>
      <c r="V20" s="592"/>
      <c r="W20" s="592"/>
      <c r="X20" s="592"/>
      <c r="Y20" s="593"/>
      <c r="Z20" s="594">
        <v>57.6</v>
      </c>
      <c r="AA20" s="594"/>
      <c r="AB20" s="594"/>
      <c r="AC20" s="594"/>
      <c r="AD20" s="595">
        <v>15218827</v>
      </c>
      <c r="AE20" s="595"/>
      <c r="AF20" s="595"/>
      <c r="AG20" s="595"/>
      <c r="AH20" s="595"/>
      <c r="AI20" s="595"/>
      <c r="AJ20" s="595"/>
      <c r="AK20" s="595"/>
      <c r="AL20" s="596">
        <v>98.7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783190</v>
      </c>
      <c r="BH20" s="592"/>
      <c r="BI20" s="592"/>
      <c r="BJ20" s="592"/>
      <c r="BK20" s="592"/>
      <c r="BL20" s="592"/>
      <c r="BM20" s="592"/>
      <c r="BN20" s="593"/>
      <c r="BO20" s="594">
        <v>6.7</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26646079</v>
      </c>
      <c r="CS20" s="592"/>
      <c r="CT20" s="592"/>
      <c r="CU20" s="592"/>
      <c r="CV20" s="592"/>
      <c r="CW20" s="592"/>
      <c r="CX20" s="592"/>
      <c r="CY20" s="593"/>
      <c r="CZ20" s="594">
        <v>100</v>
      </c>
      <c r="DA20" s="594"/>
      <c r="DB20" s="594"/>
      <c r="DC20" s="594"/>
      <c r="DD20" s="600">
        <v>4315082</v>
      </c>
      <c r="DE20" s="592"/>
      <c r="DF20" s="592"/>
      <c r="DG20" s="592"/>
      <c r="DH20" s="592"/>
      <c r="DI20" s="592"/>
      <c r="DJ20" s="592"/>
      <c r="DK20" s="592"/>
      <c r="DL20" s="592"/>
      <c r="DM20" s="592"/>
      <c r="DN20" s="592"/>
      <c r="DO20" s="592"/>
      <c r="DP20" s="593"/>
      <c r="DQ20" s="600">
        <v>18967762</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10246</v>
      </c>
      <c r="S21" s="592"/>
      <c r="T21" s="592"/>
      <c r="U21" s="592"/>
      <c r="V21" s="592"/>
      <c r="W21" s="592"/>
      <c r="X21" s="592"/>
      <c r="Y21" s="593"/>
      <c r="Z21" s="594">
        <v>0</v>
      </c>
      <c r="AA21" s="594"/>
      <c r="AB21" s="594"/>
      <c r="AC21" s="594"/>
      <c r="AD21" s="595">
        <v>10246</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1398</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123022</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407941</v>
      </c>
      <c r="S23" s="592"/>
      <c r="T23" s="592"/>
      <c r="U23" s="592"/>
      <c r="V23" s="592"/>
      <c r="W23" s="592"/>
      <c r="X23" s="592"/>
      <c r="Y23" s="593"/>
      <c r="Z23" s="594">
        <v>1.4</v>
      </c>
      <c r="AA23" s="594"/>
      <c r="AB23" s="594"/>
      <c r="AC23" s="594"/>
      <c r="AD23" s="595">
        <v>82748</v>
      </c>
      <c r="AE23" s="595"/>
      <c r="AF23" s="595"/>
      <c r="AG23" s="595"/>
      <c r="AH23" s="595"/>
      <c r="AI23" s="595"/>
      <c r="AJ23" s="595"/>
      <c r="AK23" s="595"/>
      <c r="AL23" s="596">
        <v>0.5</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781792</v>
      </c>
      <c r="BH23" s="592"/>
      <c r="BI23" s="592"/>
      <c r="BJ23" s="592"/>
      <c r="BK23" s="592"/>
      <c r="BL23" s="592"/>
      <c r="BM23" s="592"/>
      <c r="BN23" s="593"/>
      <c r="BO23" s="594">
        <v>6.7</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96099</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12103606</v>
      </c>
      <c r="CS24" s="581"/>
      <c r="CT24" s="581"/>
      <c r="CU24" s="581"/>
      <c r="CV24" s="581"/>
      <c r="CW24" s="581"/>
      <c r="CX24" s="581"/>
      <c r="CY24" s="582"/>
      <c r="CZ24" s="620">
        <v>45.4</v>
      </c>
      <c r="DA24" s="621"/>
      <c r="DB24" s="621"/>
      <c r="DC24" s="622"/>
      <c r="DD24" s="619">
        <v>8515167</v>
      </c>
      <c r="DE24" s="581"/>
      <c r="DF24" s="581"/>
      <c r="DG24" s="581"/>
      <c r="DH24" s="581"/>
      <c r="DI24" s="581"/>
      <c r="DJ24" s="581"/>
      <c r="DK24" s="582"/>
      <c r="DL24" s="619">
        <v>8501800</v>
      </c>
      <c r="DM24" s="581"/>
      <c r="DN24" s="581"/>
      <c r="DO24" s="581"/>
      <c r="DP24" s="581"/>
      <c r="DQ24" s="581"/>
      <c r="DR24" s="581"/>
      <c r="DS24" s="581"/>
      <c r="DT24" s="581"/>
      <c r="DU24" s="581"/>
      <c r="DV24" s="582"/>
      <c r="DW24" s="585">
        <v>49.7</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3395002</v>
      </c>
      <c r="S25" s="592"/>
      <c r="T25" s="592"/>
      <c r="U25" s="592"/>
      <c r="V25" s="592"/>
      <c r="W25" s="592"/>
      <c r="X25" s="592"/>
      <c r="Y25" s="593"/>
      <c r="Z25" s="594">
        <v>11.9</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4674188</v>
      </c>
      <c r="CS25" s="611"/>
      <c r="CT25" s="611"/>
      <c r="CU25" s="611"/>
      <c r="CV25" s="611"/>
      <c r="CW25" s="611"/>
      <c r="CX25" s="611"/>
      <c r="CY25" s="612"/>
      <c r="CZ25" s="625">
        <v>17.5</v>
      </c>
      <c r="DA25" s="626"/>
      <c r="DB25" s="626"/>
      <c r="DC25" s="627"/>
      <c r="DD25" s="600">
        <v>4358353</v>
      </c>
      <c r="DE25" s="611"/>
      <c r="DF25" s="611"/>
      <c r="DG25" s="611"/>
      <c r="DH25" s="611"/>
      <c r="DI25" s="611"/>
      <c r="DJ25" s="611"/>
      <c r="DK25" s="612"/>
      <c r="DL25" s="600">
        <v>4344986</v>
      </c>
      <c r="DM25" s="611"/>
      <c r="DN25" s="611"/>
      <c r="DO25" s="611"/>
      <c r="DP25" s="611"/>
      <c r="DQ25" s="611"/>
      <c r="DR25" s="611"/>
      <c r="DS25" s="611"/>
      <c r="DT25" s="611"/>
      <c r="DU25" s="611"/>
      <c r="DV25" s="612"/>
      <c r="DW25" s="596">
        <v>25.4</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3123639</v>
      </c>
      <c r="CS26" s="592"/>
      <c r="CT26" s="592"/>
      <c r="CU26" s="592"/>
      <c r="CV26" s="592"/>
      <c r="CW26" s="592"/>
      <c r="CX26" s="592"/>
      <c r="CY26" s="593"/>
      <c r="CZ26" s="625">
        <v>11.7</v>
      </c>
      <c r="DA26" s="626"/>
      <c r="DB26" s="626"/>
      <c r="DC26" s="627"/>
      <c r="DD26" s="600">
        <v>2840132</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1281712</v>
      </c>
      <c r="S27" s="592"/>
      <c r="T27" s="592"/>
      <c r="U27" s="592"/>
      <c r="V27" s="592"/>
      <c r="W27" s="592"/>
      <c r="X27" s="592"/>
      <c r="Y27" s="593"/>
      <c r="Z27" s="594">
        <v>4.5</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11668462</v>
      </c>
      <c r="BH27" s="592"/>
      <c r="BI27" s="592"/>
      <c r="BJ27" s="592"/>
      <c r="BK27" s="592"/>
      <c r="BL27" s="592"/>
      <c r="BM27" s="592"/>
      <c r="BN27" s="593"/>
      <c r="BO27" s="594">
        <v>100</v>
      </c>
      <c r="BP27" s="594"/>
      <c r="BQ27" s="594"/>
      <c r="BR27" s="594"/>
      <c r="BS27" s="600">
        <v>74088</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4978997</v>
      </c>
      <c r="CS27" s="611"/>
      <c r="CT27" s="611"/>
      <c r="CU27" s="611"/>
      <c r="CV27" s="611"/>
      <c r="CW27" s="611"/>
      <c r="CX27" s="611"/>
      <c r="CY27" s="612"/>
      <c r="CZ27" s="625">
        <v>18.7</v>
      </c>
      <c r="DA27" s="626"/>
      <c r="DB27" s="626"/>
      <c r="DC27" s="627"/>
      <c r="DD27" s="600">
        <v>1723156</v>
      </c>
      <c r="DE27" s="611"/>
      <c r="DF27" s="611"/>
      <c r="DG27" s="611"/>
      <c r="DH27" s="611"/>
      <c r="DI27" s="611"/>
      <c r="DJ27" s="611"/>
      <c r="DK27" s="612"/>
      <c r="DL27" s="600">
        <v>1723156</v>
      </c>
      <c r="DM27" s="611"/>
      <c r="DN27" s="611"/>
      <c r="DO27" s="611"/>
      <c r="DP27" s="611"/>
      <c r="DQ27" s="611"/>
      <c r="DR27" s="611"/>
      <c r="DS27" s="611"/>
      <c r="DT27" s="611"/>
      <c r="DU27" s="611"/>
      <c r="DV27" s="612"/>
      <c r="DW27" s="596">
        <v>10.1</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481789</v>
      </c>
      <c r="S28" s="592"/>
      <c r="T28" s="592"/>
      <c r="U28" s="592"/>
      <c r="V28" s="592"/>
      <c r="W28" s="592"/>
      <c r="X28" s="592"/>
      <c r="Y28" s="593"/>
      <c r="Z28" s="594">
        <v>1.7</v>
      </c>
      <c r="AA28" s="594"/>
      <c r="AB28" s="594"/>
      <c r="AC28" s="594"/>
      <c r="AD28" s="595">
        <v>25262</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2450421</v>
      </c>
      <c r="CS28" s="592"/>
      <c r="CT28" s="592"/>
      <c r="CU28" s="592"/>
      <c r="CV28" s="592"/>
      <c r="CW28" s="592"/>
      <c r="CX28" s="592"/>
      <c r="CY28" s="593"/>
      <c r="CZ28" s="625">
        <v>9.1999999999999993</v>
      </c>
      <c r="DA28" s="626"/>
      <c r="DB28" s="626"/>
      <c r="DC28" s="627"/>
      <c r="DD28" s="600">
        <v>2433658</v>
      </c>
      <c r="DE28" s="592"/>
      <c r="DF28" s="592"/>
      <c r="DG28" s="592"/>
      <c r="DH28" s="592"/>
      <c r="DI28" s="592"/>
      <c r="DJ28" s="592"/>
      <c r="DK28" s="593"/>
      <c r="DL28" s="600">
        <v>2433658</v>
      </c>
      <c r="DM28" s="592"/>
      <c r="DN28" s="592"/>
      <c r="DO28" s="592"/>
      <c r="DP28" s="592"/>
      <c r="DQ28" s="592"/>
      <c r="DR28" s="592"/>
      <c r="DS28" s="592"/>
      <c r="DT28" s="592"/>
      <c r="DU28" s="592"/>
      <c r="DV28" s="593"/>
      <c r="DW28" s="596">
        <v>14.2</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7406</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2450330</v>
      </c>
      <c r="CS29" s="611"/>
      <c r="CT29" s="611"/>
      <c r="CU29" s="611"/>
      <c r="CV29" s="611"/>
      <c r="CW29" s="611"/>
      <c r="CX29" s="611"/>
      <c r="CY29" s="612"/>
      <c r="CZ29" s="625">
        <v>9.1999999999999993</v>
      </c>
      <c r="DA29" s="626"/>
      <c r="DB29" s="626"/>
      <c r="DC29" s="627"/>
      <c r="DD29" s="600">
        <v>2433567</v>
      </c>
      <c r="DE29" s="611"/>
      <c r="DF29" s="611"/>
      <c r="DG29" s="611"/>
      <c r="DH29" s="611"/>
      <c r="DI29" s="611"/>
      <c r="DJ29" s="611"/>
      <c r="DK29" s="612"/>
      <c r="DL29" s="600">
        <v>2433567</v>
      </c>
      <c r="DM29" s="611"/>
      <c r="DN29" s="611"/>
      <c r="DO29" s="611"/>
      <c r="DP29" s="611"/>
      <c r="DQ29" s="611"/>
      <c r="DR29" s="611"/>
      <c r="DS29" s="611"/>
      <c r="DT29" s="611"/>
      <c r="DU29" s="611"/>
      <c r="DV29" s="612"/>
      <c r="DW29" s="596">
        <v>14.2</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458642</v>
      </c>
      <c r="S30" s="592"/>
      <c r="T30" s="592"/>
      <c r="U30" s="592"/>
      <c r="V30" s="592"/>
      <c r="W30" s="592"/>
      <c r="X30" s="592"/>
      <c r="Y30" s="593"/>
      <c r="Z30" s="594">
        <v>1.6</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98.6</v>
      </c>
      <c r="BH30" s="650"/>
      <c r="BI30" s="650"/>
      <c r="BJ30" s="650"/>
      <c r="BK30" s="650"/>
      <c r="BL30" s="650"/>
      <c r="BM30" s="586">
        <v>94.1</v>
      </c>
      <c r="BN30" s="650"/>
      <c r="BO30" s="650"/>
      <c r="BP30" s="650"/>
      <c r="BQ30" s="651"/>
      <c r="BR30" s="649">
        <v>98.6</v>
      </c>
      <c r="BS30" s="650"/>
      <c r="BT30" s="650"/>
      <c r="BU30" s="650"/>
      <c r="BV30" s="650"/>
      <c r="BW30" s="650"/>
      <c r="BX30" s="586">
        <v>93.4</v>
      </c>
      <c r="BY30" s="650"/>
      <c r="BZ30" s="650"/>
      <c r="CA30" s="650"/>
      <c r="CB30" s="651"/>
      <c r="CD30" s="654"/>
      <c r="CE30" s="655"/>
      <c r="CF30" s="605" t="s">
        <v>293</v>
      </c>
      <c r="CG30" s="606"/>
      <c r="CH30" s="606"/>
      <c r="CI30" s="606"/>
      <c r="CJ30" s="606"/>
      <c r="CK30" s="606"/>
      <c r="CL30" s="606"/>
      <c r="CM30" s="606"/>
      <c r="CN30" s="606"/>
      <c r="CO30" s="606"/>
      <c r="CP30" s="606"/>
      <c r="CQ30" s="607"/>
      <c r="CR30" s="591">
        <v>2131547</v>
      </c>
      <c r="CS30" s="592"/>
      <c r="CT30" s="592"/>
      <c r="CU30" s="592"/>
      <c r="CV30" s="592"/>
      <c r="CW30" s="592"/>
      <c r="CX30" s="592"/>
      <c r="CY30" s="593"/>
      <c r="CZ30" s="625">
        <v>8</v>
      </c>
      <c r="DA30" s="626"/>
      <c r="DB30" s="626"/>
      <c r="DC30" s="627"/>
      <c r="DD30" s="600">
        <v>2117025</v>
      </c>
      <c r="DE30" s="592"/>
      <c r="DF30" s="592"/>
      <c r="DG30" s="592"/>
      <c r="DH30" s="592"/>
      <c r="DI30" s="592"/>
      <c r="DJ30" s="592"/>
      <c r="DK30" s="593"/>
      <c r="DL30" s="600">
        <v>2117025</v>
      </c>
      <c r="DM30" s="592"/>
      <c r="DN30" s="592"/>
      <c r="DO30" s="592"/>
      <c r="DP30" s="592"/>
      <c r="DQ30" s="592"/>
      <c r="DR30" s="592"/>
      <c r="DS30" s="592"/>
      <c r="DT30" s="592"/>
      <c r="DU30" s="592"/>
      <c r="DV30" s="593"/>
      <c r="DW30" s="596">
        <v>12.4</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1636858</v>
      </c>
      <c r="S31" s="592"/>
      <c r="T31" s="592"/>
      <c r="U31" s="592"/>
      <c r="V31" s="592"/>
      <c r="W31" s="592"/>
      <c r="X31" s="592"/>
      <c r="Y31" s="593"/>
      <c r="Z31" s="594">
        <v>5.8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98.4</v>
      </c>
      <c r="BH31" s="611"/>
      <c r="BI31" s="611"/>
      <c r="BJ31" s="611"/>
      <c r="BK31" s="611"/>
      <c r="BL31" s="611"/>
      <c r="BM31" s="597">
        <v>93.1</v>
      </c>
      <c r="BN31" s="647"/>
      <c r="BO31" s="647"/>
      <c r="BP31" s="647"/>
      <c r="BQ31" s="648"/>
      <c r="BR31" s="646">
        <v>98.3</v>
      </c>
      <c r="BS31" s="611"/>
      <c r="BT31" s="611"/>
      <c r="BU31" s="611"/>
      <c r="BV31" s="611"/>
      <c r="BW31" s="611"/>
      <c r="BX31" s="597">
        <v>92.6</v>
      </c>
      <c r="BY31" s="647"/>
      <c r="BZ31" s="647"/>
      <c r="CA31" s="647"/>
      <c r="CB31" s="648"/>
      <c r="CD31" s="654"/>
      <c r="CE31" s="655"/>
      <c r="CF31" s="605" t="s">
        <v>297</v>
      </c>
      <c r="CG31" s="606"/>
      <c r="CH31" s="606"/>
      <c r="CI31" s="606"/>
      <c r="CJ31" s="606"/>
      <c r="CK31" s="606"/>
      <c r="CL31" s="606"/>
      <c r="CM31" s="606"/>
      <c r="CN31" s="606"/>
      <c r="CO31" s="606"/>
      <c r="CP31" s="606"/>
      <c r="CQ31" s="607"/>
      <c r="CR31" s="591">
        <v>318783</v>
      </c>
      <c r="CS31" s="611"/>
      <c r="CT31" s="611"/>
      <c r="CU31" s="611"/>
      <c r="CV31" s="611"/>
      <c r="CW31" s="611"/>
      <c r="CX31" s="611"/>
      <c r="CY31" s="612"/>
      <c r="CZ31" s="625">
        <v>1.2</v>
      </c>
      <c r="DA31" s="626"/>
      <c r="DB31" s="626"/>
      <c r="DC31" s="627"/>
      <c r="DD31" s="600">
        <v>316542</v>
      </c>
      <c r="DE31" s="611"/>
      <c r="DF31" s="611"/>
      <c r="DG31" s="611"/>
      <c r="DH31" s="611"/>
      <c r="DI31" s="611"/>
      <c r="DJ31" s="611"/>
      <c r="DK31" s="612"/>
      <c r="DL31" s="600">
        <v>316542</v>
      </c>
      <c r="DM31" s="611"/>
      <c r="DN31" s="611"/>
      <c r="DO31" s="611"/>
      <c r="DP31" s="611"/>
      <c r="DQ31" s="611"/>
      <c r="DR31" s="611"/>
      <c r="DS31" s="611"/>
      <c r="DT31" s="611"/>
      <c r="DU31" s="611"/>
      <c r="DV31" s="612"/>
      <c r="DW31" s="596">
        <v>1.9</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622772</v>
      </c>
      <c r="S32" s="592"/>
      <c r="T32" s="592"/>
      <c r="U32" s="592"/>
      <c r="V32" s="592"/>
      <c r="W32" s="592"/>
      <c r="X32" s="592"/>
      <c r="Y32" s="593"/>
      <c r="Z32" s="594">
        <v>2.2000000000000002</v>
      </c>
      <c r="AA32" s="594"/>
      <c r="AB32" s="594"/>
      <c r="AC32" s="594"/>
      <c r="AD32" s="595">
        <v>79985</v>
      </c>
      <c r="AE32" s="595"/>
      <c r="AF32" s="595"/>
      <c r="AG32" s="595"/>
      <c r="AH32" s="595"/>
      <c r="AI32" s="595"/>
      <c r="AJ32" s="595"/>
      <c r="AK32" s="595"/>
      <c r="AL32" s="596">
        <v>0.5</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98.7</v>
      </c>
      <c r="BH32" s="659"/>
      <c r="BI32" s="659"/>
      <c r="BJ32" s="659"/>
      <c r="BK32" s="659"/>
      <c r="BL32" s="659"/>
      <c r="BM32" s="660">
        <v>94.5</v>
      </c>
      <c r="BN32" s="659"/>
      <c r="BO32" s="659"/>
      <c r="BP32" s="659"/>
      <c r="BQ32" s="661"/>
      <c r="BR32" s="658">
        <v>98.7</v>
      </c>
      <c r="BS32" s="659"/>
      <c r="BT32" s="659"/>
      <c r="BU32" s="659"/>
      <c r="BV32" s="659"/>
      <c r="BW32" s="659"/>
      <c r="BX32" s="660">
        <v>93.7</v>
      </c>
      <c r="BY32" s="659"/>
      <c r="BZ32" s="659"/>
      <c r="CA32" s="659"/>
      <c r="CB32" s="661"/>
      <c r="CD32" s="656"/>
      <c r="CE32" s="657"/>
      <c r="CF32" s="605" t="s">
        <v>300</v>
      </c>
      <c r="CG32" s="606"/>
      <c r="CH32" s="606"/>
      <c r="CI32" s="606"/>
      <c r="CJ32" s="606"/>
      <c r="CK32" s="606"/>
      <c r="CL32" s="606"/>
      <c r="CM32" s="606"/>
      <c r="CN32" s="606"/>
      <c r="CO32" s="606"/>
      <c r="CP32" s="606"/>
      <c r="CQ32" s="607"/>
      <c r="CR32" s="591">
        <v>91</v>
      </c>
      <c r="CS32" s="592"/>
      <c r="CT32" s="592"/>
      <c r="CU32" s="592"/>
      <c r="CV32" s="592"/>
      <c r="CW32" s="592"/>
      <c r="CX32" s="592"/>
      <c r="CY32" s="593"/>
      <c r="CZ32" s="625">
        <v>0</v>
      </c>
      <c r="DA32" s="626"/>
      <c r="DB32" s="626"/>
      <c r="DC32" s="627"/>
      <c r="DD32" s="600">
        <v>91</v>
      </c>
      <c r="DE32" s="592"/>
      <c r="DF32" s="592"/>
      <c r="DG32" s="592"/>
      <c r="DH32" s="592"/>
      <c r="DI32" s="592"/>
      <c r="DJ32" s="592"/>
      <c r="DK32" s="593"/>
      <c r="DL32" s="600">
        <v>91</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3529058</v>
      </c>
      <c r="S33" s="592"/>
      <c r="T33" s="592"/>
      <c r="U33" s="592"/>
      <c r="V33" s="592"/>
      <c r="W33" s="592"/>
      <c r="X33" s="592"/>
      <c r="Y33" s="593"/>
      <c r="Z33" s="594">
        <v>12.4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10227391</v>
      </c>
      <c r="CS33" s="611"/>
      <c r="CT33" s="611"/>
      <c r="CU33" s="611"/>
      <c r="CV33" s="611"/>
      <c r="CW33" s="611"/>
      <c r="CX33" s="611"/>
      <c r="CY33" s="612"/>
      <c r="CZ33" s="625">
        <v>38.4</v>
      </c>
      <c r="DA33" s="626"/>
      <c r="DB33" s="626"/>
      <c r="DC33" s="627"/>
      <c r="DD33" s="600">
        <v>9209969</v>
      </c>
      <c r="DE33" s="611"/>
      <c r="DF33" s="611"/>
      <c r="DG33" s="611"/>
      <c r="DH33" s="611"/>
      <c r="DI33" s="611"/>
      <c r="DJ33" s="611"/>
      <c r="DK33" s="612"/>
      <c r="DL33" s="600">
        <v>7344702</v>
      </c>
      <c r="DM33" s="611"/>
      <c r="DN33" s="611"/>
      <c r="DO33" s="611"/>
      <c r="DP33" s="611"/>
      <c r="DQ33" s="611"/>
      <c r="DR33" s="611"/>
      <c r="DS33" s="611"/>
      <c r="DT33" s="611"/>
      <c r="DU33" s="611"/>
      <c r="DV33" s="612"/>
      <c r="DW33" s="596">
        <v>43</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3743407</v>
      </c>
      <c r="CS34" s="592"/>
      <c r="CT34" s="592"/>
      <c r="CU34" s="592"/>
      <c r="CV34" s="592"/>
      <c r="CW34" s="592"/>
      <c r="CX34" s="592"/>
      <c r="CY34" s="593"/>
      <c r="CZ34" s="625">
        <v>14</v>
      </c>
      <c r="DA34" s="626"/>
      <c r="DB34" s="626"/>
      <c r="DC34" s="627"/>
      <c r="DD34" s="600">
        <v>3266698</v>
      </c>
      <c r="DE34" s="592"/>
      <c r="DF34" s="592"/>
      <c r="DG34" s="592"/>
      <c r="DH34" s="592"/>
      <c r="DI34" s="592"/>
      <c r="DJ34" s="592"/>
      <c r="DK34" s="593"/>
      <c r="DL34" s="600">
        <v>3098225</v>
      </c>
      <c r="DM34" s="592"/>
      <c r="DN34" s="592"/>
      <c r="DO34" s="592"/>
      <c r="DP34" s="592"/>
      <c r="DQ34" s="592"/>
      <c r="DR34" s="592"/>
      <c r="DS34" s="592"/>
      <c r="DT34" s="592"/>
      <c r="DU34" s="592"/>
      <c r="DV34" s="593"/>
      <c r="DW34" s="596">
        <v>18.100000000000001</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1673958</v>
      </c>
      <c r="S35" s="592"/>
      <c r="T35" s="592"/>
      <c r="U35" s="592"/>
      <c r="V35" s="592"/>
      <c r="W35" s="592"/>
      <c r="X35" s="592"/>
      <c r="Y35" s="593"/>
      <c r="Z35" s="594">
        <v>5.9</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2905820</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525638</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396528</v>
      </c>
      <c r="CS35" s="611"/>
      <c r="CT35" s="611"/>
      <c r="CU35" s="611"/>
      <c r="CV35" s="611"/>
      <c r="CW35" s="611"/>
      <c r="CX35" s="611"/>
      <c r="CY35" s="612"/>
      <c r="CZ35" s="625">
        <v>1.5</v>
      </c>
      <c r="DA35" s="626"/>
      <c r="DB35" s="626"/>
      <c r="DC35" s="627"/>
      <c r="DD35" s="600">
        <v>355666</v>
      </c>
      <c r="DE35" s="611"/>
      <c r="DF35" s="611"/>
      <c r="DG35" s="611"/>
      <c r="DH35" s="611"/>
      <c r="DI35" s="611"/>
      <c r="DJ35" s="611"/>
      <c r="DK35" s="612"/>
      <c r="DL35" s="600">
        <v>322072</v>
      </c>
      <c r="DM35" s="611"/>
      <c r="DN35" s="611"/>
      <c r="DO35" s="611"/>
      <c r="DP35" s="611"/>
      <c r="DQ35" s="611"/>
      <c r="DR35" s="611"/>
      <c r="DS35" s="611"/>
      <c r="DT35" s="611"/>
      <c r="DU35" s="611"/>
      <c r="DV35" s="612"/>
      <c r="DW35" s="596">
        <v>1.9</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28429245</v>
      </c>
      <c r="S36" s="664"/>
      <c r="T36" s="664"/>
      <c r="U36" s="664"/>
      <c r="V36" s="664"/>
      <c r="W36" s="664"/>
      <c r="X36" s="664"/>
      <c r="Y36" s="665"/>
      <c r="Z36" s="666">
        <v>100</v>
      </c>
      <c r="AA36" s="666"/>
      <c r="AB36" s="666"/>
      <c r="AC36" s="666"/>
      <c r="AD36" s="667">
        <v>15417068</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636205</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173423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2123306</v>
      </c>
      <c r="CS36" s="592"/>
      <c r="CT36" s="592"/>
      <c r="CU36" s="592"/>
      <c r="CV36" s="592"/>
      <c r="CW36" s="592"/>
      <c r="CX36" s="592"/>
      <c r="CY36" s="593"/>
      <c r="CZ36" s="625">
        <v>8</v>
      </c>
      <c r="DA36" s="626"/>
      <c r="DB36" s="626"/>
      <c r="DC36" s="627"/>
      <c r="DD36" s="600">
        <v>2011389</v>
      </c>
      <c r="DE36" s="592"/>
      <c r="DF36" s="592"/>
      <c r="DG36" s="592"/>
      <c r="DH36" s="592"/>
      <c r="DI36" s="592"/>
      <c r="DJ36" s="592"/>
      <c r="DK36" s="593"/>
      <c r="DL36" s="600">
        <v>1779898</v>
      </c>
      <c r="DM36" s="592"/>
      <c r="DN36" s="592"/>
      <c r="DO36" s="592"/>
      <c r="DP36" s="592"/>
      <c r="DQ36" s="592"/>
      <c r="DR36" s="592"/>
      <c r="DS36" s="592"/>
      <c r="DT36" s="592"/>
      <c r="DU36" s="592"/>
      <c r="DV36" s="593"/>
      <c r="DW36" s="596">
        <v>10.4</v>
      </c>
      <c r="DX36" s="623"/>
      <c r="DY36" s="623"/>
      <c r="DZ36" s="623"/>
      <c r="EA36" s="623"/>
      <c r="EB36" s="623"/>
      <c r="EC36" s="624"/>
    </row>
    <row r="37" spans="2:133" ht="11.25" customHeight="1">
      <c r="AQ37" s="670" t="s">
        <v>315</v>
      </c>
      <c r="AR37" s="671"/>
      <c r="AS37" s="671"/>
      <c r="AT37" s="671"/>
      <c r="AU37" s="671"/>
      <c r="AV37" s="671"/>
      <c r="AW37" s="671"/>
      <c r="AX37" s="671"/>
      <c r="AY37" s="672"/>
      <c r="AZ37" s="591">
        <v>31001</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13849</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1151928</v>
      </c>
      <c r="CS37" s="611"/>
      <c r="CT37" s="611"/>
      <c r="CU37" s="611"/>
      <c r="CV37" s="611"/>
      <c r="CW37" s="611"/>
      <c r="CX37" s="611"/>
      <c r="CY37" s="612"/>
      <c r="CZ37" s="625">
        <v>4.3</v>
      </c>
      <c r="DA37" s="626"/>
      <c r="DB37" s="626"/>
      <c r="DC37" s="627"/>
      <c r="DD37" s="600">
        <v>1151928</v>
      </c>
      <c r="DE37" s="611"/>
      <c r="DF37" s="611"/>
      <c r="DG37" s="611"/>
      <c r="DH37" s="611"/>
      <c r="DI37" s="611"/>
      <c r="DJ37" s="611"/>
      <c r="DK37" s="612"/>
      <c r="DL37" s="600">
        <v>1151928</v>
      </c>
      <c r="DM37" s="611"/>
      <c r="DN37" s="611"/>
      <c r="DO37" s="611"/>
      <c r="DP37" s="611"/>
      <c r="DQ37" s="611"/>
      <c r="DR37" s="611"/>
      <c r="DS37" s="611"/>
      <c r="DT37" s="611"/>
      <c r="DU37" s="611"/>
      <c r="DV37" s="612"/>
      <c r="DW37" s="596">
        <v>6.7</v>
      </c>
      <c r="DX37" s="623"/>
      <c r="DY37" s="623"/>
      <c r="DZ37" s="623"/>
      <c r="EA37" s="623"/>
      <c r="EB37" s="623"/>
      <c r="EC37" s="624"/>
    </row>
    <row r="38" spans="2:133" ht="11.25" customHeight="1">
      <c r="AQ38" s="670" t="s">
        <v>318</v>
      </c>
      <c r="AR38" s="671"/>
      <c r="AS38" s="671"/>
      <c r="AT38" s="671"/>
      <c r="AU38" s="671"/>
      <c r="AV38" s="671"/>
      <c r="AW38" s="671"/>
      <c r="AX38" s="671"/>
      <c r="AY38" s="672"/>
      <c r="AZ38" s="591">
        <v>20578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24303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2885242</v>
      </c>
      <c r="CS38" s="592"/>
      <c r="CT38" s="592"/>
      <c r="CU38" s="592"/>
      <c r="CV38" s="592"/>
      <c r="CW38" s="592"/>
      <c r="CX38" s="592"/>
      <c r="CY38" s="593"/>
      <c r="CZ38" s="625">
        <v>10.8</v>
      </c>
      <c r="DA38" s="626"/>
      <c r="DB38" s="626"/>
      <c r="DC38" s="627"/>
      <c r="DD38" s="600">
        <v>2664196</v>
      </c>
      <c r="DE38" s="592"/>
      <c r="DF38" s="592"/>
      <c r="DG38" s="592"/>
      <c r="DH38" s="592"/>
      <c r="DI38" s="592"/>
      <c r="DJ38" s="592"/>
      <c r="DK38" s="593"/>
      <c r="DL38" s="600">
        <v>2144507</v>
      </c>
      <c r="DM38" s="592"/>
      <c r="DN38" s="592"/>
      <c r="DO38" s="592"/>
      <c r="DP38" s="592"/>
      <c r="DQ38" s="592"/>
      <c r="DR38" s="592"/>
      <c r="DS38" s="592"/>
      <c r="DT38" s="592"/>
      <c r="DU38" s="592"/>
      <c r="DV38" s="593"/>
      <c r="DW38" s="596">
        <v>12.5</v>
      </c>
      <c r="DX38" s="623"/>
      <c r="DY38" s="623"/>
      <c r="DZ38" s="623"/>
      <c r="EA38" s="623"/>
      <c r="EB38" s="623"/>
      <c r="EC38" s="624"/>
    </row>
    <row r="39" spans="2:133" ht="11.25" customHeight="1">
      <c r="AQ39" s="670" t="s">
        <v>321</v>
      </c>
      <c r="AR39" s="671"/>
      <c r="AS39" s="671"/>
      <c r="AT39" s="671"/>
      <c r="AU39" s="671"/>
      <c r="AV39" s="671"/>
      <c r="AW39" s="671"/>
      <c r="AX39" s="671"/>
      <c r="AY39" s="672"/>
      <c r="AZ39" s="591" t="s">
        <v>322</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89</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925328</v>
      </c>
      <c r="CS39" s="611"/>
      <c r="CT39" s="611"/>
      <c r="CU39" s="611"/>
      <c r="CV39" s="611"/>
      <c r="CW39" s="611"/>
      <c r="CX39" s="611"/>
      <c r="CY39" s="612"/>
      <c r="CZ39" s="625">
        <v>3.5</v>
      </c>
      <c r="DA39" s="626"/>
      <c r="DB39" s="626"/>
      <c r="DC39" s="627"/>
      <c r="DD39" s="600">
        <v>912020</v>
      </c>
      <c r="DE39" s="611"/>
      <c r="DF39" s="611"/>
      <c r="DG39" s="611"/>
      <c r="DH39" s="611"/>
      <c r="DI39" s="611"/>
      <c r="DJ39" s="611"/>
      <c r="DK39" s="612"/>
      <c r="DL39" s="600" t="s">
        <v>322</v>
      </c>
      <c r="DM39" s="611"/>
      <c r="DN39" s="611"/>
      <c r="DO39" s="611"/>
      <c r="DP39" s="611"/>
      <c r="DQ39" s="611"/>
      <c r="DR39" s="611"/>
      <c r="DS39" s="611"/>
      <c r="DT39" s="611"/>
      <c r="DU39" s="611"/>
      <c r="DV39" s="612"/>
      <c r="DW39" s="596"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623088</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86</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153580</v>
      </c>
      <c r="CS40" s="592"/>
      <c r="CT40" s="592"/>
      <c r="CU40" s="592"/>
      <c r="CV40" s="592"/>
      <c r="CW40" s="592"/>
      <c r="CX40" s="592"/>
      <c r="CY40" s="593"/>
      <c r="CZ40" s="625">
        <v>0.6</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1594948</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255</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4315082</v>
      </c>
      <c r="CS42" s="592"/>
      <c r="CT42" s="592"/>
      <c r="CU42" s="592"/>
      <c r="CV42" s="592"/>
      <c r="CW42" s="592"/>
      <c r="CX42" s="592"/>
      <c r="CY42" s="593"/>
      <c r="CZ42" s="625">
        <v>16.2</v>
      </c>
      <c r="DA42" s="674"/>
      <c r="DB42" s="674"/>
      <c r="DC42" s="675"/>
      <c r="DD42" s="600">
        <v>1242626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202965</v>
      </c>
      <c r="CS43" s="611"/>
      <c r="CT43" s="611"/>
      <c r="CU43" s="611"/>
      <c r="CV43" s="611"/>
      <c r="CW43" s="611"/>
      <c r="CX43" s="611"/>
      <c r="CY43" s="612"/>
      <c r="CZ43" s="625">
        <v>0.8</v>
      </c>
      <c r="DA43" s="626"/>
      <c r="DB43" s="626"/>
      <c r="DC43" s="627"/>
      <c r="DD43" s="600">
        <v>202965</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4315082</v>
      </c>
      <c r="CS44" s="592"/>
      <c r="CT44" s="592"/>
      <c r="CU44" s="592"/>
      <c r="CV44" s="592"/>
      <c r="CW44" s="592"/>
      <c r="CX44" s="592"/>
      <c r="CY44" s="593"/>
      <c r="CZ44" s="625">
        <v>16.2</v>
      </c>
      <c r="DA44" s="674"/>
      <c r="DB44" s="674"/>
      <c r="DC44" s="675"/>
      <c r="DD44" s="600">
        <v>1242626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2173009</v>
      </c>
      <c r="CS45" s="611"/>
      <c r="CT45" s="611"/>
      <c r="CU45" s="611"/>
      <c r="CV45" s="611"/>
      <c r="CW45" s="611"/>
      <c r="CX45" s="611"/>
      <c r="CY45" s="612"/>
      <c r="CZ45" s="625">
        <v>8.1999999999999993</v>
      </c>
      <c r="DA45" s="626"/>
      <c r="DB45" s="626"/>
      <c r="DC45" s="627"/>
      <c r="DD45" s="600">
        <v>74997</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2141492</v>
      </c>
      <c r="CS46" s="592"/>
      <c r="CT46" s="592"/>
      <c r="CU46" s="592"/>
      <c r="CV46" s="592"/>
      <c r="CW46" s="592"/>
      <c r="CX46" s="592"/>
      <c r="CY46" s="593"/>
      <c r="CZ46" s="625">
        <v>8</v>
      </c>
      <c r="DA46" s="674"/>
      <c r="DB46" s="674"/>
      <c r="DC46" s="675"/>
      <c r="DD46" s="600">
        <v>1167048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322</v>
      </c>
      <c r="CS47" s="611"/>
      <c r="CT47" s="611"/>
      <c r="CU47" s="611"/>
      <c r="CV47" s="611"/>
      <c r="CW47" s="611"/>
      <c r="CX47" s="611"/>
      <c r="CY47" s="612"/>
      <c r="CZ47" s="625" t="s">
        <v>322</v>
      </c>
      <c r="DA47" s="626"/>
      <c r="DB47" s="626"/>
      <c r="DC47" s="627"/>
      <c r="DD47" s="600" t="s">
        <v>322</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26646079</v>
      </c>
      <c r="CS49" s="659"/>
      <c r="CT49" s="659"/>
      <c r="CU49" s="659"/>
      <c r="CV49" s="659"/>
      <c r="CW49" s="659"/>
      <c r="CX49" s="659"/>
      <c r="CY49" s="686"/>
      <c r="CZ49" s="687">
        <v>100</v>
      </c>
      <c r="DA49" s="688"/>
      <c r="DB49" s="688"/>
      <c r="DC49" s="689"/>
      <c r="DD49" s="690">
        <v>18967762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BL83" sqref="BL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535</v>
      </c>
      <c r="C7" s="718"/>
      <c r="D7" s="718"/>
      <c r="E7" s="718"/>
      <c r="F7" s="718"/>
      <c r="G7" s="718"/>
      <c r="H7" s="718"/>
      <c r="I7" s="718"/>
      <c r="J7" s="718"/>
      <c r="K7" s="718"/>
      <c r="L7" s="718"/>
      <c r="M7" s="718"/>
      <c r="N7" s="718"/>
      <c r="O7" s="718"/>
      <c r="P7" s="719"/>
      <c r="Q7" s="720">
        <v>27783</v>
      </c>
      <c r="R7" s="721"/>
      <c r="S7" s="721"/>
      <c r="T7" s="721"/>
      <c r="U7" s="721"/>
      <c r="V7" s="721">
        <v>26204</v>
      </c>
      <c r="W7" s="721"/>
      <c r="X7" s="721"/>
      <c r="Y7" s="721"/>
      <c r="Z7" s="721"/>
      <c r="AA7" s="721">
        <v>1579</v>
      </c>
      <c r="AB7" s="721"/>
      <c r="AC7" s="721"/>
      <c r="AD7" s="721"/>
      <c r="AE7" s="722"/>
      <c r="AF7" s="723">
        <v>1455</v>
      </c>
      <c r="AG7" s="724"/>
      <c r="AH7" s="724"/>
      <c r="AI7" s="724"/>
      <c r="AJ7" s="725"/>
      <c r="AK7" s="760">
        <v>425</v>
      </c>
      <c r="AL7" s="761"/>
      <c r="AM7" s="761"/>
      <c r="AN7" s="761"/>
      <c r="AO7" s="761"/>
      <c r="AP7" s="761">
        <v>24128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563</v>
      </c>
      <c r="BT7" s="765"/>
      <c r="BU7" s="765"/>
      <c r="BV7" s="765"/>
      <c r="BW7" s="765"/>
      <c r="BX7" s="765"/>
      <c r="BY7" s="765"/>
      <c r="BZ7" s="765"/>
      <c r="CA7" s="765"/>
      <c r="CB7" s="765"/>
      <c r="CC7" s="765"/>
      <c r="CD7" s="765"/>
      <c r="CE7" s="765"/>
      <c r="CF7" s="765"/>
      <c r="CG7" s="766"/>
      <c r="CH7" s="757">
        <v>249</v>
      </c>
      <c r="CI7" s="758"/>
      <c r="CJ7" s="758"/>
      <c r="CK7" s="758"/>
      <c r="CL7" s="759"/>
      <c r="CM7" s="757">
        <v>19</v>
      </c>
      <c r="CN7" s="758"/>
      <c r="CO7" s="758"/>
      <c r="CP7" s="758"/>
      <c r="CQ7" s="759"/>
      <c r="CR7" s="757">
        <v>1</v>
      </c>
      <c r="CS7" s="758"/>
      <c r="CT7" s="758"/>
      <c r="CU7" s="758"/>
      <c r="CV7" s="759"/>
      <c r="CW7" s="757">
        <v>6</v>
      </c>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536</v>
      </c>
      <c r="C8" s="742"/>
      <c r="D8" s="742"/>
      <c r="E8" s="742"/>
      <c r="F8" s="742"/>
      <c r="G8" s="742"/>
      <c r="H8" s="742"/>
      <c r="I8" s="742"/>
      <c r="J8" s="742"/>
      <c r="K8" s="742"/>
      <c r="L8" s="742"/>
      <c r="M8" s="742"/>
      <c r="N8" s="742"/>
      <c r="O8" s="742"/>
      <c r="P8" s="743"/>
      <c r="Q8" s="744">
        <v>840</v>
      </c>
      <c r="R8" s="745"/>
      <c r="S8" s="745"/>
      <c r="T8" s="745"/>
      <c r="U8" s="745"/>
      <c r="V8" s="745">
        <v>795</v>
      </c>
      <c r="W8" s="745"/>
      <c r="X8" s="745"/>
      <c r="Y8" s="745"/>
      <c r="Z8" s="745"/>
      <c r="AA8" s="745">
        <v>45</v>
      </c>
      <c r="AB8" s="745"/>
      <c r="AC8" s="745"/>
      <c r="AD8" s="745"/>
      <c r="AE8" s="746"/>
      <c r="AF8" s="747">
        <v>40</v>
      </c>
      <c r="AG8" s="748"/>
      <c r="AH8" s="748"/>
      <c r="AI8" s="748"/>
      <c r="AJ8" s="749"/>
      <c r="AK8" s="750">
        <v>478</v>
      </c>
      <c r="AL8" s="751"/>
      <c r="AM8" s="751"/>
      <c r="AN8" s="751"/>
      <c r="AO8" s="751"/>
      <c r="AP8" s="751">
        <v>1676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537</v>
      </c>
      <c r="C9" s="742"/>
      <c r="D9" s="742"/>
      <c r="E9" s="742"/>
      <c r="F9" s="742"/>
      <c r="G9" s="742"/>
      <c r="H9" s="742"/>
      <c r="I9" s="742"/>
      <c r="J9" s="742"/>
      <c r="K9" s="742"/>
      <c r="L9" s="742"/>
      <c r="M9" s="742"/>
      <c r="N9" s="742"/>
      <c r="O9" s="742"/>
      <c r="P9" s="743"/>
      <c r="Q9" s="744">
        <v>323</v>
      </c>
      <c r="R9" s="745"/>
      <c r="S9" s="745"/>
      <c r="T9" s="745"/>
      <c r="U9" s="745"/>
      <c r="V9" s="745">
        <v>297</v>
      </c>
      <c r="W9" s="745"/>
      <c r="X9" s="745"/>
      <c r="Y9" s="745"/>
      <c r="Z9" s="745"/>
      <c r="AA9" s="745">
        <v>27</v>
      </c>
      <c r="AB9" s="745"/>
      <c r="AC9" s="745"/>
      <c r="AD9" s="745"/>
      <c r="AE9" s="746"/>
      <c r="AF9" s="747">
        <v>26</v>
      </c>
      <c r="AG9" s="748"/>
      <c r="AH9" s="748"/>
      <c r="AI9" s="748"/>
      <c r="AJ9" s="749"/>
      <c r="AK9" s="750">
        <v>156</v>
      </c>
      <c r="AL9" s="751"/>
      <c r="AM9" s="751"/>
      <c r="AN9" s="751"/>
      <c r="AO9" s="751"/>
      <c r="AP9" s="751">
        <v>727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538</v>
      </c>
      <c r="C10" s="742"/>
      <c r="D10" s="742"/>
      <c r="E10" s="742"/>
      <c r="F10" s="742"/>
      <c r="G10" s="742"/>
      <c r="H10" s="742"/>
      <c r="I10" s="742"/>
      <c r="J10" s="742"/>
      <c r="K10" s="742"/>
      <c r="L10" s="742"/>
      <c r="M10" s="742"/>
      <c r="N10" s="742"/>
      <c r="O10" s="742"/>
      <c r="P10" s="743"/>
      <c r="Q10" s="744">
        <v>300</v>
      </c>
      <c r="R10" s="745"/>
      <c r="S10" s="745"/>
      <c r="T10" s="745"/>
      <c r="U10" s="745"/>
      <c r="V10" s="745">
        <v>202</v>
      </c>
      <c r="W10" s="745"/>
      <c r="X10" s="745"/>
      <c r="Y10" s="745"/>
      <c r="Z10" s="745"/>
      <c r="AA10" s="745">
        <v>98</v>
      </c>
      <c r="AB10" s="745"/>
      <c r="AC10" s="745"/>
      <c r="AD10" s="745"/>
      <c r="AE10" s="746"/>
      <c r="AF10" s="747">
        <v>88</v>
      </c>
      <c r="AG10" s="748"/>
      <c r="AH10" s="748"/>
      <c r="AI10" s="748"/>
      <c r="AJ10" s="749"/>
      <c r="AK10" s="750">
        <v>149</v>
      </c>
      <c r="AL10" s="751"/>
      <c r="AM10" s="751"/>
      <c r="AN10" s="751"/>
      <c r="AO10" s="751"/>
      <c r="AP10" s="751">
        <v>340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539</v>
      </c>
      <c r="C11" s="742"/>
      <c r="D11" s="742"/>
      <c r="E11" s="742"/>
      <c r="F11" s="742"/>
      <c r="G11" s="742"/>
      <c r="H11" s="742"/>
      <c r="I11" s="742"/>
      <c r="J11" s="742"/>
      <c r="K11" s="742"/>
      <c r="L11" s="742"/>
      <c r="M11" s="742"/>
      <c r="N11" s="742"/>
      <c r="O11" s="742"/>
      <c r="P11" s="743"/>
      <c r="Q11" s="744">
        <v>293</v>
      </c>
      <c r="R11" s="745"/>
      <c r="S11" s="745"/>
      <c r="T11" s="745"/>
      <c r="U11" s="745"/>
      <c r="V11" s="745">
        <v>258</v>
      </c>
      <c r="W11" s="745"/>
      <c r="X11" s="745"/>
      <c r="Y11" s="745"/>
      <c r="Z11" s="745"/>
      <c r="AA11" s="745">
        <v>35</v>
      </c>
      <c r="AB11" s="745"/>
      <c r="AC11" s="745"/>
      <c r="AD11" s="745"/>
      <c r="AE11" s="746"/>
      <c r="AF11" s="747">
        <v>19</v>
      </c>
      <c r="AG11" s="748"/>
      <c r="AH11" s="748"/>
      <c r="AI11" s="748"/>
      <c r="AJ11" s="749"/>
      <c r="AK11" s="750">
        <v>216</v>
      </c>
      <c r="AL11" s="751"/>
      <c r="AM11" s="751"/>
      <c r="AN11" s="751"/>
      <c r="AO11" s="751"/>
      <c r="AP11" s="751">
        <v>327</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28442</v>
      </c>
      <c r="R23" s="780"/>
      <c r="S23" s="780"/>
      <c r="T23" s="780"/>
      <c r="U23" s="780"/>
      <c r="V23" s="780">
        <v>26659</v>
      </c>
      <c r="W23" s="780"/>
      <c r="X23" s="780"/>
      <c r="Y23" s="780"/>
      <c r="Z23" s="780"/>
      <c r="AA23" s="780">
        <v>1783</v>
      </c>
      <c r="AB23" s="780"/>
      <c r="AC23" s="780"/>
      <c r="AD23" s="780"/>
      <c r="AE23" s="781"/>
      <c r="AF23" s="782">
        <v>1628</v>
      </c>
      <c r="AG23" s="780"/>
      <c r="AH23" s="780"/>
      <c r="AI23" s="780"/>
      <c r="AJ23" s="783"/>
      <c r="AK23" s="784"/>
      <c r="AL23" s="785"/>
      <c r="AM23" s="785"/>
      <c r="AN23" s="785"/>
      <c r="AO23" s="785"/>
      <c r="AP23" s="780">
        <v>27199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540</v>
      </c>
      <c r="C28" s="718"/>
      <c r="D28" s="718"/>
      <c r="E28" s="718"/>
      <c r="F28" s="718"/>
      <c r="G28" s="718"/>
      <c r="H28" s="718"/>
      <c r="I28" s="718"/>
      <c r="J28" s="718"/>
      <c r="K28" s="718"/>
      <c r="L28" s="718"/>
      <c r="M28" s="718"/>
      <c r="N28" s="718"/>
      <c r="O28" s="718"/>
      <c r="P28" s="719"/>
      <c r="Q28" s="808">
        <v>10179</v>
      </c>
      <c r="R28" s="809"/>
      <c r="S28" s="809"/>
      <c r="T28" s="809"/>
      <c r="U28" s="809"/>
      <c r="V28" s="809">
        <v>9654</v>
      </c>
      <c r="W28" s="809"/>
      <c r="X28" s="809"/>
      <c r="Y28" s="809"/>
      <c r="Z28" s="809"/>
      <c r="AA28" s="809">
        <v>526</v>
      </c>
      <c r="AB28" s="809"/>
      <c r="AC28" s="809"/>
      <c r="AD28" s="809"/>
      <c r="AE28" s="810"/>
      <c r="AF28" s="811">
        <v>526</v>
      </c>
      <c r="AG28" s="809"/>
      <c r="AH28" s="809"/>
      <c r="AI28" s="809"/>
      <c r="AJ28" s="812"/>
      <c r="AK28" s="813">
        <v>662</v>
      </c>
      <c r="AL28" s="814"/>
      <c r="AM28" s="814"/>
      <c r="AN28" s="814"/>
      <c r="AO28" s="814"/>
      <c r="AP28" s="804" t="s">
        <v>541</v>
      </c>
      <c r="AQ28" s="805"/>
      <c r="AR28" s="805"/>
      <c r="AS28" s="805"/>
      <c r="AT28" s="805"/>
      <c r="AU28" s="804" t="s">
        <v>541</v>
      </c>
      <c r="AV28" s="805"/>
      <c r="AW28" s="805"/>
      <c r="AX28" s="805"/>
      <c r="AY28" s="805"/>
      <c r="AZ28" s="804"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542</v>
      </c>
      <c r="C29" s="742"/>
      <c r="D29" s="742"/>
      <c r="E29" s="742"/>
      <c r="F29" s="742"/>
      <c r="G29" s="742"/>
      <c r="H29" s="742"/>
      <c r="I29" s="742"/>
      <c r="J29" s="742"/>
      <c r="K29" s="742"/>
      <c r="L29" s="742"/>
      <c r="M29" s="742"/>
      <c r="N29" s="742"/>
      <c r="O29" s="742"/>
      <c r="P29" s="743"/>
      <c r="Q29" s="744">
        <v>93</v>
      </c>
      <c r="R29" s="745"/>
      <c r="S29" s="745"/>
      <c r="T29" s="745"/>
      <c r="U29" s="745"/>
      <c r="V29" s="745">
        <v>86</v>
      </c>
      <c r="W29" s="745"/>
      <c r="X29" s="745"/>
      <c r="Y29" s="745"/>
      <c r="Z29" s="745"/>
      <c r="AA29" s="745">
        <v>8</v>
      </c>
      <c r="AB29" s="745"/>
      <c r="AC29" s="745"/>
      <c r="AD29" s="745"/>
      <c r="AE29" s="746"/>
      <c r="AF29" s="747">
        <v>8</v>
      </c>
      <c r="AG29" s="748"/>
      <c r="AH29" s="748"/>
      <c r="AI29" s="748"/>
      <c r="AJ29" s="749"/>
      <c r="AK29" s="804">
        <v>24</v>
      </c>
      <c r="AL29" s="805"/>
      <c r="AM29" s="805"/>
      <c r="AN29" s="805"/>
      <c r="AO29" s="805"/>
      <c r="AP29" s="804" t="s">
        <v>541</v>
      </c>
      <c r="AQ29" s="805"/>
      <c r="AR29" s="805"/>
      <c r="AS29" s="805"/>
      <c r="AT29" s="805"/>
      <c r="AU29" s="804" t="s">
        <v>541</v>
      </c>
      <c r="AV29" s="805"/>
      <c r="AW29" s="805"/>
      <c r="AX29" s="805"/>
      <c r="AY29" s="805"/>
      <c r="AZ29" s="804" t="s">
        <v>541</v>
      </c>
      <c r="BA29" s="805"/>
      <c r="BB29" s="805"/>
      <c r="BC29" s="805"/>
      <c r="BD29" s="805"/>
      <c r="BE29" s="815"/>
      <c r="BF29" s="815"/>
      <c r="BG29" s="815"/>
      <c r="BH29" s="815"/>
      <c r="BI29" s="816"/>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543</v>
      </c>
      <c r="C30" s="742"/>
      <c r="D30" s="742"/>
      <c r="E30" s="742"/>
      <c r="F30" s="742"/>
      <c r="G30" s="742"/>
      <c r="H30" s="742"/>
      <c r="I30" s="742"/>
      <c r="J30" s="742"/>
      <c r="K30" s="742"/>
      <c r="L30" s="742"/>
      <c r="M30" s="742"/>
      <c r="N30" s="742"/>
      <c r="O30" s="742"/>
      <c r="P30" s="743"/>
      <c r="Q30" s="744">
        <v>82</v>
      </c>
      <c r="R30" s="745"/>
      <c r="S30" s="745"/>
      <c r="T30" s="745"/>
      <c r="U30" s="745"/>
      <c r="V30" s="745">
        <v>68</v>
      </c>
      <c r="W30" s="745"/>
      <c r="X30" s="745"/>
      <c r="Y30" s="745"/>
      <c r="Z30" s="745"/>
      <c r="AA30" s="745">
        <v>14</v>
      </c>
      <c r="AB30" s="745"/>
      <c r="AC30" s="745"/>
      <c r="AD30" s="745"/>
      <c r="AE30" s="746"/>
      <c r="AF30" s="747">
        <v>14</v>
      </c>
      <c r="AG30" s="748"/>
      <c r="AH30" s="748"/>
      <c r="AI30" s="748"/>
      <c r="AJ30" s="749"/>
      <c r="AK30" s="804">
        <v>18</v>
      </c>
      <c r="AL30" s="805"/>
      <c r="AM30" s="805"/>
      <c r="AN30" s="805"/>
      <c r="AO30" s="805"/>
      <c r="AP30" s="804" t="s">
        <v>541</v>
      </c>
      <c r="AQ30" s="805"/>
      <c r="AR30" s="805"/>
      <c r="AS30" s="805"/>
      <c r="AT30" s="805"/>
      <c r="AU30" s="804" t="s">
        <v>541</v>
      </c>
      <c r="AV30" s="805"/>
      <c r="AW30" s="805"/>
      <c r="AX30" s="805"/>
      <c r="AY30" s="805"/>
      <c r="AZ30" s="804" t="s">
        <v>541</v>
      </c>
      <c r="BA30" s="805"/>
      <c r="BB30" s="805"/>
      <c r="BC30" s="805"/>
      <c r="BD30" s="805"/>
      <c r="BE30" s="815"/>
      <c r="BF30" s="815"/>
      <c r="BG30" s="815"/>
      <c r="BH30" s="815"/>
      <c r="BI30" s="816"/>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544</v>
      </c>
      <c r="C31" s="742"/>
      <c r="D31" s="742"/>
      <c r="E31" s="742"/>
      <c r="F31" s="742"/>
      <c r="G31" s="742"/>
      <c r="H31" s="742"/>
      <c r="I31" s="742"/>
      <c r="J31" s="742"/>
      <c r="K31" s="742"/>
      <c r="L31" s="742"/>
      <c r="M31" s="742"/>
      <c r="N31" s="742"/>
      <c r="O31" s="742"/>
      <c r="P31" s="743"/>
      <c r="Q31" s="744">
        <v>5540</v>
      </c>
      <c r="R31" s="745"/>
      <c r="S31" s="745"/>
      <c r="T31" s="745"/>
      <c r="U31" s="745"/>
      <c r="V31" s="745">
        <v>5402</v>
      </c>
      <c r="W31" s="745"/>
      <c r="X31" s="745"/>
      <c r="Y31" s="745"/>
      <c r="Z31" s="745"/>
      <c r="AA31" s="745">
        <v>138</v>
      </c>
      <c r="AB31" s="745"/>
      <c r="AC31" s="745"/>
      <c r="AD31" s="745"/>
      <c r="AE31" s="746"/>
      <c r="AF31" s="747">
        <v>138</v>
      </c>
      <c r="AG31" s="748"/>
      <c r="AH31" s="748"/>
      <c r="AI31" s="748"/>
      <c r="AJ31" s="749"/>
      <c r="AK31" s="804">
        <v>783</v>
      </c>
      <c r="AL31" s="805"/>
      <c r="AM31" s="805"/>
      <c r="AN31" s="805"/>
      <c r="AO31" s="805"/>
      <c r="AP31" s="804" t="s">
        <v>541</v>
      </c>
      <c r="AQ31" s="805"/>
      <c r="AR31" s="805"/>
      <c r="AS31" s="805"/>
      <c r="AT31" s="805"/>
      <c r="AU31" s="804" t="s">
        <v>541</v>
      </c>
      <c r="AV31" s="805"/>
      <c r="AW31" s="805"/>
      <c r="AX31" s="805"/>
      <c r="AY31" s="805"/>
      <c r="AZ31" s="804" t="s">
        <v>541</v>
      </c>
      <c r="BA31" s="805"/>
      <c r="BB31" s="805"/>
      <c r="BC31" s="805"/>
      <c r="BD31" s="805"/>
      <c r="BE31" s="815"/>
      <c r="BF31" s="815"/>
      <c r="BG31" s="815"/>
      <c r="BH31" s="815"/>
      <c r="BI31" s="816"/>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545</v>
      </c>
      <c r="C32" s="742"/>
      <c r="D32" s="742"/>
      <c r="E32" s="742"/>
      <c r="F32" s="742"/>
      <c r="G32" s="742"/>
      <c r="H32" s="742"/>
      <c r="I32" s="742"/>
      <c r="J32" s="742"/>
      <c r="K32" s="742"/>
      <c r="L32" s="742"/>
      <c r="M32" s="742"/>
      <c r="N32" s="742"/>
      <c r="O32" s="742"/>
      <c r="P32" s="743"/>
      <c r="Q32" s="744">
        <v>744</v>
      </c>
      <c r="R32" s="745"/>
      <c r="S32" s="745"/>
      <c r="T32" s="745"/>
      <c r="U32" s="745"/>
      <c r="V32" s="745">
        <v>739</v>
      </c>
      <c r="W32" s="745"/>
      <c r="X32" s="745"/>
      <c r="Y32" s="745"/>
      <c r="Z32" s="745"/>
      <c r="AA32" s="745">
        <v>5</v>
      </c>
      <c r="AB32" s="745"/>
      <c r="AC32" s="745"/>
      <c r="AD32" s="745"/>
      <c r="AE32" s="746"/>
      <c r="AF32" s="747">
        <v>5</v>
      </c>
      <c r="AG32" s="748"/>
      <c r="AH32" s="748"/>
      <c r="AI32" s="748"/>
      <c r="AJ32" s="749"/>
      <c r="AK32" s="804">
        <v>132</v>
      </c>
      <c r="AL32" s="805"/>
      <c r="AM32" s="805"/>
      <c r="AN32" s="805"/>
      <c r="AO32" s="805"/>
      <c r="AP32" s="804" t="s">
        <v>541</v>
      </c>
      <c r="AQ32" s="805"/>
      <c r="AR32" s="805"/>
      <c r="AS32" s="805"/>
      <c r="AT32" s="805"/>
      <c r="AU32" s="804" t="s">
        <v>541</v>
      </c>
      <c r="AV32" s="805"/>
      <c r="AW32" s="805"/>
      <c r="AX32" s="805"/>
      <c r="AY32" s="805"/>
      <c r="AZ32" s="804" t="s">
        <v>541</v>
      </c>
      <c r="BA32" s="805"/>
      <c r="BB32" s="805"/>
      <c r="BC32" s="805"/>
      <c r="BD32" s="805"/>
      <c r="BE32" s="815"/>
      <c r="BF32" s="815"/>
      <c r="BG32" s="815"/>
      <c r="BH32" s="815"/>
      <c r="BI32" s="816"/>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546</v>
      </c>
      <c r="C33" s="742"/>
      <c r="D33" s="742"/>
      <c r="E33" s="742"/>
      <c r="F33" s="742"/>
      <c r="G33" s="742"/>
      <c r="H33" s="742"/>
      <c r="I33" s="742"/>
      <c r="J33" s="742"/>
      <c r="K33" s="742"/>
      <c r="L33" s="742"/>
      <c r="M33" s="742"/>
      <c r="N33" s="742"/>
      <c r="O33" s="742"/>
      <c r="P33" s="743"/>
      <c r="Q33" s="744">
        <v>72</v>
      </c>
      <c r="R33" s="745"/>
      <c r="S33" s="745"/>
      <c r="T33" s="745"/>
      <c r="U33" s="745"/>
      <c r="V33" s="745">
        <v>66</v>
      </c>
      <c r="W33" s="745"/>
      <c r="X33" s="745"/>
      <c r="Y33" s="745"/>
      <c r="Z33" s="745"/>
      <c r="AA33" s="745">
        <v>6</v>
      </c>
      <c r="AB33" s="745"/>
      <c r="AC33" s="745"/>
      <c r="AD33" s="745"/>
      <c r="AE33" s="746"/>
      <c r="AF33" s="747">
        <v>6</v>
      </c>
      <c r="AG33" s="748"/>
      <c r="AH33" s="748"/>
      <c r="AI33" s="748"/>
      <c r="AJ33" s="749"/>
      <c r="AK33" s="804">
        <v>13</v>
      </c>
      <c r="AL33" s="805"/>
      <c r="AM33" s="805"/>
      <c r="AN33" s="805"/>
      <c r="AO33" s="805"/>
      <c r="AP33" s="804" t="s">
        <v>541</v>
      </c>
      <c r="AQ33" s="805"/>
      <c r="AR33" s="805"/>
      <c r="AS33" s="805"/>
      <c r="AT33" s="805"/>
      <c r="AU33" s="804" t="s">
        <v>541</v>
      </c>
      <c r="AV33" s="805"/>
      <c r="AW33" s="805"/>
      <c r="AX33" s="805"/>
      <c r="AY33" s="805"/>
      <c r="AZ33" s="804" t="s">
        <v>541</v>
      </c>
      <c r="BA33" s="805"/>
      <c r="BB33" s="805"/>
      <c r="BC33" s="805"/>
      <c r="BD33" s="805"/>
      <c r="BE33" s="815"/>
      <c r="BF33" s="815"/>
      <c r="BG33" s="815"/>
      <c r="BH33" s="815"/>
      <c r="BI33" s="816"/>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547</v>
      </c>
      <c r="C34" s="742"/>
      <c r="D34" s="742"/>
      <c r="E34" s="742"/>
      <c r="F34" s="742"/>
      <c r="G34" s="742"/>
      <c r="H34" s="742"/>
      <c r="I34" s="742"/>
      <c r="J34" s="742"/>
      <c r="K34" s="742"/>
      <c r="L34" s="742"/>
      <c r="M34" s="742"/>
      <c r="N34" s="742"/>
      <c r="O34" s="742"/>
      <c r="P34" s="743"/>
      <c r="Q34" s="744">
        <v>18</v>
      </c>
      <c r="R34" s="745"/>
      <c r="S34" s="745"/>
      <c r="T34" s="745"/>
      <c r="U34" s="745"/>
      <c r="V34" s="745">
        <v>18</v>
      </c>
      <c r="W34" s="745"/>
      <c r="X34" s="745"/>
      <c r="Y34" s="745"/>
      <c r="Z34" s="745"/>
      <c r="AA34" s="745">
        <v>0</v>
      </c>
      <c r="AB34" s="745"/>
      <c r="AC34" s="745"/>
      <c r="AD34" s="745"/>
      <c r="AE34" s="746"/>
      <c r="AF34" s="747" t="s">
        <v>548</v>
      </c>
      <c r="AG34" s="748"/>
      <c r="AH34" s="748"/>
      <c r="AI34" s="748"/>
      <c r="AJ34" s="749"/>
      <c r="AK34" s="804" t="s">
        <v>541</v>
      </c>
      <c r="AL34" s="805"/>
      <c r="AM34" s="805"/>
      <c r="AN34" s="805"/>
      <c r="AO34" s="805"/>
      <c r="AP34" s="804" t="s">
        <v>541</v>
      </c>
      <c r="AQ34" s="805"/>
      <c r="AR34" s="805"/>
      <c r="AS34" s="805"/>
      <c r="AT34" s="805"/>
      <c r="AU34" s="804" t="s">
        <v>541</v>
      </c>
      <c r="AV34" s="805"/>
      <c r="AW34" s="805"/>
      <c r="AX34" s="805"/>
      <c r="AY34" s="805"/>
      <c r="AZ34" s="804" t="s">
        <v>541</v>
      </c>
      <c r="BA34" s="805"/>
      <c r="BB34" s="805"/>
      <c r="BC34" s="805"/>
      <c r="BD34" s="805"/>
      <c r="BE34" s="815"/>
      <c r="BF34" s="815"/>
      <c r="BG34" s="815"/>
      <c r="BH34" s="815"/>
      <c r="BI34" s="816"/>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549</v>
      </c>
      <c r="C35" s="742"/>
      <c r="D35" s="742"/>
      <c r="E35" s="742"/>
      <c r="F35" s="742"/>
      <c r="G35" s="742"/>
      <c r="H35" s="742"/>
      <c r="I35" s="742"/>
      <c r="J35" s="742"/>
      <c r="K35" s="742"/>
      <c r="L35" s="742"/>
      <c r="M35" s="742"/>
      <c r="N35" s="742"/>
      <c r="O35" s="742"/>
      <c r="P35" s="743"/>
      <c r="Q35" s="744">
        <v>1396</v>
      </c>
      <c r="R35" s="745"/>
      <c r="S35" s="745"/>
      <c r="T35" s="745"/>
      <c r="U35" s="745"/>
      <c r="V35" s="745">
        <v>1393</v>
      </c>
      <c r="W35" s="745"/>
      <c r="X35" s="745"/>
      <c r="Y35" s="745"/>
      <c r="Z35" s="745"/>
      <c r="AA35" s="745">
        <v>3</v>
      </c>
      <c r="AB35" s="745"/>
      <c r="AC35" s="745"/>
      <c r="AD35" s="745"/>
      <c r="AE35" s="746"/>
      <c r="AF35" s="747">
        <v>1170</v>
      </c>
      <c r="AG35" s="748"/>
      <c r="AH35" s="748"/>
      <c r="AI35" s="748"/>
      <c r="AJ35" s="749"/>
      <c r="AK35" s="804">
        <v>9</v>
      </c>
      <c r="AL35" s="805"/>
      <c r="AM35" s="805"/>
      <c r="AN35" s="805"/>
      <c r="AO35" s="805"/>
      <c r="AP35" s="805">
        <v>2938</v>
      </c>
      <c r="AQ35" s="805"/>
      <c r="AR35" s="805"/>
      <c r="AS35" s="805"/>
      <c r="AT35" s="805"/>
      <c r="AU35" s="805">
        <v>282</v>
      </c>
      <c r="AV35" s="805"/>
      <c r="AW35" s="805"/>
      <c r="AX35" s="805"/>
      <c r="AY35" s="805"/>
      <c r="AZ35" s="804" t="s">
        <v>541</v>
      </c>
      <c r="BA35" s="805"/>
      <c r="BB35" s="805"/>
      <c r="BC35" s="805"/>
      <c r="BD35" s="805"/>
      <c r="BE35" s="815" t="s">
        <v>550</v>
      </c>
      <c r="BF35" s="815"/>
      <c r="BG35" s="815"/>
      <c r="BH35" s="815"/>
      <c r="BI35" s="816"/>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551</v>
      </c>
      <c r="C36" s="742"/>
      <c r="D36" s="742"/>
      <c r="E36" s="742"/>
      <c r="F36" s="742"/>
      <c r="G36" s="742"/>
      <c r="H36" s="742"/>
      <c r="I36" s="742"/>
      <c r="J36" s="742"/>
      <c r="K36" s="742"/>
      <c r="L36" s="742"/>
      <c r="M36" s="742"/>
      <c r="N36" s="742"/>
      <c r="O36" s="742"/>
      <c r="P36" s="743"/>
      <c r="Q36" s="744">
        <v>2823</v>
      </c>
      <c r="R36" s="745"/>
      <c r="S36" s="745"/>
      <c r="T36" s="745"/>
      <c r="U36" s="745"/>
      <c r="V36" s="745">
        <v>2736</v>
      </c>
      <c r="W36" s="745"/>
      <c r="X36" s="745"/>
      <c r="Y36" s="745"/>
      <c r="Z36" s="745"/>
      <c r="AA36" s="745">
        <v>87</v>
      </c>
      <c r="AB36" s="745"/>
      <c r="AC36" s="745"/>
      <c r="AD36" s="745"/>
      <c r="AE36" s="746"/>
      <c r="AF36" s="747">
        <v>77</v>
      </c>
      <c r="AG36" s="748"/>
      <c r="AH36" s="748"/>
      <c r="AI36" s="748"/>
      <c r="AJ36" s="749"/>
      <c r="AK36" s="804">
        <v>576</v>
      </c>
      <c r="AL36" s="805"/>
      <c r="AM36" s="805"/>
      <c r="AN36" s="805"/>
      <c r="AO36" s="805"/>
      <c r="AP36" s="805">
        <v>10173</v>
      </c>
      <c r="AQ36" s="805"/>
      <c r="AR36" s="805"/>
      <c r="AS36" s="805"/>
      <c r="AT36" s="805"/>
      <c r="AU36" s="805">
        <v>5839</v>
      </c>
      <c r="AV36" s="805"/>
      <c r="AW36" s="805"/>
      <c r="AX36" s="805"/>
      <c r="AY36" s="805"/>
      <c r="AZ36" s="804" t="s">
        <v>541</v>
      </c>
      <c r="BA36" s="805"/>
      <c r="BB36" s="805"/>
      <c r="BC36" s="805"/>
      <c r="BD36" s="805"/>
      <c r="BE36" s="815" t="s">
        <v>552</v>
      </c>
      <c r="BF36" s="815"/>
      <c r="BG36" s="815"/>
      <c r="BH36" s="815"/>
      <c r="BI36" s="816"/>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553</v>
      </c>
      <c r="C37" s="742"/>
      <c r="D37" s="742"/>
      <c r="E37" s="742"/>
      <c r="F37" s="742"/>
      <c r="G37" s="742"/>
      <c r="H37" s="742"/>
      <c r="I37" s="742"/>
      <c r="J37" s="742"/>
      <c r="K37" s="742"/>
      <c r="L37" s="742"/>
      <c r="M37" s="742"/>
      <c r="N37" s="742"/>
      <c r="O37" s="742"/>
      <c r="P37" s="743"/>
      <c r="Q37" s="744">
        <v>93</v>
      </c>
      <c r="R37" s="745"/>
      <c r="S37" s="745"/>
      <c r="T37" s="745"/>
      <c r="U37" s="745"/>
      <c r="V37" s="745">
        <v>63</v>
      </c>
      <c r="W37" s="745"/>
      <c r="X37" s="745"/>
      <c r="Y37" s="745"/>
      <c r="Z37" s="745"/>
      <c r="AA37" s="745">
        <v>30</v>
      </c>
      <c r="AB37" s="745"/>
      <c r="AC37" s="745"/>
      <c r="AD37" s="745"/>
      <c r="AE37" s="746"/>
      <c r="AF37" s="747">
        <v>30</v>
      </c>
      <c r="AG37" s="748"/>
      <c r="AH37" s="748"/>
      <c r="AI37" s="748"/>
      <c r="AJ37" s="749"/>
      <c r="AK37" s="804">
        <v>6</v>
      </c>
      <c r="AL37" s="805"/>
      <c r="AM37" s="805"/>
      <c r="AN37" s="805"/>
      <c r="AO37" s="805"/>
      <c r="AP37" s="805">
        <v>190</v>
      </c>
      <c r="AQ37" s="805"/>
      <c r="AR37" s="805"/>
      <c r="AS37" s="805"/>
      <c r="AT37" s="805"/>
      <c r="AU37" s="805">
        <v>190</v>
      </c>
      <c r="AV37" s="805"/>
      <c r="AW37" s="805"/>
      <c r="AX37" s="805"/>
      <c r="AY37" s="805"/>
      <c r="AZ37" s="804" t="s">
        <v>554</v>
      </c>
      <c r="BA37" s="805"/>
      <c r="BB37" s="805"/>
      <c r="BC37" s="805"/>
      <c r="BD37" s="805"/>
      <c r="BE37" s="815" t="s">
        <v>555</v>
      </c>
      <c r="BF37" s="815"/>
      <c r="BG37" s="815"/>
      <c r="BH37" s="815"/>
      <c r="BI37" s="816"/>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04"/>
      <c r="AL38" s="805"/>
      <c r="AM38" s="805"/>
      <c r="AN38" s="805"/>
      <c r="AO38" s="805"/>
      <c r="AP38" s="805"/>
      <c r="AQ38" s="805"/>
      <c r="AR38" s="805"/>
      <c r="AS38" s="805"/>
      <c r="AT38" s="805"/>
      <c r="AU38" s="805"/>
      <c r="AV38" s="805"/>
      <c r="AW38" s="805"/>
      <c r="AX38" s="805"/>
      <c r="AY38" s="805"/>
      <c r="AZ38" s="817"/>
      <c r="BA38" s="817"/>
      <c r="BB38" s="817"/>
      <c r="BC38" s="817"/>
      <c r="BD38" s="817"/>
      <c r="BE38" s="815"/>
      <c r="BF38" s="815"/>
      <c r="BG38" s="815"/>
      <c r="BH38" s="815"/>
      <c r="BI38" s="816"/>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04"/>
      <c r="AL39" s="805"/>
      <c r="AM39" s="805"/>
      <c r="AN39" s="805"/>
      <c r="AO39" s="805"/>
      <c r="AP39" s="805"/>
      <c r="AQ39" s="805"/>
      <c r="AR39" s="805"/>
      <c r="AS39" s="805"/>
      <c r="AT39" s="805"/>
      <c r="AU39" s="805"/>
      <c r="AV39" s="805"/>
      <c r="AW39" s="805"/>
      <c r="AX39" s="805"/>
      <c r="AY39" s="805"/>
      <c r="AZ39" s="817"/>
      <c r="BA39" s="817"/>
      <c r="BB39" s="817"/>
      <c r="BC39" s="817"/>
      <c r="BD39" s="817"/>
      <c r="BE39" s="815"/>
      <c r="BF39" s="815"/>
      <c r="BG39" s="815"/>
      <c r="BH39" s="815"/>
      <c r="BI39" s="816"/>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04"/>
      <c r="AL40" s="805"/>
      <c r="AM40" s="805"/>
      <c r="AN40" s="805"/>
      <c r="AO40" s="805"/>
      <c r="AP40" s="805"/>
      <c r="AQ40" s="805"/>
      <c r="AR40" s="805"/>
      <c r="AS40" s="805"/>
      <c r="AT40" s="805"/>
      <c r="AU40" s="805"/>
      <c r="AV40" s="805"/>
      <c r="AW40" s="805"/>
      <c r="AX40" s="805"/>
      <c r="AY40" s="805"/>
      <c r="AZ40" s="817"/>
      <c r="BA40" s="817"/>
      <c r="BB40" s="817"/>
      <c r="BC40" s="817"/>
      <c r="BD40" s="817"/>
      <c r="BE40" s="815"/>
      <c r="BF40" s="815"/>
      <c r="BG40" s="815"/>
      <c r="BH40" s="815"/>
      <c r="BI40" s="816"/>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04"/>
      <c r="AL41" s="805"/>
      <c r="AM41" s="805"/>
      <c r="AN41" s="805"/>
      <c r="AO41" s="805"/>
      <c r="AP41" s="805"/>
      <c r="AQ41" s="805"/>
      <c r="AR41" s="805"/>
      <c r="AS41" s="805"/>
      <c r="AT41" s="805"/>
      <c r="AU41" s="805"/>
      <c r="AV41" s="805"/>
      <c r="AW41" s="805"/>
      <c r="AX41" s="805"/>
      <c r="AY41" s="805"/>
      <c r="AZ41" s="817"/>
      <c r="BA41" s="817"/>
      <c r="BB41" s="817"/>
      <c r="BC41" s="817"/>
      <c r="BD41" s="817"/>
      <c r="BE41" s="815"/>
      <c r="BF41" s="815"/>
      <c r="BG41" s="815"/>
      <c r="BH41" s="815"/>
      <c r="BI41" s="816"/>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04"/>
      <c r="AL42" s="805"/>
      <c r="AM42" s="805"/>
      <c r="AN42" s="805"/>
      <c r="AO42" s="805"/>
      <c r="AP42" s="805"/>
      <c r="AQ42" s="805"/>
      <c r="AR42" s="805"/>
      <c r="AS42" s="805"/>
      <c r="AT42" s="805"/>
      <c r="AU42" s="805"/>
      <c r="AV42" s="805"/>
      <c r="AW42" s="805"/>
      <c r="AX42" s="805"/>
      <c r="AY42" s="805"/>
      <c r="AZ42" s="817"/>
      <c r="BA42" s="817"/>
      <c r="BB42" s="817"/>
      <c r="BC42" s="817"/>
      <c r="BD42" s="817"/>
      <c r="BE42" s="815"/>
      <c r="BF42" s="815"/>
      <c r="BG42" s="815"/>
      <c r="BH42" s="815"/>
      <c r="BI42" s="816"/>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04"/>
      <c r="AL43" s="805"/>
      <c r="AM43" s="805"/>
      <c r="AN43" s="805"/>
      <c r="AO43" s="805"/>
      <c r="AP43" s="805"/>
      <c r="AQ43" s="805"/>
      <c r="AR43" s="805"/>
      <c r="AS43" s="805"/>
      <c r="AT43" s="805"/>
      <c r="AU43" s="805"/>
      <c r="AV43" s="805"/>
      <c r="AW43" s="805"/>
      <c r="AX43" s="805"/>
      <c r="AY43" s="805"/>
      <c r="AZ43" s="817"/>
      <c r="BA43" s="817"/>
      <c r="BB43" s="817"/>
      <c r="BC43" s="817"/>
      <c r="BD43" s="817"/>
      <c r="BE43" s="815"/>
      <c r="BF43" s="815"/>
      <c r="BG43" s="815"/>
      <c r="BH43" s="815"/>
      <c r="BI43" s="816"/>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04"/>
      <c r="AL44" s="805"/>
      <c r="AM44" s="805"/>
      <c r="AN44" s="805"/>
      <c r="AO44" s="805"/>
      <c r="AP44" s="805"/>
      <c r="AQ44" s="805"/>
      <c r="AR44" s="805"/>
      <c r="AS44" s="805"/>
      <c r="AT44" s="805"/>
      <c r="AU44" s="805"/>
      <c r="AV44" s="805"/>
      <c r="AW44" s="805"/>
      <c r="AX44" s="805"/>
      <c r="AY44" s="805"/>
      <c r="AZ44" s="817"/>
      <c r="BA44" s="817"/>
      <c r="BB44" s="817"/>
      <c r="BC44" s="817"/>
      <c r="BD44" s="817"/>
      <c r="BE44" s="815"/>
      <c r="BF44" s="815"/>
      <c r="BG44" s="815"/>
      <c r="BH44" s="815"/>
      <c r="BI44" s="816"/>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04"/>
      <c r="AL45" s="805"/>
      <c r="AM45" s="805"/>
      <c r="AN45" s="805"/>
      <c r="AO45" s="805"/>
      <c r="AP45" s="805"/>
      <c r="AQ45" s="805"/>
      <c r="AR45" s="805"/>
      <c r="AS45" s="805"/>
      <c r="AT45" s="805"/>
      <c r="AU45" s="805"/>
      <c r="AV45" s="805"/>
      <c r="AW45" s="805"/>
      <c r="AX45" s="805"/>
      <c r="AY45" s="805"/>
      <c r="AZ45" s="817"/>
      <c r="BA45" s="817"/>
      <c r="BB45" s="817"/>
      <c r="BC45" s="817"/>
      <c r="BD45" s="817"/>
      <c r="BE45" s="815"/>
      <c r="BF45" s="815"/>
      <c r="BG45" s="815"/>
      <c r="BH45" s="815"/>
      <c r="BI45" s="816"/>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04"/>
      <c r="AL46" s="805"/>
      <c r="AM46" s="805"/>
      <c r="AN46" s="805"/>
      <c r="AO46" s="805"/>
      <c r="AP46" s="805"/>
      <c r="AQ46" s="805"/>
      <c r="AR46" s="805"/>
      <c r="AS46" s="805"/>
      <c r="AT46" s="805"/>
      <c r="AU46" s="805"/>
      <c r="AV46" s="805"/>
      <c r="AW46" s="805"/>
      <c r="AX46" s="805"/>
      <c r="AY46" s="805"/>
      <c r="AZ46" s="817"/>
      <c r="BA46" s="817"/>
      <c r="BB46" s="817"/>
      <c r="BC46" s="817"/>
      <c r="BD46" s="817"/>
      <c r="BE46" s="815"/>
      <c r="BF46" s="815"/>
      <c r="BG46" s="815"/>
      <c r="BH46" s="815"/>
      <c r="BI46" s="816"/>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04"/>
      <c r="AL47" s="805"/>
      <c r="AM47" s="805"/>
      <c r="AN47" s="805"/>
      <c r="AO47" s="805"/>
      <c r="AP47" s="805"/>
      <c r="AQ47" s="805"/>
      <c r="AR47" s="805"/>
      <c r="AS47" s="805"/>
      <c r="AT47" s="805"/>
      <c r="AU47" s="805"/>
      <c r="AV47" s="805"/>
      <c r="AW47" s="805"/>
      <c r="AX47" s="805"/>
      <c r="AY47" s="805"/>
      <c r="AZ47" s="817"/>
      <c r="BA47" s="817"/>
      <c r="BB47" s="817"/>
      <c r="BC47" s="817"/>
      <c r="BD47" s="817"/>
      <c r="BE47" s="815"/>
      <c r="BF47" s="815"/>
      <c r="BG47" s="815"/>
      <c r="BH47" s="815"/>
      <c r="BI47" s="816"/>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04"/>
      <c r="AL48" s="805"/>
      <c r="AM48" s="805"/>
      <c r="AN48" s="805"/>
      <c r="AO48" s="805"/>
      <c r="AP48" s="805"/>
      <c r="AQ48" s="805"/>
      <c r="AR48" s="805"/>
      <c r="AS48" s="805"/>
      <c r="AT48" s="805"/>
      <c r="AU48" s="805"/>
      <c r="AV48" s="805"/>
      <c r="AW48" s="805"/>
      <c r="AX48" s="805"/>
      <c r="AY48" s="805"/>
      <c r="AZ48" s="817"/>
      <c r="BA48" s="817"/>
      <c r="BB48" s="817"/>
      <c r="BC48" s="817"/>
      <c r="BD48" s="817"/>
      <c r="BE48" s="815"/>
      <c r="BF48" s="815"/>
      <c r="BG48" s="815"/>
      <c r="BH48" s="815"/>
      <c r="BI48" s="816"/>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04"/>
      <c r="AL49" s="805"/>
      <c r="AM49" s="805"/>
      <c r="AN49" s="805"/>
      <c r="AO49" s="805"/>
      <c r="AP49" s="805"/>
      <c r="AQ49" s="805"/>
      <c r="AR49" s="805"/>
      <c r="AS49" s="805"/>
      <c r="AT49" s="805"/>
      <c r="AU49" s="805"/>
      <c r="AV49" s="805"/>
      <c r="AW49" s="805"/>
      <c r="AX49" s="805"/>
      <c r="AY49" s="805"/>
      <c r="AZ49" s="817"/>
      <c r="BA49" s="817"/>
      <c r="BB49" s="817"/>
      <c r="BC49" s="817"/>
      <c r="BD49" s="817"/>
      <c r="BE49" s="815"/>
      <c r="BF49" s="815"/>
      <c r="BG49" s="815"/>
      <c r="BH49" s="815"/>
      <c r="BI49" s="816"/>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5"/>
      <c r="BF50" s="815"/>
      <c r="BG50" s="815"/>
      <c r="BH50" s="815"/>
      <c r="BI50" s="816"/>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5"/>
      <c r="BF51" s="815"/>
      <c r="BG51" s="815"/>
      <c r="BH51" s="815"/>
      <c r="BI51" s="816"/>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5"/>
      <c r="BF52" s="815"/>
      <c r="BG52" s="815"/>
      <c r="BH52" s="815"/>
      <c r="BI52" s="816"/>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5"/>
      <c r="BF53" s="815"/>
      <c r="BG53" s="815"/>
      <c r="BH53" s="815"/>
      <c r="BI53" s="816"/>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5"/>
      <c r="BF54" s="815"/>
      <c r="BG54" s="815"/>
      <c r="BH54" s="815"/>
      <c r="BI54" s="816"/>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5"/>
      <c r="BF55" s="815"/>
      <c r="BG55" s="815"/>
      <c r="BH55" s="815"/>
      <c r="BI55" s="816"/>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5"/>
      <c r="BF56" s="815"/>
      <c r="BG56" s="815"/>
      <c r="BH56" s="815"/>
      <c r="BI56" s="816"/>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5"/>
      <c r="BF57" s="815"/>
      <c r="BG57" s="815"/>
      <c r="BH57" s="815"/>
      <c r="BI57" s="816"/>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5"/>
      <c r="BF58" s="815"/>
      <c r="BG58" s="815"/>
      <c r="BH58" s="815"/>
      <c r="BI58" s="816"/>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5"/>
      <c r="BF59" s="815"/>
      <c r="BG59" s="815"/>
      <c r="BH59" s="815"/>
      <c r="BI59" s="816"/>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5"/>
      <c r="BF60" s="815"/>
      <c r="BG60" s="815"/>
      <c r="BH60" s="815"/>
      <c r="BI60" s="816"/>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5"/>
      <c r="BF61" s="815"/>
      <c r="BG61" s="815"/>
      <c r="BH61" s="815"/>
      <c r="BI61" s="816"/>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5"/>
      <c r="BF62" s="815"/>
      <c r="BG62" s="815"/>
      <c r="BH62" s="815"/>
      <c r="BI62" s="816"/>
      <c r="BJ62" s="830" t="s">
        <v>382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383</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1973</v>
      </c>
      <c r="AG63" s="827"/>
      <c r="AH63" s="827"/>
      <c r="AI63" s="827"/>
      <c r="AJ63" s="828"/>
      <c r="AK63" s="829"/>
      <c r="AL63" s="824"/>
      <c r="AM63" s="824"/>
      <c r="AN63" s="824"/>
      <c r="AO63" s="824"/>
      <c r="AP63" s="827">
        <v>13301</v>
      </c>
      <c r="AQ63" s="827"/>
      <c r="AR63" s="827"/>
      <c r="AS63" s="827"/>
      <c r="AT63" s="827"/>
      <c r="AU63" s="827">
        <v>6311</v>
      </c>
      <c r="AV63" s="827"/>
      <c r="AW63" s="827"/>
      <c r="AX63" s="827"/>
      <c r="AY63" s="827"/>
      <c r="AZ63" s="831"/>
      <c r="BA63" s="831"/>
      <c r="BB63" s="831"/>
      <c r="BC63" s="831"/>
      <c r="BD63" s="831"/>
      <c r="BE63" s="832"/>
      <c r="BF63" s="832"/>
      <c r="BG63" s="832"/>
      <c r="BH63" s="832"/>
      <c r="BI63" s="833"/>
      <c r="BJ63" s="834" t="s">
        <v>384</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386</v>
      </c>
      <c r="B66" s="727"/>
      <c r="C66" s="727"/>
      <c r="D66" s="727"/>
      <c r="E66" s="727"/>
      <c r="F66" s="727"/>
      <c r="G66" s="727"/>
      <c r="H66" s="727"/>
      <c r="I66" s="727"/>
      <c r="J66" s="727"/>
      <c r="K66" s="727"/>
      <c r="L66" s="727"/>
      <c r="M66" s="727"/>
      <c r="N66" s="727"/>
      <c r="O66" s="727"/>
      <c r="P66" s="728"/>
      <c r="Q66" s="703" t="s">
        <v>387</v>
      </c>
      <c r="R66" s="704"/>
      <c r="S66" s="704"/>
      <c r="T66" s="704"/>
      <c r="U66" s="705"/>
      <c r="V66" s="703" t="s">
        <v>388</v>
      </c>
      <c r="W66" s="704"/>
      <c r="X66" s="704"/>
      <c r="Y66" s="704"/>
      <c r="Z66" s="705"/>
      <c r="AA66" s="703" t="s">
        <v>389</v>
      </c>
      <c r="AB66" s="704"/>
      <c r="AC66" s="704"/>
      <c r="AD66" s="704"/>
      <c r="AE66" s="705"/>
      <c r="AF66" s="837" t="s">
        <v>390</v>
      </c>
      <c r="AG66" s="799"/>
      <c r="AH66" s="799"/>
      <c r="AI66" s="799"/>
      <c r="AJ66" s="838"/>
      <c r="AK66" s="703" t="s">
        <v>391</v>
      </c>
      <c r="AL66" s="727"/>
      <c r="AM66" s="727"/>
      <c r="AN66" s="727"/>
      <c r="AO66" s="728"/>
      <c r="AP66" s="703" t="s">
        <v>392</v>
      </c>
      <c r="AQ66" s="704"/>
      <c r="AR66" s="704"/>
      <c r="AS66" s="704"/>
      <c r="AT66" s="705"/>
      <c r="AU66" s="703" t="s">
        <v>393</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556</v>
      </c>
      <c r="C68" s="855"/>
      <c r="D68" s="855"/>
      <c r="E68" s="855"/>
      <c r="F68" s="855"/>
      <c r="G68" s="855"/>
      <c r="H68" s="855"/>
      <c r="I68" s="855"/>
      <c r="J68" s="855"/>
      <c r="K68" s="855"/>
      <c r="L68" s="855"/>
      <c r="M68" s="855"/>
      <c r="N68" s="855"/>
      <c r="O68" s="855"/>
      <c r="P68" s="856"/>
      <c r="Q68" s="857">
        <v>1324</v>
      </c>
      <c r="R68" s="858"/>
      <c r="S68" s="858"/>
      <c r="T68" s="858"/>
      <c r="U68" s="858"/>
      <c r="V68" s="858">
        <v>1281</v>
      </c>
      <c r="W68" s="858"/>
      <c r="X68" s="858"/>
      <c r="Y68" s="858"/>
      <c r="Z68" s="858"/>
      <c r="AA68" s="858">
        <v>44</v>
      </c>
      <c r="AB68" s="858"/>
      <c r="AC68" s="858"/>
      <c r="AD68" s="858"/>
      <c r="AE68" s="858"/>
      <c r="AF68" s="858">
        <v>44</v>
      </c>
      <c r="AG68" s="858"/>
      <c r="AH68" s="858"/>
      <c r="AI68" s="858"/>
      <c r="AJ68" s="858"/>
      <c r="AK68" s="858" t="s">
        <v>548</v>
      </c>
      <c r="AL68" s="858"/>
      <c r="AM68" s="858"/>
      <c r="AN68" s="858"/>
      <c r="AO68" s="858"/>
      <c r="AP68" s="851" t="s">
        <v>548</v>
      </c>
      <c r="AQ68" s="851"/>
      <c r="AR68" s="851"/>
      <c r="AS68" s="851"/>
      <c r="AT68" s="851"/>
      <c r="AU68" s="851" t="s">
        <v>548</v>
      </c>
      <c r="AV68" s="851"/>
      <c r="AW68" s="851"/>
      <c r="AX68" s="851"/>
      <c r="AY68" s="851"/>
      <c r="AZ68" s="852" t="s">
        <v>557</v>
      </c>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9" t="s">
        <v>556</v>
      </c>
      <c r="C69" s="860"/>
      <c r="D69" s="860"/>
      <c r="E69" s="860"/>
      <c r="F69" s="860"/>
      <c r="G69" s="860"/>
      <c r="H69" s="860"/>
      <c r="I69" s="860"/>
      <c r="J69" s="860"/>
      <c r="K69" s="860"/>
      <c r="L69" s="860"/>
      <c r="M69" s="860"/>
      <c r="N69" s="860"/>
      <c r="O69" s="860"/>
      <c r="P69" s="861"/>
      <c r="Q69" s="862">
        <v>564001</v>
      </c>
      <c r="R69" s="863"/>
      <c r="S69" s="863"/>
      <c r="T69" s="863"/>
      <c r="U69" s="863"/>
      <c r="V69" s="863">
        <v>544673</v>
      </c>
      <c r="W69" s="863"/>
      <c r="X69" s="863"/>
      <c r="Y69" s="863"/>
      <c r="Z69" s="863"/>
      <c r="AA69" s="863">
        <v>19328</v>
      </c>
      <c r="AB69" s="863"/>
      <c r="AC69" s="863"/>
      <c r="AD69" s="863"/>
      <c r="AE69" s="863"/>
      <c r="AF69" s="863">
        <v>19328</v>
      </c>
      <c r="AG69" s="863"/>
      <c r="AH69" s="863"/>
      <c r="AI69" s="863"/>
      <c r="AJ69" s="863"/>
      <c r="AK69" s="863">
        <v>10124</v>
      </c>
      <c r="AL69" s="863"/>
      <c r="AM69" s="863"/>
      <c r="AN69" s="863"/>
      <c r="AO69" s="863"/>
      <c r="AP69" s="864" t="s">
        <v>548</v>
      </c>
      <c r="AQ69" s="864"/>
      <c r="AR69" s="864"/>
      <c r="AS69" s="864"/>
      <c r="AT69" s="864"/>
      <c r="AU69" s="864" t="s">
        <v>548</v>
      </c>
      <c r="AV69" s="864"/>
      <c r="AW69" s="864"/>
      <c r="AX69" s="864"/>
      <c r="AY69" s="864"/>
      <c r="AZ69" s="865" t="s">
        <v>558</v>
      </c>
      <c r="BA69" s="865"/>
      <c r="BB69" s="865"/>
      <c r="BC69" s="865"/>
      <c r="BD69" s="866"/>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9" t="s">
        <v>559</v>
      </c>
      <c r="C70" s="860"/>
      <c r="D70" s="860"/>
      <c r="E70" s="860"/>
      <c r="F70" s="860"/>
      <c r="G70" s="860"/>
      <c r="H70" s="860"/>
      <c r="I70" s="860"/>
      <c r="J70" s="860"/>
      <c r="K70" s="860"/>
      <c r="L70" s="860"/>
      <c r="M70" s="860"/>
      <c r="N70" s="860"/>
      <c r="O70" s="860"/>
      <c r="P70" s="861"/>
      <c r="Q70" s="862">
        <v>37035</v>
      </c>
      <c r="R70" s="863"/>
      <c r="S70" s="863"/>
      <c r="T70" s="863"/>
      <c r="U70" s="863"/>
      <c r="V70" s="863">
        <v>36721</v>
      </c>
      <c r="W70" s="863"/>
      <c r="X70" s="863"/>
      <c r="Y70" s="863"/>
      <c r="Z70" s="863"/>
      <c r="AA70" s="863">
        <v>314</v>
      </c>
      <c r="AB70" s="863"/>
      <c r="AC70" s="863"/>
      <c r="AD70" s="863"/>
      <c r="AE70" s="863"/>
      <c r="AF70" s="863">
        <v>314</v>
      </c>
      <c r="AG70" s="863"/>
      <c r="AH70" s="863"/>
      <c r="AI70" s="863"/>
      <c r="AJ70" s="863"/>
      <c r="AK70" s="863">
        <v>1316</v>
      </c>
      <c r="AL70" s="863"/>
      <c r="AM70" s="863"/>
      <c r="AN70" s="863"/>
      <c r="AO70" s="863"/>
      <c r="AP70" s="864" t="s">
        <v>548</v>
      </c>
      <c r="AQ70" s="864"/>
      <c r="AR70" s="864"/>
      <c r="AS70" s="864"/>
      <c r="AT70" s="864"/>
      <c r="AU70" s="864" t="s">
        <v>548</v>
      </c>
      <c r="AV70" s="864"/>
      <c r="AW70" s="864"/>
      <c r="AX70" s="864"/>
      <c r="AY70" s="864"/>
      <c r="AZ70" s="865" t="s">
        <v>557</v>
      </c>
      <c r="BA70" s="865"/>
      <c r="BB70" s="865"/>
      <c r="BC70" s="865"/>
      <c r="BD70" s="866"/>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9" t="s">
        <v>559</v>
      </c>
      <c r="C71" s="860"/>
      <c r="D71" s="860"/>
      <c r="E71" s="860"/>
      <c r="F71" s="860"/>
      <c r="G71" s="860"/>
      <c r="H71" s="860"/>
      <c r="I71" s="860"/>
      <c r="J71" s="860"/>
      <c r="K71" s="860"/>
      <c r="L71" s="860"/>
      <c r="M71" s="860"/>
      <c r="N71" s="860"/>
      <c r="O71" s="860"/>
      <c r="P71" s="861"/>
      <c r="Q71" s="862">
        <v>384</v>
      </c>
      <c r="R71" s="863"/>
      <c r="S71" s="863"/>
      <c r="T71" s="863"/>
      <c r="U71" s="863"/>
      <c r="V71" s="863">
        <v>183</v>
      </c>
      <c r="W71" s="863"/>
      <c r="X71" s="863"/>
      <c r="Y71" s="863"/>
      <c r="Z71" s="863"/>
      <c r="AA71" s="863">
        <v>201</v>
      </c>
      <c r="AB71" s="863"/>
      <c r="AC71" s="863"/>
      <c r="AD71" s="863"/>
      <c r="AE71" s="863"/>
      <c r="AF71" s="863">
        <v>201</v>
      </c>
      <c r="AG71" s="863"/>
      <c r="AH71" s="863"/>
      <c r="AI71" s="863"/>
      <c r="AJ71" s="863"/>
      <c r="AK71" s="863" t="s">
        <v>548</v>
      </c>
      <c r="AL71" s="863"/>
      <c r="AM71" s="863"/>
      <c r="AN71" s="863"/>
      <c r="AO71" s="863"/>
      <c r="AP71" s="864" t="s">
        <v>548</v>
      </c>
      <c r="AQ71" s="864"/>
      <c r="AR71" s="864"/>
      <c r="AS71" s="864"/>
      <c r="AT71" s="864"/>
      <c r="AU71" s="864" t="s">
        <v>548</v>
      </c>
      <c r="AV71" s="864"/>
      <c r="AW71" s="864"/>
      <c r="AX71" s="864"/>
      <c r="AY71" s="864"/>
      <c r="AZ71" s="867" t="s">
        <v>560</v>
      </c>
      <c r="BA71" s="868"/>
      <c r="BB71" s="868"/>
      <c r="BC71" s="868"/>
      <c r="BD71" s="869"/>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9" t="s">
        <v>561</v>
      </c>
      <c r="C72" s="860"/>
      <c r="D72" s="860"/>
      <c r="E72" s="860"/>
      <c r="F72" s="860"/>
      <c r="G72" s="860"/>
      <c r="H72" s="860"/>
      <c r="I72" s="860"/>
      <c r="J72" s="860"/>
      <c r="K72" s="860"/>
      <c r="L72" s="860"/>
      <c r="M72" s="860"/>
      <c r="N72" s="860"/>
      <c r="O72" s="860"/>
      <c r="P72" s="861"/>
      <c r="Q72" s="862">
        <v>386</v>
      </c>
      <c r="R72" s="863"/>
      <c r="S72" s="863"/>
      <c r="T72" s="863"/>
      <c r="U72" s="863"/>
      <c r="V72" s="863">
        <v>376</v>
      </c>
      <c r="W72" s="863"/>
      <c r="X72" s="863"/>
      <c r="Y72" s="863"/>
      <c r="Z72" s="863"/>
      <c r="AA72" s="863">
        <v>10</v>
      </c>
      <c r="AB72" s="863"/>
      <c r="AC72" s="863"/>
      <c r="AD72" s="863"/>
      <c r="AE72" s="863"/>
      <c r="AF72" s="863">
        <v>10</v>
      </c>
      <c r="AG72" s="863"/>
      <c r="AH72" s="863"/>
      <c r="AI72" s="863"/>
      <c r="AJ72" s="863"/>
      <c r="AK72" s="863">
        <v>92</v>
      </c>
      <c r="AL72" s="863"/>
      <c r="AM72" s="863"/>
      <c r="AN72" s="863"/>
      <c r="AO72" s="863"/>
      <c r="AP72" s="864" t="s">
        <v>548</v>
      </c>
      <c r="AQ72" s="864"/>
      <c r="AR72" s="864"/>
      <c r="AS72" s="864"/>
      <c r="AT72" s="864"/>
      <c r="AU72" s="864" t="s">
        <v>548</v>
      </c>
      <c r="AV72" s="864"/>
      <c r="AW72" s="864"/>
      <c r="AX72" s="864"/>
      <c r="AY72" s="864"/>
      <c r="AZ72" s="865"/>
      <c r="BA72" s="865"/>
      <c r="BB72" s="865"/>
      <c r="BC72" s="865"/>
      <c r="BD72" s="866"/>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9" t="s">
        <v>562</v>
      </c>
      <c r="C73" s="860"/>
      <c r="D73" s="860"/>
      <c r="E73" s="860"/>
      <c r="F73" s="860"/>
      <c r="G73" s="860"/>
      <c r="H73" s="860"/>
      <c r="I73" s="860"/>
      <c r="J73" s="860"/>
      <c r="K73" s="860"/>
      <c r="L73" s="860"/>
      <c r="M73" s="860"/>
      <c r="N73" s="860"/>
      <c r="O73" s="860"/>
      <c r="P73" s="861"/>
      <c r="Q73" s="874">
        <v>61032</v>
      </c>
      <c r="R73" s="875"/>
      <c r="S73" s="875"/>
      <c r="T73" s="875"/>
      <c r="U73" s="876"/>
      <c r="V73" s="877">
        <v>58635</v>
      </c>
      <c r="W73" s="875"/>
      <c r="X73" s="875"/>
      <c r="Y73" s="875"/>
      <c r="Z73" s="876"/>
      <c r="AA73" s="877">
        <v>2398</v>
      </c>
      <c r="AB73" s="875"/>
      <c r="AC73" s="875"/>
      <c r="AD73" s="875"/>
      <c r="AE73" s="876"/>
      <c r="AF73" s="877">
        <v>2398</v>
      </c>
      <c r="AG73" s="875"/>
      <c r="AH73" s="875"/>
      <c r="AI73" s="875"/>
      <c r="AJ73" s="876"/>
      <c r="AK73" s="878" t="s">
        <v>548</v>
      </c>
      <c r="AL73" s="879"/>
      <c r="AM73" s="879"/>
      <c r="AN73" s="879"/>
      <c r="AO73" s="880"/>
      <c r="AP73" s="878" t="s">
        <v>548</v>
      </c>
      <c r="AQ73" s="879"/>
      <c r="AR73" s="879"/>
      <c r="AS73" s="879"/>
      <c r="AT73" s="880"/>
      <c r="AU73" s="878" t="s">
        <v>548</v>
      </c>
      <c r="AV73" s="879"/>
      <c r="AW73" s="879"/>
      <c r="AX73" s="879"/>
      <c r="AY73" s="880"/>
      <c r="AZ73" s="865"/>
      <c r="BA73" s="865"/>
      <c r="BB73" s="865"/>
      <c r="BC73" s="865"/>
      <c r="BD73" s="866"/>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70"/>
      <c r="C74" s="871"/>
      <c r="D74" s="871"/>
      <c r="E74" s="871"/>
      <c r="F74" s="871"/>
      <c r="G74" s="871"/>
      <c r="H74" s="871"/>
      <c r="I74" s="871"/>
      <c r="J74" s="871"/>
      <c r="K74" s="871"/>
      <c r="L74" s="871"/>
      <c r="M74" s="871"/>
      <c r="N74" s="871"/>
      <c r="O74" s="871"/>
      <c r="P74" s="872"/>
      <c r="Q74" s="873"/>
      <c r="R74" s="805"/>
      <c r="S74" s="805"/>
      <c r="T74" s="805"/>
      <c r="U74" s="805"/>
      <c r="V74" s="805"/>
      <c r="W74" s="805"/>
      <c r="X74" s="805"/>
      <c r="Y74" s="805"/>
      <c r="Z74" s="805"/>
      <c r="AA74" s="805"/>
      <c r="AB74" s="805"/>
      <c r="AC74" s="805"/>
      <c r="AD74" s="805"/>
      <c r="AE74" s="805"/>
      <c r="AF74" s="805"/>
      <c r="AG74" s="805"/>
      <c r="AH74" s="805"/>
      <c r="AI74" s="805"/>
      <c r="AJ74" s="805"/>
      <c r="AK74" s="805"/>
      <c r="AL74" s="805"/>
      <c r="AM74" s="805"/>
      <c r="AN74" s="805"/>
      <c r="AO74" s="805"/>
      <c r="AP74" s="805"/>
      <c r="AQ74" s="805"/>
      <c r="AR74" s="805"/>
      <c r="AS74" s="805"/>
      <c r="AT74" s="805"/>
      <c r="AU74" s="805"/>
      <c r="AV74" s="805"/>
      <c r="AW74" s="805"/>
      <c r="AX74" s="805"/>
      <c r="AY74" s="805"/>
      <c r="AZ74" s="884"/>
      <c r="BA74" s="884"/>
      <c r="BB74" s="884"/>
      <c r="BC74" s="884"/>
      <c r="BD74" s="885"/>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70"/>
      <c r="C75" s="871"/>
      <c r="D75" s="871"/>
      <c r="E75" s="871"/>
      <c r="F75" s="871"/>
      <c r="G75" s="871"/>
      <c r="H75" s="871"/>
      <c r="I75" s="871"/>
      <c r="J75" s="871"/>
      <c r="K75" s="871"/>
      <c r="L75" s="871"/>
      <c r="M75" s="871"/>
      <c r="N75" s="871"/>
      <c r="O75" s="871"/>
      <c r="P75" s="872"/>
      <c r="Q75" s="881"/>
      <c r="R75" s="882"/>
      <c r="S75" s="882"/>
      <c r="T75" s="882"/>
      <c r="U75" s="804"/>
      <c r="V75" s="883"/>
      <c r="W75" s="882"/>
      <c r="X75" s="882"/>
      <c r="Y75" s="882"/>
      <c r="Z75" s="804"/>
      <c r="AA75" s="883"/>
      <c r="AB75" s="882"/>
      <c r="AC75" s="882"/>
      <c r="AD75" s="882"/>
      <c r="AE75" s="804"/>
      <c r="AF75" s="883"/>
      <c r="AG75" s="882"/>
      <c r="AH75" s="882"/>
      <c r="AI75" s="882"/>
      <c r="AJ75" s="804"/>
      <c r="AK75" s="883"/>
      <c r="AL75" s="882"/>
      <c r="AM75" s="882"/>
      <c r="AN75" s="882"/>
      <c r="AO75" s="804"/>
      <c r="AP75" s="883"/>
      <c r="AQ75" s="882"/>
      <c r="AR75" s="882"/>
      <c r="AS75" s="882"/>
      <c r="AT75" s="804"/>
      <c r="AU75" s="883"/>
      <c r="AV75" s="882"/>
      <c r="AW75" s="882"/>
      <c r="AX75" s="882"/>
      <c r="AY75" s="804"/>
      <c r="AZ75" s="884"/>
      <c r="BA75" s="884"/>
      <c r="BB75" s="884"/>
      <c r="BC75" s="884"/>
      <c r="BD75" s="885"/>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70"/>
      <c r="C76" s="871"/>
      <c r="D76" s="871"/>
      <c r="E76" s="871"/>
      <c r="F76" s="871"/>
      <c r="G76" s="871"/>
      <c r="H76" s="871"/>
      <c r="I76" s="871"/>
      <c r="J76" s="871"/>
      <c r="K76" s="871"/>
      <c r="L76" s="871"/>
      <c r="M76" s="871"/>
      <c r="N76" s="871"/>
      <c r="O76" s="871"/>
      <c r="P76" s="872"/>
      <c r="Q76" s="881"/>
      <c r="R76" s="882"/>
      <c r="S76" s="882"/>
      <c r="T76" s="882"/>
      <c r="U76" s="804"/>
      <c r="V76" s="883"/>
      <c r="W76" s="882"/>
      <c r="X76" s="882"/>
      <c r="Y76" s="882"/>
      <c r="Z76" s="804"/>
      <c r="AA76" s="883"/>
      <c r="AB76" s="882"/>
      <c r="AC76" s="882"/>
      <c r="AD76" s="882"/>
      <c r="AE76" s="804"/>
      <c r="AF76" s="883"/>
      <c r="AG76" s="882"/>
      <c r="AH76" s="882"/>
      <c r="AI76" s="882"/>
      <c r="AJ76" s="804"/>
      <c r="AK76" s="883"/>
      <c r="AL76" s="882"/>
      <c r="AM76" s="882"/>
      <c r="AN76" s="882"/>
      <c r="AO76" s="804"/>
      <c r="AP76" s="883"/>
      <c r="AQ76" s="882"/>
      <c r="AR76" s="882"/>
      <c r="AS76" s="882"/>
      <c r="AT76" s="804"/>
      <c r="AU76" s="883"/>
      <c r="AV76" s="882"/>
      <c r="AW76" s="882"/>
      <c r="AX76" s="882"/>
      <c r="AY76" s="804"/>
      <c r="AZ76" s="884"/>
      <c r="BA76" s="884"/>
      <c r="BB76" s="884"/>
      <c r="BC76" s="884"/>
      <c r="BD76" s="885"/>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70"/>
      <c r="C77" s="871"/>
      <c r="D77" s="871"/>
      <c r="E77" s="871"/>
      <c r="F77" s="871"/>
      <c r="G77" s="871"/>
      <c r="H77" s="871"/>
      <c r="I77" s="871"/>
      <c r="J77" s="871"/>
      <c r="K77" s="871"/>
      <c r="L77" s="871"/>
      <c r="M77" s="871"/>
      <c r="N77" s="871"/>
      <c r="O77" s="871"/>
      <c r="P77" s="872"/>
      <c r="Q77" s="881"/>
      <c r="R77" s="882"/>
      <c r="S77" s="882"/>
      <c r="T77" s="882"/>
      <c r="U77" s="804"/>
      <c r="V77" s="883"/>
      <c r="W77" s="882"/>
      <c r="X77" s="882"/>
      <c r="Y77" s="882"/>
      <c r="Z77" s="804"/>
      <c r="AA77" s="883"/>
      <c r="AB77" s="882"/>
      <c r="AC77" s="882"/>
      <c r="AD77" s="882"/>
      <c r="AE77" s="804"/>
      <c r="AF77" s="883"/>
      <c r="AG77" s="882"/>
      <c r="AH77" s="882"/>
      <c r="AI77" s="882"/>
      <c r="AJ77" s="804"/>
      <c r="AK77" s="883"/>
      <c r="AL77" s="882"/>
      <c r="AM77" s="882"/>
      <c r="AN77" s="882"/>
      <c r="AO77" s="804"/>
      <c r="AP77" s="883"/>
      <c r="AQ77" s="882"/>
      <c r="AR77" s="882"/>
      <c r="AS77" s="882"/>
      <c r="AT77" s="804"/>
      <c r="AU77" s="883"/>
      <c r="AV77" s="882"/>
      <c r="AW77" s="882"/>
      <c r="AX77" s="882"/>
      <c r="AY77" s="804"/>
      <c r="AZ77" s="884"/>
      <c r="BA77" s="884"/>
      <c r="BB77" s="884"/>
      <c r="BC77" s="884"/>
      <c r="BD77" s="885"/>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70"/>
      <c r="C78" s="871"/>
      <c r="D78" s="871"/>
      <c r="E78" s="871"/>
      <c r="F78" s="871"/>
      <c r="G78" s="871"/>
      <c r="H78" s="871"/>
      <c r="I78" s="871"/>
      <c r="J78" s="871"/>
      <c r="K78" s="871"/>
      <c r="L78" s="871"/>
      <c r="M78" s="871"/>
      <c r="N78" s="871"/>
      <c r="O78" s="871"/>
      <c r="P78" s="872"/>
      <c r="Q78" s="873"/>
      <c r="R78" s="805"/>
      <c r="S78" s="805"/>
      <c r="T78" s="805"/>
      <c r="U78" s="805"/>
      <c r="V78" s="805"/>
      <c r="W78" s="805"/>
      <c r="X78" s="805"/>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5"/>
      <c r="AY78" s="805"/>
      <c r="AZ78" s="884"/>
      <c r="BA78" s="884"/>
      <c r="BB78" s="884"/>
      <c r="BC78" s="884"/>
      <c r="BD78" s="885"/>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70"/>
      <c r="C79" s="871"/>
      <c r="D79" s="871"/>
      <c r="E79" s="871"/>
      <c r="F79" s="871"/>
      <c r="G79" s="871"/>
      <c r="H79" s="871"/>
      <c r="I79" s="871"/>
      <c r="J79" s="871"/>
      <c r="K79" s="871"/>
      <c r="L79" s="871"/>
      <c r="M79" s="871"/>
      <c r="N79" s="871"/>
      <c r="O79" s="871"/>
      <c r="P79" s="872"/>
      <c r="Q79" s="873"/>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805"/>
      <c r="AP79" s="805"/>
      <c r="AQ79" s="805"/>
      <c r="AR79" s="805"/>
      <c r="AS79" s="805"/>
      <c r="AT79" s="805"/>
      <c r="AU79" s="805"/>
      <c r="AV79" s="805"/>
      <c r="AW79" s="805"/>
      <c r="AX79" s="805"/>
      <c r="AY79" s="805"/>
      <c r="AZ79" s="884"/>
      <c r="BA79" s="884"/>
      <c r="BB79" s="884"/>
      <c r="BC79" s="884"/>
      <c r="BD79" s="885"/>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70"/>
      <c r="C80" s="871"/>
      <c r="D80" s="871"/>
      <c r="E80" s="871"/>
      <c r="F80" s="871"/>
      <c r="G80" s="871"/>
      <c r="H80" s="871"/>
      <c r="I80" s="871"/>
      <c r="J80" s="871"/>
      <c r="K80" s="871"/>
      <c r="L80" s="871"/>
      <c r="M80" s="871"/>
      <c r="N80" s="871"/>
      <c r="O80" s="871"/>
      <c r="P80" s="872"/>
      <c r="Q80" s="873"/>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84"/>
      <c r="BA80" s="884"/>
      <c r="BB80" s="884"/>
      <c r="BC80" s="884"/>
      <c r="BD80" s="885"/>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70"/>
      <c r="C81" s="871"/>
      <c r="D81" s="871"/>
      <c r="E81" s="871"/>
      <c r="F81" s="871"/>
      <c r="G81" s="871"/>
      <c r="H81" s="871"/>
      <c r="I81" s="871"/>
      <c r="J81" s="871"/>
      <c r="K81" s="871"/>
      <c r="L81" s="871"/>
      <c r="M81" s="871"/>
      <c r="N81" s="871"/>
      <c r="O81" s="871"/>
      <c r="P81" s="872"/>
      <c r="Q81" s="873"/>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84"/>
      <c r="BA81" s="884"/>
      <c r="BB81" s="884"/>
      <c r="BC81" s="884"/>
      <c r="BD81" s="885"/>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70"/>
      <c r="C82" s="871"/>
      <c r="D82" s="871"/>
      <c r="E82" s="871"/>
      <c r="F82" s="871"/>
      <c r="G82" s="871"/>
      <c r="H82" s="871"/>
      <c r="I82" s="871"/>
      <c r="J82" s="871"/>
      <c r="K82" s="871"/>
      <c r="L82" s="871"/>
      <c r="M82" s="871"/>
      <c r="N82" s="871"/>
      <c r="O82" s="871"/>
      <c r="P82" s="872"/>
      <c r="Q82" s="873"/>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84"/>
      <c r="BA82" s="884"/>
      <c r="BB82" s="884"/>
      <c r="BC82" s="884"/>
      <c r="BD82" s="885"/>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70"/>
      <c r="C83" s="871"/>
      <c r="D83" s="871"/>
      <c r="E83" s="871"/>
      <c r="F83" s="871"/>
      <c r="G83" s="871"/>
      <c r="H83" s="871"/>
      <c r="I83" s="871"/>
      <c r="J83" s="871"/>
      <c r="K83" s="871"/>
      <c r="L83" s="871"/>
      <c r="M83" s="871"/>
      <c r="N83" s="871"/>
      <c r="O83" s="871"/>
      <c r="P83" s="872"/>
      <c r="Q83" s="873"/>
      <c r="R83" s="805"/>
      <c r="S83" s="805"/>
      <c r="T83" s="805"/>
      <c r="U83" s="805"/>
      <c r="V83" s="805"/>
      <c r="W83" s="805"/>
      <c r="X83" s="805"/>
      <c r="Y83" s="805"/>
      <c r="Z83" s="805"/>
      <c r="AA83" s="805"/>
      <c r="AB83" s="805"/>
      <c r="AC83" s="805"/>
      <c r="AD83" s="805"/>
      <c r="AE83" s="805"/>
      <c r="AF83" s="805"/>
      <c r="AG83" s="805"/>
      <c r="AH83" s="805"/>
      <c r="AI83" s="805"/>
      <c r="AJ83" s="805"/>
      <c r="AK83" s="805"/>
      <c r="AL83" s="805"/>
      <c r="AM83" s="805"/>
      <c r="AN83" s="805"/>
      <c r="AO83" s="805"/>
      <c r="AP83" s="805"/>
      <c r="AQ83" s="805"/>
      <c r="AR83" s="805"/>
      <c r="AS83" s="805"/>
      <c r="AT83" s="805"/>
      <c r="AU83" s="805"/>
      <c r="AV83" s="805"/>
      <c r="AW83" s="805"/>
      <c r="AX83" s="805"/>
      <c r="AY83" s="805"/>
      <c r="AZ83" s="884"/>
      <c r="BA83" s="884"/>
      <c r="BB83" s="884"/>
      <c r="BC83" s="884"/>
      <c r="BD83" s="885"/>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70"/>
      <c r="C84" s="871"/>
      <c r="D84" s="871"/>
      <c r="E84" s="871"/>
      <c r="F84" s="871"/>
      <c r="G84" s="871"/>
      <c r="H84" s="871"/>
      <c r="I84" s="871"/>
      <c r="J84" s="871"/>
      <c r="K84" s="871"/>
      <c r="L84" s="871"/>
      <c r="M84" s="871"/>
      <c r="N84" s="871"/>
      <c r="O84" s="871"/>
      <c r="P84" s="872"/>
      <c r="Q84" s="873"/>
      <c r="R84" s="805"/>
      <c r="S84" s="805"/>
      <c r="T84" s="805"/>
      <c r="U84" s="805"/>
      <c r="V84" s="805"/>
      <c r="W84" s="805"/>
      <c r="X84" s="805"/>
      <c r="Y84" s="805"/>
      <c r="Z84" s="805"/>
      <c r="AA84" s="805"/>
      <c r="AB84" s="805"/>
      <c r="AC84" s="805"/>
      <c r="AD84" s="805"/>
      <c r="AE84" s="805"/>
      <c r="AF84" s="805"/>
      <c r="AG84" s="805"/>
      <c r="AH84" s="805"/>
      <c r="AI84" s="805"/>
      <c r="AJ84" s="805"/>
      <c r="AK84" s="805"/>
      <c r="AL84" s="805"/>
      <c r="AM84" s="805"/>
      <c r="AN84" s="805"/>
      <c r="AO84" s="805"/>
      <c r="AP84" s="805"/>
      <c r="AQ84" s="805"/>
      <c r="AR84" s="805"/>
      <c r="AS84" s="805"/>
      <c r="AT84" s="805"/>
      <c r="AU84" s="805"/>
      <c r="AV84" s="805"/>
      <c r="AW84" s="805"/>
      <c r="AX84" s="805"/>
      <c r="AY84" s="805"/>
      <c r="AZ84" s="884"/>
      <c r="BA84" s="884"/>
      <c r="BB84" s="884"/>
      <c r="BC84" s="884"/>
      <c r="BD84" s="885"/>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70"/>
      <c r="C85" s="871"/>
      <c r="D85" s="871"/>
      <c r="E85" s="871"/>
      <c r="F85" s="871"/>
      <c r="G85" s="871"/>
      <c r="H85" s="871"/>
      <c r="I85" s="871"/>
      <c r="J85" s="871"/>
      <c r="K85" s="871"/>
      <c r="L85" s="871"/>
      <c r="M85" s="871"/>
      <c r="N85" s="871"/>
      <c r="O85" s="871"/>
      <c r="P85" s="872"/>
      <c r="Q85" s="873"/>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05"/>
      <c r="AP85" s="805"/>
      <c r="AQ85" s="805"/>
      <c r="AR85" s="805"/>
      <c r="AS85" s="805"/>
      <c r="AT85" s="805"/>
      <c r="AU85" s="805"/>
      <c r="AV85" s="805"/>
      <c r="AW85" s="805"/>
      <c r="AX85" s="805"/>
      <c r="AY85" s="805"/>
      <c r="AZ85" s="884"/>
      <c r="BA85" s="884"/>
      <c r="BB85" s="884"/>
      <c r="BC85" s="884"/>
      <c r="BD85" s="885"/>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70"/>
      <c r="C86" s="871"/>
      <c r="D86" s="871"/>
      <c r="E86" s="871"/>
      <c r="F86" s="871"/>
      <c r="G86" s="871"/>
      <c r="H86" s="871"/>
      <c r="I86" s="871"/>
      <c r="J86" s="871"/>
      <c r="K86" s="871"/>
      <c r="L86" s="871"/>
      <c r="M86" s="871"/>
      <c r="N86" s="871"/>
      <c r="O86" s="871"/>
      <c r="P86" s="872"/>
      <c r="Q86" s="873"/>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05"/>
      <c r="AP86" s="805"/>
      <c r="AQ86" s="805"/>
      <c r="AR86" s="805"/>
      <c r="AS86" s="805"/>
      <c r="AT86" s="805"/>
      <c r="AU86" s="805"/>
      <c r="AV86" s="805"/>
      <c r="AW86" s="805"/>
      <c r="AX86" s="805"/>
      <c r="AY86" s="805"/>
      <c r="AZ86" s="884"/>
      <c r="BA86" s="884"/>
      <c r="BB86" s="884"/>
      <c r="BC86" s="884"/>
      <c r="BD86" s="885"/>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367</v>
      </c>
      <c r="B88" s="776" t="s">
        <v>394</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22295</v>
      </c>
      <c r="AG88" s="827"/>
      <c r="AH88" s="827"/>
      <c r="AI88" s="827"/>
      <c r="AJ88" s="827"/>
      <c r="AK88" s="824"/>
      <c r="AL88" s="824"/>
      <c r="AM88" s="824"/>
      <c r="AN88" s="824"/>
      <c r="AO88" s="824"/>
      <c r="AP88" s="827"/>
      <c r="AQ88" s="827"/>
      <c r="AR88" s="827"/>
      <c r="AS88" s="827"/>
      <c r="AT88" s="827"/>
      <c r="AU88" s="827"/>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395</v>
      </c>
      <c r="BS102" s="777"/>
      <c r="BT102" s="777"/>
      <c r="BU102" s="777"/>
      <c r="BV102" s="777"/>
      <c r="BW102" s="777"/>
      <c r="BX102" s="777"/>
      <c r="BY102" s="777"/>
      <c r="BZ102" s="777"/>
      <c r="CA102" s="777"/>
      <c r="CB102" s="777"/>
      <c r="CC102" s="777"/>
      <c r="CD102" s="777"/>
      <c r="CE102" s="777"/>
      <c r="CF102" s="777"/>
      <c r="CG102" s="778"/>
      <c r="CH102" s="893"/>
      <c r="CI102" s="894"/>
      <c r="CJ102" s="894"/>
      <c r="CK102" s="894"/>
      <c r="CL102" s="895"/>
      <c r="CM102" s="893"/>
      <c r="CN102" s="894"/>
      <c r="CO102" s="894"/>
      <c r="CP102" s="894"/>
      <c r="CQ102" s="895"/>
      <c r="CR102" s="896">
        <v>1</v>
      </c>
      <c r="CS102" s="835"/>
      <c r="CT102" s="835"/>
      <c r="CU102" s="835"/>
      <c r="CV102" s="897"/>
      <c r="CW102" s="896">
        <v>6</v>
      </c>
      <c r="CX102" s="835"/>
      <c r="CY102" s="835"/>
      <c r="CZ102" s="835"/>
      <c r="DA102" s="897"/>
      <c r="DB102" s="896"/>
      <c r="DC102" s="835"/>
      <c r="DD102" s="835"/>
      <c r="DE102" s="835"/>
      <c r="DF102" s="897"/>
      <c r="DG102" s="896"/>
      <c r="DH102" s="835"/>
      <c r="DI102" s="835"/>
      <c r="DJ102" s="835"/>
      <c r="DK102" s="897"/>
      <c r="DL102" s="896"/>
      <c r="DM102" s="835"/>
      <c r="DN102" s="835"/>
      <c r="DO102" s="835"/>
      <c r="DP102" s="897"/>
      <c r="DQ102" s="896"/>
      <c r="DR102" s="835"/>
      <c r="DS102" s="835"/>
      <c r="DT102" s="835"/>
      <c r="DU102" s="897"/>
      <c r="DV102" s="922"/>
      <c r="DW102" s="923"/>
      <c r="DX102" s="923"/>
      <c r="DY102" s="923"/>
      <c r="DZ102" s="92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5" t="s">
        <v>396</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6" t="s">
        <v>397</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7" t="s">
        <v>400</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401</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197" customFormat="1" ht="26.25" customHeight="1">
      <c r="A109" s="920" t="s">
        <v>402</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403</v>
      </c>
      <c r="AB109" s="899"/>
      <c r="AC109" s="899"/>
      <c r="AD109" s="899"/>
      <c r="AE109" s="900"/>
      <c r="AF109" s="898" t="s">
        <v>287</v>
      </c>
      <c r="AG109" s="899"/>
      <c r="AH109" s="899"/>
      <c r="AI109" s="899"/>
      <c r="AJ109" s="900"/>
      <c r="AK109" s="898" t="s">
        <v>286</v>
      </c>
      <c r="AL109" s="899"/>
      <c r="AM109" s="899"/>
      <c r="AN109" s="899"/>
      <c r="AO109" s="900"/>
      <c r="AP109" s="898" t="s">
        <v>404</v>
      </c>
      <c r="AQ109" s="899"/>
      <c r="AR109" s="899"/>
      <c r="AS109" s="899"/>
      <c r="AT109" s="901"/>
      <c r="AU109" s="920" t="s">
        <v>402</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403</v>
      </c>
      <c r="BR109" s="899"/>
      <c r="BS109" s="899"/>
      <c r="BT109" s="899"/>
      <c r="BU109" s="900"/>
      <c r="BV109" s="898" t="s">
        <v>287</v>
      </c>
      <c r="BW109" s="899"/>
      <c r="BX109" s="899"/>
      <c r="BY109" s="899"/>
      <c r="BZ109" s="900"/>
      <c r="CA109" s="898" t="s">
        <v>286</v>
      </c>
      <c r="CB109" s="899"/>
      <c r="CC109" s="899"/>
      <c r="CD109" s="899"/>
      <c r="CE109" s="900"/>
      <c r="CF109" s="921" t="s">
        <v>404</v>
      </c>
      <c r="CG109" s="921"/>
      <c r="CH109" s="921"/>
      <c r="CI109" s="921"/>
      <c r="CJ109" s="921"/>
      <c r="CK109" s="898" t="s">
        <v>405</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403</v>
      </c>
      <c r="DH109" s="899"/>
      <c r="DI109" s="899"/>
      <c r="DJ109" s="899"/>
      <c r="DK109" s="900"/>
      <c r="DL109" s="898" t="s">
        <v>287</v>
      </c>
      <c r="DM109" s="899"/>
      <c r="DN109" s="899"/>
      <c r="DO109" s="899"/>
      <c r="DP109" s="900"/>
      <c r="DQ109" s="898" t="s">
        <v>286</v>
      </c>
      <c r="DR109" s="899"/>
      <c r="DS109" s="899"/>
      <c r="DT109" s="899"/>
      <c r="DU109" s="900"/>
      <c r="DV109" s="898" t="s">
        <v>404</v>
      </c>
      <c r="DW109" s="899"/>
      <c r="DX109" s="899"/>
      <c r="DY109" s="899"/>
      <c r="DZ109" s="901"/>
    </row>
    <row r="110" spans="1:131" s="197" customFormat="1" ht="26.25" customHeight="1">
      <c r="A110" s="902" t="s">
        <v>406</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2420653</v>
      </c>
      <c r="AB110" s="906"/>
      <c r="AC110" s="906"/>
      <c r="AD110" s="906"/>
      <c r="AE110" s="907"/>
      <c r="AF110" s="908">
        <v>2439468</v>
      </c>
      <c r="AG110" s="906"/>
      <c r="AH110" s="906"/>
      <c r="AI110" s="906"/>
      <c r="AJ110" s="907"/>
      <c r="AK110" s="908">
        <v>2450330</v>
      </c>
      <c r="AL110" s="906"/>
      <c r="AM110" s="906"/>
      <c r="AN110" s="906"/>
      <c r="AO110" s="907"/>
      <c r="AP110" s="909">
        <v>16.7</v>
      </c>
      <c r="AQ110" s="910"/>
      <c r="AR110" s="910"/>
      <c r="AS110" s="910"/>
      <c r="AT110" s="911"/>
      <c r="AU110" s="912" t="s">
        <v>61</v>
      </c>
      <c r="AV110" s="913"/>
      <c r="AW110" s="913"/>
      <c r="AX110" s="913"/>
      <c r="AY110" s="914"/>
      <c r="AZ110" s="956" t="s">
        <v>407</v>
      </c>
      <c r="BA110" s="903"/>
      <c r="BB110" s="903"/>
      <c r="BC110" s="903"/>
      <c r="BD110" s="903"/>
      <c r="BE110" s="903"/>
      <c r="BF110" s="903"/>
      <c r="BG110" s="903"/>
      <c r="BH110" s="903"/>
      <c r="BI110" s="903"/>
      <c r="BJ110" s="903"/>
      <c r="BK110" s="903"/>
      <c r="BL110" s="903"/>
      <c r="BM110" s="903"/>
      <c r="BN110" s="903"/>
      <c r="BO110" s="903"/>
      <c r="BP110" s="904"/>
      <c r="BQ110" s="942">
        <v>24166609</v>
      </c>
      <c r="BR110" s="943"/>
      <c r="BS110" s="943"/>
      <c r="BT110" s="943"/>
      <c r="BU110" s="943"/>
      <c r="BV110" s="943">
        <v>25934196</v>
      </c>
      <c r="BW110" s="943"/>
      <c r="BX110" s="943"/>
      <c r="BY110" s="943"/>
      <c r="BZ110" s="943"/>
      <c r="CA110" s="943">
        <v>27198607</v>
      </c>
      <c r="CB110" s="943"/>
      <c r="CC110" s="943"/>
      <c r="CD110" s="943"/>
      <c r="CE110" s="943"/>
      <c r="CF110" s="957">
        <v>185.3</v>
      </c>
      <c r="CG110" s="958"/>
      <c r="CH110" s="958"/>
      <c r="CI110" s="958"/>
      <c r="CJ110" s="958"/>
      <c r="CK110" s="959" t="s">
        <v>408</v>
      </c>
      <c r="CL110" s="960"/>
      <c r="CM110" s="939" t="s">
        <v>409</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42" t="s">
        <v>112</v>
      </c>
      <c r="DH110" s="943"/>
      <c r="DI110" s="943"/>
      <c r="DJ110" s="943"/>
      <c r="DK110" s="943"/>
      <c r="DL110" s="943" t="s">
        <v>112</v>
      </c>
      <c r="DM110" s="943"/>
      <c r="DN110" s="943"/>
      <c r="DO110" s="943"/>
      <c r="DP110" s="943"/>
      <c r="DQ110" s="943" t="s">
        <v>112</v>
      </c>
      <c r="DR110" s="943"/>
      <c r="DS110" s="943"/>
      <c r="DT110" s="943"/>
      <c r="DU110" s="943"/>
      <c r="DV110" s="944" t="s">
        <v>112</v>
      </c>
      <c r="DW110" s="944"/>
      <c r="DX110" s="944"/>
      <c r="DY110" s="944"/>
      <c r="DZ110" s="945"/>
    </row>
    <row r="111" spans="1:131" s="197" customFormat="1" ht="26.25" customHeight="1">
      <c r="A111" s="946" t="s">
        <v>410</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t="s">
        <v>112</v>
      </c>
      <c r="AB111" s="950"/>
      <c r="AC111" s="950"/>
      <c r="AD111" s="950"/>
      <c r="AE111" s="951"/>
      <c r="AF111" s="952" t="s">
        <v>112</v>
      </c>
      <c r="AG111" s="950"/>
      <c r="AH111" s="950"/>
      <c r="AI111" s="950"/>
      <c r="AJ111" s="951"/>
      <c r="AK111" s="952" t="s">
        <v>112</v>
      </c>
      <c r="AL111" s="950"/>
      <c r="AM111" s="950"/>
      <c r="AN111" s="950"/>
      <c r="AO111" s="951"/>
      <c r="AP111" s="953" t="s">
        <v>112</v>
      </c>
      <c r="AQ111" s="954"/>
      <c r="AR111" s="954"/>
      <c r="AS111" s="954"/>
      <c r="AT111" s="955"/>
      <c r="AU111" s="915"/>
      <c r="AV111" s="916"/>
      <c r="AW111" s="916"/>
      <c r="AX111" s="916"/>
      <c r="AY111" s="917"/>
      <c r="AZ111" s="965" t="s">
        <v>411</v>
      </c>
      <c r="BA111" s="966"/>
      <c r="BB111" s="966"/>
      <c r="BC111" s="966"/>
      <c r="BD111" s="966"/>
      <c r="BE111" s="966"/>
      <c r="BF111" s="966"/>
      <c r="BG111" s="966"/>
      <c r="BH111" s="966"/>
      <c r="BI111" s="966"/>
      <c r="BJ111" s="966"/>
      <c r="BK111" s="966"/>
      <c r="BL111" s="966"/>
      <c r="BM111" s="966"/>
      <c r="BN111" s="966"/>
      <c r="BO111" s="966"/>
      <c r="BP111" s="967"/>
      <c r="BQ111" s="935">
        <v>2049146</v>
      </c>
      <c r="BR111" s="936"/>
      <c r="BS111" s="936"/>
      <c r="BT111" s="936"/>
      <c r="BU111" s="936"/>
      <c r="BV111" s="936">
        <v>1879794</v>
      </c>
      <c r="BW111" s="936"/>
      <c r="BX111" s="936"/>
      <c r="BY111" s="936"/>
      <c r="BZ111" s="936"/>
      <c r="CA111" s="936">
        <v>1710438</v>
      </c>
      <c r="CB111" s="936"/>
      <c r="CC111" s="936"/>
      <c r="CD111" s="936"/>
      <c r="CE111" s="936"/>
      <c r="CF111" s="930">
        <v>11.7</v>
      </c>
      <c r="CG111" s="931"/>
      <c r="CH111" s="931"/>
      <c r="CI111" s="931"/>
      <c r="CJ111" s="931"/>
      <c r="CK111" s="961"/>
      <c r="CL111" s="962"/>
      <c r="CM111" s="932" t="s">
        <v>412</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v>2049146</v>
      </c>
      <c r="DH111" s="936"/>
      <c r="DI111" s="936"/>
      <c r="DJ111" s="936"/>
      <c r="DK111" s="936"/>
      <c r="DL111" s="936">
        <v>1879794</v>
      </c>
      <c r="DM111" s="936"/>
      <c r="DN111" s="936"/>
      <c r="DO111" s="936"/>
      <c r="DP111" s="936"/>
      <c r="DQ111" s="936">
        <v>1710438</v>
      </c>
      <c r="DR111" s="936"/>
      <c r="DS111" s="936"/>
      <c r="DT111" s="936"/>
      <c r="DU111" s="936"/>
      <c r="DV111" s="937">
        <v>11.7</v>
      </c>
      <c r="DW111" s="937"/>
      <c r="DX111" s="937"/>
      <c r="DY111" s="937"/>
      <c r="DZ111" s="938"/>
    </row>
    <row r="112" spans="1:131" s="197" customFormat="1" ht="26.25" customHeight="1">
      <c r="A112" s="968" t="s">
        <v>413</v>
      </c>
      <c r="B112" s="969"/>
      <c r="C112" s="966" t="s">
        <v>414</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974" t="s">
        <v>112</v>
      </c>
      <c r="AB112" s="975"/>
      <c r="AC112" s="975"/>
      <c r="AD112" s="975"/>
      <c r="AE112" s="976"/>
      <c r="AF112" s="977" t="s">
        <v>112</v>
      </c>
      <c r="AG112" s="975"/>
      <c r="AH112" s="975"/>
      <c r="AI112" s="975"/>
      <c r="AJ112" s="976"/>
      <c r="AK112" s="977" t="s">
        <v>112</v>
      </c>
      <c r="AL112" s="975"/>
      <c r="AM112" s="975"/>
      <c r="AN112" s="975"/>
      <c r="AO112" s="976"/>
      <c r="AP112" s="978" t="s">
        <v>112</v>
      </c>
      <c r="AQ112" s="979"/>
      <c r="AR112" s="979"/>
      <c r="AS112" s="979"/>
      <c r="AT112" s="980"/>
      <c r="AU112" s="915"/>
      <c r="AV112" s="916"/>
      <c r="AW112" s="916"/>
      <c r="AX112" s="916"/>
      <c r="AY112" s="917"/>
      <c r="AZ112" s="965" t="s">
        <v>415</v>
      </c>
      <c r="BA112" s="966"/>
      <c r="BB112" s="966"/>
      <c r="BC112" s="966"/>
      <c r="BD112" s="966"/>
      <c r="BE112" s="966"/>
      <c r="BF112" s="966"/>
      <c r="BG112" s="966"/>
      <c r="BH112" s="966"/>
      <c r="BI112" s="966"/>
      <c r="BJ112" s="966"/>
      <c r="BK112" s="966"/>
      <c r="BL112" s="966"/>
      <c r="BM112" s="966"/>
      <c r="BN112" s="966"/>
      <c r="BO112" s="966"/>
      <c r="BP112" s="967"/>
      <c r="BQ112" s="935">
        <v>6689051</v>
      </c>
      <c r="BR112" s="936"/>
      <c r="BS112" s="936"/>
      <c r="BT112" s="936"/>
      <c r="BU112" s="936"/>
      <c r="BV112" s="936">
        <v>6421283</v>
      </c>
      <c r="BW112" s="936"/>
      <c r="BX112" s="936"/>
      <c r="BY112" s="936"/>
      <c r="BZ112" s="936"/>
      <c r="CA112" s="936">
        <v>6311063</v>
      </c>
      <c r="CB112" s="936"/>
      <c r="CC112" s="936"/>
      <c r="CD112" s="936"/>
      <c r="CE112" s="936"/>
      <c r="CF112" s="930">
        <v>43</v>
      </c>
      <c r="CG112" s="931"/>
      <c r="CH112" s="931"/>
      <c r="CI112" s="931"/>
      <c r="CJ112" s="931"/>
      <c r="CK112" s="961"/>
      <c r="CL112" s="962"/>
      <c r="CM112" s="932" t="s">
        <v>416</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112</v>
      </c>
      <c r="DH112" s="936"/>
      <c r="DI112" s="936"/>
      <c r="DJ112" s="936"/>
      <c r="DK112" s="936"/>
      <c r="DL112" s="936" t="s">
        <v>112</v>
      </c>
      <c r="DM112" s="936"/>
      <c r="DN112" s="936"/>
      <c r="DO112" s="936"/>
      <c r="DP112" s="936"/>
      <c r="DQ112" s="936" t="s">
        <v>112</v>
      </c>
      <c r="DR112" s="936"/>
      <c r="DS112" s="936"/>
      <c r="DT112" s="936"/>
      <c r="DU112" s="936"/>
      <c r="DV112" s="937" t="s">
        <v>112</v>
      </c>
      <c r="DW112" s="937"/>
      <c r="DX112" s="937"/>
      <c r="DY112" s="937"/>
      <c r="DZ112" s="938"/>
    </row>
    <row r="113" spans="1:130" s="197" customFormat="1" ht="26.25" customHeight="1">
      <c r="A113" s="970"/>
      <c r="B113" s="971"/>
      <c r="C113" s="966" t="s">
        <v>417</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49">
        <v>448828</v>
      </c>
      <c r="AB113" s="950"/>
      <c r="AC113" s="950"/>
      <c r="AD113" s="950"/>
      <c r="AE113" s="951"/>
      <c r="AF113" s="952">
        <v>455281</v>
      </c>
      <c r="AG113" s="950"/>
      <c r="AH113" s="950"/>
      <c r="AI113" s="950"/>
      <c r="AJ113" s="951"/>
      <c r="AK113" s="952">
        <v>446922</v>
      </c>
      <c r="AL113" s="950"/>
      <c r="AM113" s="950"/>
      <c r="AN113" s="950"/>
      <c r="AO113" s="951"/>
      <c r="AP113" s="953">
        <v>3</v>
      </c>
      <c r="AQ113" s="954"/>
      <c r="AR113" s="954"/>
      <c r="AS113" s="954"/>
      <c r="AT113" s="955"/>
      <c r="AU113" s="915"/>
      <c r="AV113" s="916"/>
      <c r="AW113" s="916"/>
      <c r="AX113" s="916"/>
      <c r="AY113" s="917"/>
      <c r="AZ113" s="965" t="s">
        <v>418</v>
      </c>
      <c r="BA113" s="966"/>
      <c r="BB113" s="966"/>
      <c r="BC113" s="966"/>
      <c r="BD113" s="966"/>
      <c r="BE113" s="966"/>
      <c r="BF113" s="966"/>
      <c r="BG113" s="966"/>
      <c r="BH113" s="966"/>
      <c r="BI113" s="966"/>
      <c r="BJ113" s="966"/>
      <c r="BK113" s="966"/>
      <c r="BL113" s="966"/>
      <c r="BM113" s="966"/>
      <c r="BN113" s="966"/>
      <c r="BO113" s="966"/>
      <c r="BP113" s="967"/>
      <c r="BQ113" s="935">
        <v>310936</v>
      </c>
      <c r="BR113" s="936"/>
      <c r="BS113" s="936"/>
      <c r="BT113" s="936"/>
      <c r="BU113" s="936"/>
      <c r="BV113" s="936">
        <v>267824</v>
      </c>
      <c r="BW113" s="936"/>
      <c r="BX113" s="936"/>
      <c r="BY113" s="936"/>
      <c r="BZ113" s="936"/>
      <c r="CA113" s="936">
        <v>384585</v>
      </c>
      <c r="CB113" s="936"/>
      <c r="CC113" s="936"/>
      <c r="CD113" s="936"/>
      <c r="CE113" s="936"/>
      <c r="CF113" s="930">
        <v>2.6</v>
      </c>
      <c r="CG113" s="931"/>
      <c r="CH113" s="931"/>
      <c r="CI113" s="931"/>
      <c r="CJ113" s="931"/>
      <c r="CK113" s="961"/>
      <c r="CL113" s="962"/>
      <c r="CM113" s="932" t="s">
        <v>419</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74" t="s">
        <v>112</v>
      </c>
      <c r="DH113" s="975"/>
      <c r="DI113" s="975"/>
      <c r="DJ113" s="975"/>
      <c r="DK113" s="976"/>
      <c r="DL113" s="977" t="s">
        <v>112</v>
      </c>
      <c r="DM113" s="975"/>
      <c r="DN113" s="975"/>
      <c r="DO113" s="975"/>
      <c r="DP113" s="976"/>
      <c r="DQ113" s="977" t="s">
        <v>112</v>
      </c>
      <c r="DR113" s="975"/>
      <c r="DS113" s="975"/>
      <c r="DT113" s="975"/>
      <c r="DU113" s="976"/>
      <c r="DV113" s="978" t="s">
        <v>112</v>
      </c>
      <c r="DW113" s="979"/>
      <c r="DX113" s="979"/>
      <c r="DY113" s="979"/>
      <c r="DZ113" s="980"/>
    </row>
    <row r="114" spans="1:130" s="197" customFormat="1" ht="26.25" customHeight="1">
      <c r="A114" s="970"/>
      <c r="B114" s="971"/>
      <c r="C114" s="966" t="s">
        <v>420</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974">
        <v>54704</v>
      </c>
      <c r="AB114" s="975"/>
      <c r="AC114" s="975"/>
      <c r="AD114" s="975"/>
      <c r="AE114" s="976"/>
      <c r="AF114" s="977">
        <v>71433</v>
      </c>
      <c r="AG114" s="975"/>
      <c r="AH114" s="975"/>
      <c r="AI114" s="975"/>
      <c r="AJ114" s="976"/>
      <c r="AK114" s="977">
        <v>51306</v>
      </c>
      <c r="AL114" s="975"/>
      <c r="AM114" s="975"/>
      <c r="AN114" s="975"/>
      <c r="AO114" s="976"/>
      <c r="AP114" s="978">
        <v>0.3</v>
      </c>
      <c r="AQ114" s="979"/>
      <c r="AR114" s="979"/>
      <c r="AS114" s="979"/>
      <c r="AT114" s="980"/>
      <c r="AU114" s="915"/>
      <c r="AV114" s="916"/>
      <c r="AW114" s="916"/>
      <c r="AX114" s="916"/>
      <c r="AY114" s="917"/>
      <c r="AZ114" s="965" t="s">
        <v>421</v>
      </c>
      <c r="BA114" s="966"/>
      <c r="BB114" s="966"/>
      <c r="BC114" s="966"/>
      <c r="BD114" s="966"/>
      <c r="BE114" s="966"/>
      <c r="BF114" s="966"/>
      <c r="BG114" s="966"/>
      <c r="BH114" s="966"/>
      <c r="BI114" s="966"/>
      <c r="BJ114" s="966"/>
      <c r="BK114" s="966"/>
      <c r="BL114" s="966"/>
      <c r="BM114" s="966"/>
      <c r="BN114" s="966"/>
      <c r="BO114" s="966"/>
      <c r="BP114" s="967"/>
      <c r="BQ114" s="935">
        <v>6362328</v>
      </c>
      <c r="BR114" s="936"/>
      <c r="BS114" s="936"/>
      <c r="BT114" s="936"/>
      <c r="BU114" s="936"/>
      <c r="BV114" s="936">
        <v>6294013</v>
      </c>
      <c r="BW114" s="936"/>
      <c r="BX114" s="936"/>
      <c r="BY114" s="936"/>
      <c r="BZ114" s="936"/>
      <c r="CA114" s="936">
        <v>5668975</v>
      </c>
      <c r="CB114" s="936"/>
      <c r="CC114" s="936"/>
      <c r="CD114" s="936"/>
      <c r="CE114" s="936"/>
      <c r="CF114" s="930">
        <v>38.6</v>
      </c>
      <c r="CG114" s="931"/>
      <c r="CH114" s="931"/>
      <c r="CI114" s="931"/>
      <c r="CJ114" s="931"/>
      <c r="CK114" s="961"/>
      <c r="CL114" s="962"/>
      <c r="CM114" s="932" t="s">
        <v>422</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74" t="s">
        <v>112</v>
      </c>
      <c r="DH114" s="975"/>
      <c r="DI114" s="975"/>
      <c r="DJ114" s="975"/>
      <c r="DK114" s="976"/>
      <c r="DL114" s="977" t="s">
        <v>112</v>
      </c>
      <c r="DM114" s="975"/>
      <c r="DN114" s="975"/>
      <c r="DO114" s="975"/>
      <c r="DP114" s="976"/>
      <c r="DQ114" s="977" t="s">
        <v>112</v>
      </c>
      <c r="DR114" s="975"/>
      <c r="DS114" s="975"/>
      <c r="DT114" s="975"/>
      <c r="DU114" s="976"/>
      <c r="DV114" s="978" t="s">
        <v>112</v>
      </c>
      <c r="DW114" s="979"/>
      <c r="DX114" s="979"/>
      <c r="DY114" s="979"/>
      <c r="DZ114" s="980"/>
    </row>
    <row r="115" spans="1:130" s="197" customFormat="1" ht="26.25" customHeight="1">
      <c r="A115" s="970"/>
      <c r="B115" s="971"/>
      <c r="C115" s="966" t="s">
        <v>423</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49">
        <v>169346</v>
      </c>
      <c r="AB115" s="950"/>
      <c r="AC115" s="950"/>
      <c r="AD115" s="950"/>
      <c r="AE115" s="951"/>
      <c r="AF115" s="952">
        <v>169351</v>
      </c>
      <c r="AG115" s="950"/>
      <c r="AH115" s="950"/>
      <c r="AI115" s="950"/>
      <c r="AJ115" s="951"/>
      <c r="AK115" s="952">
        <v>169359</v>
      </c>
      <c r="AL115" s="950"/>
      <c r="AM115" s="950"/>
      <c r="AN115" s="950"/>
      <c r="AO115" s="951"/>
      <c r="AP115" s="953">
        <v>1.2</v>
      </c>
      <c r="AQ115" s="954"/>
      <c r="AR115" s="954"/>
      <c r="AS115" s="954"/>
      <c r="AT115" s="955"/>
      <c r="AU115" s="915"/>
      <c r="AV115" s="916"/>
      <c r="AW115" s="916"/>
      <c r="AX115" s="916"/>
      <c r="AY115" s="917"/>
      <c r="AZ115" s="965" t="s">
        <v>424</v>
      </c>
      <c r="BA115" s="966"/>
      <c r="BB115" s="966"/>
      <c r="BC115" s="966"/>
      <c r="BD115" s="966"/>
      <c r="BE115" s="966"/>
      <c r="BF115" s="966"/>
      <c r="BG115" s="966"/>
      <c r="BH115" s="966"/>
      <c r="BI115" s="966"/>
      <c r="BJ115" s="966"/>
      <c r="BK115" s="966"/>
      <c r="BL115" s="966"/>
      <c r="BM115" s="966"/>
      <c r="BN115" s="966"/>
      <c r="BO115" s="966"/>
      <c r="BP115" s="967"/>
      <c r="BQ115" s="935">
        <v>229500</v>
      </c>
      <c r="BR115" s="936"/>
      <c r="BS115" s="936"/>
      <c r="BT115" s="936"/>
      <c r="BU115" s="936"/>
      <c r="BV115" s="936">
        <v>2640</v>
      </c>
      <c r="BW115" s="936"/>
      <c r="BX115" s="936"/>
      <c r="BY115" s="936"/>
      <c r="BZ115" s="936"/>
      <c r="CA115" s="936">
        <v>528</v>
      </c>
      <c r="CB115" s="936"/>
      <c r="CC115" s="936"/>
      <c r="CD115" s="936"/>
      <c r="CE115" s="936"/>
      <c r="CF115" s="930">
        <v>0</v>
      </c>
      <c r="CG115" s="931"/>
      <c r="CH115" s="931"/>
      <c r="CI115" s="931"/>
      <c r="CJ115" s="931"/>
      <c r="CK115" s="961"/>
      <c r="CL115" s="962"/>
      <c r="CM115" s="965" t="s">
        <v>425</v>
      </c>
      <c r="CN115" s="989"/>
      <c r="CO115" s="989"/>
      <c r="CP115" s="989"/>
      <c r="CQ115" s="989"/>
      <c r="CR115" s="989"/>
      <c r="CS115" s="989"/>
      <c r="CT115" s="989"/>
      <c r="CU115" s="989"/>
      <c r="CV115" s="989"/>
      <c r="CW115" s="989"/>
      <c r="CX115" s="989"/>
      <c r="CY115" s="989"/>
      <c r="CZ115" s="989"/>
      <c r="DA115" s="989"/>
      <c r="DB115" s="989"/>
      <c r="DC115" s="989"/>
      <c r="DD115" s="989"/>
      <c r="DE115" s="989"/>
      <c r="DF115" s="967"/>
      <c r="DG115" s="974" t="s">
        <v>112</v>
      </c>
      <c r="DH115" s="975"/>
      <c r="DI115" s="975"/>
      <c r="DJ115" s="975"/>
      <c r="DK115" s="976"/>
      <c r="DL115" s="977" t="s">
        <v>112</v>
      </c>
      <c r="DM115" s="975"/>
      <c r="DN115" s="975"/>
      <c r="DO115" s="975"/>
      <c r="DP115" s="976"/>
      <c r="DQ115" s="977" t="s">
        <v>112</v>
      </c>
      <c r="DR115" s="975"/>
      <c r="DS115" s="975"/>
      <c r="DT115" s="975"/>
      <c r="DU115" s="976"/>
      <c r="DV115" s="978" t="s">
        <v>112</v>
      </c>
      <c r="DW115" s="979"/>
      <c r="DX115" s="979"/>
      <c r="DY115" s="979"/>
      <c r="DZ115" s="980"/>
    </row>
    <row r="116" spans="1:130" s="197" customFormat="1" ht="26.25" customHeight="1">
      <c r="A116" s="972"/>
      <c r="B116" s="973"/>
      <c r="C116" s="987" t="s">
        <v>426</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74" t="s">
        <v>112</v>
      </c>
      <c r="AB116" s="975"/>
      <c r="AC116" s="975"/>
      <c r="AD116" s="975"/>
      <c r="AE116" s="976"/>
      <c r="AF116" s="977" t="s">
        <v>112</v>
      </c>
      <c r="AG116" s="975"/>
      <c r="AH116" s="975"/>
      <c r="AI116" s="975"/>
      <c r="AJ116" s="976"/>
      <c r="AK116" s="977" t="s">
        <v>112</v>
      </c>
      <c r="AL116" s="975"/>
      <c r="AM116" s="975"/>
      <c r="AN116" s="975"/>
      <c r="AO116" s="976"/>
      <c r="AP116" s="978" t="s">
        <v>112</v>
      </c>
      <c r="AQ116" s="979"/>
      <c r="AR116" s="979"/>
      <c r="AS116" s="979"/>
      <c r="AT116" s="980"/>
      <c r="AU116" s="915"/>
      <c r="AV116" s="916"/>
      <c r="AW116" s="916"/>
      <c r="AX116" s="916"/>
      <c r="AY116" s="917"/>
      <c r="AZ116" s="965" t="s">
        <v>427</v>
      </c>
      <c r="BA116" s="966"/>
      <c r="BB116" s="966"/>
      <c r="BC116" s="966"/>
      <c r="BD116" s="966"/>
      <c r="BE116" s="966"/>
      <c r="BF116" s="966"/>
      <c r="BG116" s="966"/>
      <c r="BH116" s="966"/>
      <c r="BI116" s="966"/>
      <c r="BJ116" s="966"/>
      <c r="BK116" s="966"/>
      <c r="BL116" s="966"/>
      <c r="BM116" s="966"/>
      <c r="BN116" s="966"/>
      <c r="BO116" s="966"/>
      <c r="BP116" s="967"/>
      <c r="BQ116" s="935" t="s">
        <v>112</v>
      </c>
      <c r="BR116" s="936"/>
      <c r="BS116" s="936"/>
      <c r="BT116" s="936"/>
      <c r="BU116" s="936"/>
      <c r="BV116" s="936" t="s">
        <v>112</v>
      </c>
      <c r="BW116" s="936"/>
      <c r="BX116" s="936"/>
      <c r="BY116" s="936"/>
      <c r="BZ116" s="936"/>
      <c r="CA116" s="936" t="s">
        <v>112</v>
      </c>
      <c r="CB116" s="936"/>
      <c r="CC116" s="936"/>
      <c r="CD116" s="936"/>
      <c r="CE116" s="936"/>
      <c r="CF116" s="930" t="s">
        <v>112</v>
      </c>
      <c r="CG116" s="931"/>
      <c r="CH116" s="931"/>
      <c r="CI116" s="931"/>
      <c r="CJ116" s="931"/>
      <c r="CK116" s="961"/>
      <c r="CL116" s="962"/>
      <c r="CM116" s="932" t="s">
        <v>428</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74" t="s">
        <v>112</v>
      </c>
      <c r="DH116" s="975"/>
      <c r="DI116" s="975"/>
      <c r="DJ116" s="975"/>
      <c r="DK116" s="976"/>
      <c r="DL116" s="977" t="s">
        <v>112</v>
      </c>
      <c r="DM116" s="975"/>
      <c r="DN116" s="975"/>
      <c r="DO116" s="975"/>
      <c r="DP116" s="976"/>
      <c r="DQ116" s="977" t="s">
        <v>112</v>
      </c>
      <c r="DR116" s="975"/>
      <c r="DS116" s="975"/>
      <c r="DT116" s="975"/>
      <c r="DU116" s="976"/>
      <c r="DV116" s="978" t="s">
        <v>112</v>
      </c>
      <c r="DW116" s="979"/>
      <c r="DX116" s="979"/>
      <c r="DY116" s="979"/>
      <c r="DZ116" s="980"/>
    </row>
    <row r="117" spans="1:130" s="197" customFormat="1" ht="26.25" customHeight="1">
      <c r="A117" s="920" t="s">
        <v>171</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1009" t="s">
        <v>429</v>
      </c>
      <c r="Z117" s="900"/>
      <c r="AA117" s="1012">
        <v>3093531</v>
      </c>
      <c r="AB117" s="982"/>
      <c r="AC117" s="982"/>
      <c r="AD117" s="982"/>
      <c r="AE117" s="983"/>
      <c r="AF117" s="981">
        <v>3135533</v>
      </c>
      <c r="AG117" s="982"/>
      <c r="AH117" s="982"/>
      <c r="AI117" s="982"/>
      <c r="AJ117" s="983"/>
      <c r="AK117" s="981">
        <v>3117917</v>
      </c>
      <c r="AL117" s="982"/>
      <c r="AM117" s="982"/>
      <c r="AN117" s="982"/>
      <c r="AO117" s="983"/>
      <c r="AP117" s="984"/>
      <c r="AQ117" s="985"/>
      <c r="AR117" s="985"/>
      <c r="AS117" s="985"/>
      <c r="AT117" s="986"/>
      <c r="AU117" s="915"/>
      <c r="AV117" s="916"/>
      <c r="AW117" s="916"/>
      <c r="AX117" s="916"/>
      <c r="AY117" s="917"/>
      <c r="AZ117" s="1011" t="s">
        <v>430</v>
      </c>
      <c r="BA117" s="987"/>
      <c r="BB117" s="987"/>
      <c r="BC117" s="987"/>
      <c r="BD117" s="987"/>
      <c r="BE117" s="987"/>
      <c r="BF117" s="987"/>
      <c r="BG117" s="987"/>
      <c r="BH117" s="987"/>
      <c r="BI117" s="987"/>
      <c r="BJ117" s="987"/>
      <c r="BK117" s="987"/>
      <c r="BL117" s="987"/>
      <c r="BM117" s="987"/>
      <c r="BN117" s="987"/>
      <c r="BO117" s="987"/>
      <c r="BP117" s="988"/>
      <c r="BQ117" s="1001" t="s">
        <v>112</v>
      </c>
      <c r="BR117" s="1002"/>
      <c r="BS117" s="1002"/>
      <c r="BT117" s="1002"/>
      <c r="BU117" s="1002"/>
      <c r="BV117" s="1002" t="s">
        <v>112</v>
      </c>
      <c r="BW117" s="1002"/>
      <c r="BX117" s="1002"/>
      <c r="BY117" s="1002"/>
      <c r="BZ117" s="1002"/>
      <c r="CA117" s="1002" t="s">
        <v>112</v>
      </c>
      <c r="CB117" s="1002"/>
      <c r="CC117" s="1002"/>
      <c r="CD117" s="1002"/>
      <c r="CE117" s="1002"/>
      <c r="CF117" s="930" t="s">
        <v>112</v>
      </c>
      <c r="CG117" s="931"/>
      <c r="CH117" s="931"/>
      <c r="CI117" s="931"/>
      <c r="CJ117" s="931"/>
      <c r="CK117" s="961"/>
      <c r="CL117" s="962"/>
      <c r="CM117" s="932" t="s">
        <v>431</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74" t="s">
        <v>112</v>
      </c>
      <c r="DH117" s="975"/>
      <c r="DI117" s="975"/>
      <c r="DJ117" s="975"/>
      <c r="DK117" s="976"/>
      <c r="DL117" s="977" t="s">
        <v>112</v>
      </c>
      <c r="DM117" s="975"/>
      <c r="DN117" s="975"/>
      <c r="DO117" s="975"/>
      <c r="DP117" s="976"/>
      <c r="DQ117" s="977" t="s">
        <v>112</v>
      </c>
      <c r="DR117" s="975"/>
      <c r="DS117" s="975"/>
      <c r="DT117" s="975"/>
      <c r="DU117" s="976"/>
      <c r="DV117" s="978" t="s">
        <v>112</v>
      </c>
      <c r="DW117" s="979"/>
      <c r="DX117" s="979"/>
      <c r="DY117" s="979"/>
      <c r="DZ117" s="980"/>
    </row>
    <row r="118" spans="1:130" s="197" customFormat="1" ht="26.25" customHeight="1">
      <c r="A118" s="920" t="s">
        <v>405</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403</v>
      </c>
      <c r="AB118" s="899"/>
      <c r="AC118" s="899"/>
      <c r="AD118" s="899"/>
      <c r="AE118" s="900"/>
      <c r="AF118" s="898" t="s">
        <v>287</v>
      </c>
      <c r="AG118" s="899"/>
      <c r="AH118" s="899"/>
      <c r="AI118" s="899"/>
      <c r="AJ118" s="900"/>
      <c r="AK118" s="898" t="s">
        <v>286</v>
      </c>
      <c r="AL118" s="899"/>
      <c r="AM118" s="899"/>
      <c r="AN118" s="899"/>
      <c r="AO118" s="900"/>
      <c r="AP118" s="1006" t="s">
        <v>404</v>
      </c>
      <c r="AQ118" s="1007"/>
      <c r="AR118" s="1007"/>
      <c r="AS118" s="1007"/>
      <c r="AT118" s="1008"/>
      <c r="AU118" s="918"/>
      <c r="AV118" s="919"/>
      <c r="AW118" s="919"/>
      <c r="AX118" s="919"/>
      <c r="AY118" s="919"/>
      <c r="AZ118" s="228" t="s">
        <v>171</v>
      </c>
      <c r="BA118" s="228"/>
      <c r="BB118" s="228"/>
      <c r="BC118" s="228"/>
      <c r="BD118" s="228"/>
      <c r="BE118" s="228"/>
      <c r="BF118" s="228"/>
      <c r="BG118" s="228"/>
      <c r="BH118" s="228"/>
      <c r="BI118" s="228"/>
      <c r="BJ118" s="228"/>
      <c r="BK118" s="228"/>
      <c r="BL118" s="228"/>
      <c r="BM118" s="228"/>
      <c r="BN118" s="228"/>
      <c r="BO118" s="1009" t="s">
        <v>432</v>
      </c>
      <c r="BP118" s="1010"/>
      <c r="BQ118" s="1001">
        <v>39807570</v>
      </c>
      <c r="BR118" s="1002"/>
      <c r="BS118" s="1002"/>
      <c r="BT118" s="1002"/>
      <c r="BU118" s="1002"/>
      <c r="BV118" s="1002">
        <v>40799750</v>
      </c>
      <c r="BW118" s="1002"/>
      <c r="BX118" s="1002"/>
      <c r="BY118" s="1002"/>
      <c r="BZ118" s="1002"/>
      <c r="CA118" s="1002">
        <v>41274196</v>
      </c>
      <c r="CB118" s="1002"/>
      <c r="CC118" s="1002"/>
      <c r="CD118" s="1002"/>
      <c r="CE118" s="1002"/>
      <c r="CF118" s="1003"/>
      <c r="CG118" s="1004"/>
      <c r="CH118" s="1004"/>
      <c r="CI118" s="1004"/>
      <c r="CJ118" s="1005"/>
      <c r="CK118" s="961"/>
      <c r="CL118" s="962"/>
      <c r="CM118" s="932" t="s">
        <v>433</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74" t="s">
        <v>112</v>
      </c>
      <c r="DH118" s="975"/>
      <c r="DI118" s="975"/>
      <c r="DJ118" s="975"/>
      <c r="DK118" s="976"/>
      <c r="DL118" s="977" t="s">
        <v>112</v>
      </c>
      <c r="DM118" s="975"/>
      <c r="DN118" s="975"/>
      <c r="DO118" s="975"/>
      <c r="DP118" s="976"/>
      <c r="DQ118" s="977" t="s">
        <v>112</v>
      </c>
      <c r="DR118" s="975"/>
      <c r="DS118" s="975"/>
      <c r="DT118" s="975"/>
      <c r="DU118" s="976"/>
      <c r="DV118" s="978" t="s">
        <v>112</v>
      </c>
      <c r="DW118" s="979"/>
      <c r="DX118" s="979"/>
      <c r="DY118" s="979"/>
      <c r="DZ118" s="980"/>
    </row>
    <row r="119" spans="1:130" s="197" customFormat="1" ht="26.25" customHeight="1">
      <c r="A119" s="990" t="s">
        <v>408</v>
      </c>
      <c r="B119" s="960"/>
      <c r="C119" s="939" t="s">
        <v>409</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05" t="s">
        <v>112</v>
      </c>
      <c r="AB119" s="906"/>
      <c r="AC119" s="906"/>
      <c r="AD119" s="906"/>
      <c r="AE119" s="907"/>
      <c r="AF119" s="908" t="s">
        <v>112</v>
      </c>
      <c r="AG119" s="906"/>
      <c r="AH119" s="906"/>
      <c r="AI119" s="906"/>
      <c r="AJ119" s="907"/>
      <c r="AK119" s="908" t="s">
        <v>112</v>
      </c>
      <c r="AL119" s="906"/>
      <c r="AM119" s="906"/>
      <c r="AN119" s="906"/>
      <c r="AO119" s="907"/>
      <c r="AP119" s="909" t="s">
        <v>112</v>
      </c>
      <c r="AQ119" s="910"/>
      <c r="AR119" s="910"/>
      <c r="AS119" s="910"/>
      <c r="AT119" s="911"/>
      <c r="AU119" s="993" t="s">
        <v>434</v>
      </c>
      <c r="AV119" s="994"/>
      <c r="AW119" s="994"/>
      <c r="AX119" s="994"/>
      <c r="AY119" s="995"/>
      <c r="AZ119" s="956" t="s">
        <v>435</v>
      </c>
      <c r="BA119" s="903"/>
      <c r="BB119" s="903"/>
      <c r="BC119" s="903"/>
      <c r="BD119" s="903"/>
      <c r="BE119" s="903"/>
      <c r="BF119" s="903"/>
      <c r="BG119" s="903"/>
      <c r="BH119" s="903"/>
      <c r="BI119" s="903"/>
      <c r="BJ119" s="903"/>
      <c r="BK119" s="903"/>
      <c r="BL119" s="903"/>
      <c r="BM119" s="903"/>
      <c r="BN119" s="903"/>
      <c r="BO119" s="903"/>
      <c r="BP119" s="904"/>
      <c r="BQ119" s="942">
        <v>4754143</v>
      </c>
      <c r="BR119" s="943"/>
      <c r="BS119" s="943"/>
      <c r="BT119" s="943"/>
      <c r="BU119" s="943"/>
      <c r="BV119" s="943">
        <v>4582209</v>
      </c>
      <c r="BW119" s="943"/>
      <c r="BX119" s="943"/>
      <c r="BY119" s="943"/>
      <c r="BZ119" s="943"/>
      <c r="CA119" s="943">
        <v>5364798</v>
      </c>
      <c r="CB119" s="943"/>
      <c r="CC119" s="943"/>
      <c r="CD119" s="943"/>
      <c r="CE119" s="943"/>
      <c r="CF119" s="957">
        <v>36.5</v>
      </c>
      <c r="CG119" s="958"/>
      <c r="CH119" s="958"/>
      <c r="CI119" s="958"/>
      <c r="CJ119" s="958"/>
      <c r="CK119" s="963"/>
      <c r="CL119" s="964"/>
      <c r="CM119" s="1020" t="s">
        <v>436</v>
      </c>
      <c r="CN119" s="1021"/>
      <c r="CO119" s="1021"/>
      <c r="CP119" s="1021"/>
      <c r="CQ119" s="1021"/>
      <c r="CR119" s="1021"/>
      <c r="CS119" s="1021"/>
      <c r="CT119" s="1021"/>
      <c r="CU119" s="1021"/>
      <c r="CV119" s="1021"/>
      <c r="CW119" s="1021"/>
      <c r="CX119" s="1021"/>
      <c r="CY119" s="1021"/>
      <c r="CZ119" s="1021"/>
      <c r="DA119" s="1021"/>
      <c r="DB119" s="1021"/>
      <c r="DC119" s="1021"/>
      <c r="DD119" s="1021"/>
      <c r="DE119" s="1021"/>
      <c r="DF119" s="1022"/>
      <c r="DG119" s="1013" t="s">
        <v>112</v>
      </c>
      <c r="DH119" s="1014"/>
      <c r="DI119" s="1014"/>
      <c r="DJ119" s="1014"/>
      <c r="DK119" s="1015"/>
      <c r="DL119" s="1016" t="s">
        <v>112</v>
      </c>
      <c r="DM119" s="1014"/>
      <c r="DN119" s="1014"/>
      <c r="DO119" s="1014"/>
      <c r="DP119" s="1015"/>
      <c r="DQ119" s="1016" t="s">
        <v>112</v>
      </c>
      <c r="DR119" s="1014"/>
      <c r="DS119" s="1014"/>
      <c r="DT119" s="1014"/>
      <c r="DU119" s="1015"/>
      <c r="DV119" s="1017" t="s">
        <v>112</v>
      </c>
      <c r="DW119" s="1018"/>
      <c r="DX119" s="1018"/>
      <c r="DY119" s="1018"/>
      <c r="DZ119" s="1019"/>
    </row>
    <row r="120" spans="1:130" s="197" customFormat="1" ht="26.25" customHeight="1">
      <c r="A120" s="991"/>
      <c r="B120" s="962"/>
      <c r="C120" s="932" t="s">
        <v>412</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74">
        <v>169346</v>
      </c>
      <c r="AB120" s="975"/>
      <c r="AC120" s="975"/>
      <c r="AD120" s="975"/>
      <c r="AE120" s="976"/>
      <c r="AF120" s="977">
        <v>169351</v>
      </c>
      <c r="AG120" s="975"/>
      <c r="AH120" s="975"/>
      <c r="AI120" s="975"/>
      <c r="AJ120" s="976"/>
      <c r="AK120" s="977">
        <v>169359</v>
      </c>
      <c r="AL120" s="975"/>
      <c r="AM120" s="975"/>
      <c r="AN120" s="975"/>
      <c r="AO120" s="976"/>
      <c r="AP120" s="978">
        <v>1.2</v>
      </c>
      <c r="AQ120" s="979"/>
      <c r="AR120" s="979"/>
      <c r="AS120" s="979"/>
      <c r="AT120" s="980"/>
      <c r="AU120" s="996"/>
      <c r="AV120" s="997"/>
      <c r="AW120" s="997"/>
      <c r="AX120" s="997"/>
      <c r="AY120" s="998"/>
      <c r="AZ120" s="965" t="s">
        <v>437</v>
      </c>
      <c r="BA120" s="966"/>
      <c r="BB120" s="966"/>
      <c r="BC120" s="966"/>
      <c r="BD120" s="966"/>
      <c r="BE120" s="966"/>
      <c r="BF120" s="966"/>
      <c r="BG120" s="966"/>
      <c r="BH120" s="966"/>
      <c r="BI120" s="966"/>
      <c r="BJ120" s="966"/>
      <c r="BK120" s="966"/>
      <c r="BL120" s="966"/>
      <c r="BM120" s="966"/>
      <c r="BN120" s="966"/>
      <c r="BO120" s="966"/>
      <c r="BP120" s="967"/>
      <c r="BQ120" s="935">
        <v>6249811</v>
      </c>
      <c r="BR120" s="936"/>
      <c r="BS120" s="936"/>
      <c r="BT120" s="936"/>
      <c r="BU120" s="936"/>
      <c r="BV120" s="936">
        <v>6148669</v>
      </c>
      <c r="BW120" s="936"/>
      <c r="BX120" s="936"/>
      <c r="BY120" s="936"/>
      <c r="BZ120" s="936"/>
      <c r="CA120" s="936">
        <v>6199016</v>
      </c>
      <c r="CB120" s="936"/>
      <c r="CC120" s="936"/>
      <c r="CD120" s="936"/>
      <c r="CE120" s="936"/>
      <c r="CF120" s="930">
        <v>42.2</v>
      </c>
      <c r="CG120" s="931"/>
      <c r="CH120" s="931"/>
      <c r="CI120" s="931"/>
      <c r="CJ120" s="931"/>
      <c r="CK120" s="1029" t="s">
        <v>438</v>
      </c>
      <c r="CL120" s="1030"/>
      <c r="CM120" s="1030"/>
      <c r="CN120" s="1030"/>
      <c r="CO120" s="1031"/>
      <c r="CP120" s="1037" t="s">
        <v>380</v>
      </c>
      <c r="CQ120" s="1038"/>
      <c r="CR120" s="1038"/>
      <c r="CS120" s="1038"/>
      <c r="CT120" s="1038"/>
      <c r="CU120" s="1038"/>
      <c r="CV120" s="1038"/>
      <c r="CW120" s="1038"/>
      <c r="CX120" s="1038"/>
      <c r="CY120" s="1038"/>
      <c r="CZ120" s="1038"/>
      <c r="DA120" s="1038"/>
      <c r="DB120" s="1038"/>
      <c r="DC120" s="1038"/>
      <c r="DD120" s="1038"/>
      <c r="DE120" s="1038"/>
      <c r="DF120" s="1039"/>
      <c r="DG120" s="942">
        <v>6146213</v>
      </c>
      <c r="DH120" s="943"/>
      <c r="DI120" s="943"/>
      <c r="DJ120" s="943"/>
      <c r="DK120" s="943"/>
      <c r="DL120" s="943">
        <v>5906419</v>
      </c>
      <c r="DM120" s="943"/>
      <c r="DN120" s="943"/>
      <c r="DO120" s="943"/>
      <c r="DP120" s="943"/>
      <c r="DQ120" s="943">
        <v>5839244</v>
      </c>
      <c r="DR120" s="943"/>
      <c r="DS120" s="943"/>
      <c r="DT120" s="943"/>
      <c r="DU120" s="943"/>
      <c r="DV120" s="944">
        <v>39.799999999999997</v>
      </c>
      <c r="DW120" s="944"/>
      <c r="DX120" s="944"/>
      <c r="DY120" s="944"/>
      <c r="DZ120" s="945"/>
    </row>
    <row r="121" spans="1:130" s="197" customFormat="1" ht="26.25" customHeight="1">
      <c r="A121" s="991"/>
      <c r="B121" s="962"/>
      <c r="C121" s="1026" t="s">
        <v>439</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974" t="s">
        <v>112</v>
      </c>
      <c r="AB121" s="975"/>
      <c r="AC121" s="975"/>
      <c r="AD121" s="975"/>
      <c r="AE121" s="976"/>
      <c r="AF121" s="977" t="s">
        <v>112</v>
      </c>
      <c r="AG121" s="975"/>
      <c r="AH121" s="975"/>
      <c r="AI121" s="975"/>
      <c r="AJ121" s="976"/>
      <c r="AK121" s="977" t="s">
        <v>112</v>
      </c>
      <c r="AL121" s="975"/>
      <c r="AM121" s="975"/>
      <c r="AN121" s="975"/>
      <c r="AO121" s="976"/>
      <c r="AP121" s="978" t="s">
        <v>112</v>
      </c>
      <c r="AQ121" s="979"/>
      <c r="AR121" s="979"/>
      <c r="AS121" s="979"/>
      <c r="AT121" s="980"/>
      <c r="AU121" s="996"/>
      <c r="AV121" s="997"/>
      <c r="AW121" s="997"/>
      <c r="AX121" s="997"/>
      <c r="AY121" s="998"/>
      <c r="AZ121" s="1011" t="s">
        <v>440</v>
      </c>
      <c r="BA121" s="987"/>
      <c r="BB121" s="987"/>
      <c r="BC121" s="987"/>
      <c r="BD121" s="987"/>
      <c r="BE121" s="987"/>
      <c r="BF121" s="987"/>
      <c r="BG121" s="987"/>
      <c r="BH121" s="987"/>
      <c r="BI121" s="987"/>
      <c r="BJ121" s="987"/>
      <c r="BK121" s="987"/>
      <c r="BL121" s="987"/>
      <c r="BM121" s="987"/>
      <c r="BN121" s="987"/>
      <c r="BO121" s="987"/>
      <c r="BP121" s="988"/>
      <c r="BQ121" s="1001">
        <v>24236142</v>
      </c>
      <c r="BR121" s="1002"/>
      <c r="BS121" s="1002"/>
      <c r="BT121" s="1002"/>
      <c r="BU121" s="1002"/>
      <c r="BV121" s="1002">
        <v>26031671</v>
      </c>
      <c r="BW121" s="1002"/>
      <c r="BX121" s="1002"/>
      <c r="BY121" s="1002"/>
      <c r="BZ121" s="1002"/>
      <c r="CA121" s="1002">
        <v>27054347</v>
      </c>
      <c r="CB121" s="1002"/>
      <c r="CC121" s="1002"/>
      <c r="CD121" s="1002"/>
      <c r="CE121" s="1002"/>
      <c r="CF121" s="1040">
        <v>184.3</v>
      </c>
      <c r="CG121" s="1041"/>
      <c r="CH121" s="1041"/>
      <c r="CI121" s="1041"/>
      <c r="CJ121" s="1041"/>
      <c r="CK121" s="1032"/>
      <c r="CL121" s="1033"/>
      <c r="CM121" s="1033"/>
      <c r="CN121" s="1033"/>
      <c r="CO121" s="1034"/>
      <c r="CP121" s="1023" t="s">
        <v>379</v>
      </c>
      <c r="CQ121" s="1024"/>
      <c r="CR121" s="1024"/>
      <c r="CS121" s="1024"/>
      <c r="CT121" s="1024"/>
      <c r="CU121" s="1024"/>
      <c r="CV121" s="1024"/>
      <c r="CW121" s="1024"/>
      <c r="CX121" s="1024"/>
      <c r="CY121" s="1024"/>
      <c r="CZ121" s="1024"/>
      <c r="DA121" s="1024"/>
      <c r="DB121" s="1024"/>
      <c r="DC121" s="1024"/>
      <c r="DD121" s="1024"/>
      <c r="DE121" s="1024"/>
      <c r="DF121" s="1025"/>
      <c r="DG121" s="935">
        <v>307784</v>
      </c>
      <c r="DH121" s="936"/>
      <c r="DI121" s="936"/>
      <c r="DJ121" s="936"/>
      <c r="DK121" s="936"/>
      <c r="DL121" s="936">
        <v>302289</v>
      </c>
      <c r="DM121" s="936"/>
      <c r="DN121" s="936"/>
      <c r="DO121" s="936"/>
      <c r="DP121" s="936"/>
      <c r="DQ121" s="936">
        <v>282072</v>
      </c>
      <c r="DR121" s="936"/>
      <c r="DS121" s="936"/>
      <c r="DT121" s="936"/>
      <c r="DU121" s="936"/>
      <c r="DV121" s="937">
        <v>1.9</v>
      </c>
      <c r="DW121" s="937"/>
      <c r="DX121" s="937"/>
      <c r="DY121" s="937"/>
      <c r="DZ121" s="938"/>
    </row>
    <row r="122" spans="1:130" s="197" customFormat="1" ht="26.25" customHeight="1">
      <c r="A122" s="991"/>
      <c r="B122" s="962"/>
      <c r="C122" s="932" t="s">
        <v>422</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74" t="s">
        <v>112</v>
      </c>
      <c r="AB122" s="975"/>
      <c r="AC122" s="975"/>
      <c r="AD122" s="975"/>
      <c r="AE122" s="976"/>
      <c r="AF122" s="977" t="s">
        <v>112</v>
      </c>
      <c r="AG122" s="975"/>
      <c r="AH122" s="975"/>
      <c r="AI122" s="975"/>
      <c r="AJ122" s="976"/>
      <c r="AK122" s="977" t="s">
        <v>112</v>
      </c>
      <c r="AL122" s="975"/>
      <c r="AM122" s="975"/>
      <c r="AN122" s="975"/>
      <c r="AO122" s="976"/>
      <c r="AP122" s="978" t="s">
        <v>112</v>
      </c>
      <c r="AQ122" s="979"/>
      <c r="AR122" s="979"/>
      <c r="AS122" s="979"/>
      <c r="AT122" s="980"/>
      <c r="AU122" s="999"/>
      <c r="AV122" s="1000"/>
      <c r="AW122" s="1000"/>
      <c r="AX122" s="1000"/>
      <c r="AY122" s="1000"/>
      <c r="AZ122" s="228" t="s">
        <v>171</v>
      </c>
      <c r="BA122" s="228"/>
      <c r="BB122" s="228"/>
      <c r="BC122" s="228"/>
      <c r="BD122" s="228"/>
      <c r="BE122" s="228"/>
      <c r="BF122" s="228"/>
      <c r="BG122" s="228"/>
      <c r="BH122" s="228"/>
      <c r="BI122" s="228"/>
      <c r="BJ122" s="228"/>
      <c r="BK122" s="228"/>
      <c r="BL122" s="228"/>
      <c r="BM122" s="228"/>
      <c r="BN122" s="228"/>
      <c r="BO122" s="1009" t="s">
        <v>441</v>
      </c>
      <c r="BP122" s="1010"/>
      <c r="BQ122" s="1050">
        <v>35240096</v>
      </c>
      <c r="BR122" s="1051"/>
      <c r="BS122" s="1051"/>
      <c r="BT122" s="1051"/>
      <c r="BU122" s="1051"/>
      <c r="BV122" s="1051">
        <v>36762549</v>
      </c>
      <c r="BW122" s="1051"/>
      <c r="BX122" s="1051"/>
      <c r="BY122" s="1051"/>
      <c r="BZ122" s="1051"/>
      <c r="CA122" s="1051">
        <v>38618161</v>
      </c>
      <c r="CB122" s="1051"/>
      <c r="CC122" s="1051"/>
      <c r="CD122" s="1051"/>
      <c r="CE122" s="1051"/>
      <c r="CF122" s="1003"/>
      <c r="CG122" s="1004"/>
      <c r="CH122" s="1004"/>
      <c r="CI122" s="1004"/>
      <c r="CJ122" s="1005"/>
      <c r="CK122" s="1032"/>
      <c r="CL122" s="1033"/>
      <c r="CM122" s="1033"/>
      <c r="CN122" s="1033"/>
      <c r="CO122" s="1034"/>
      <c r="CP122" s="1023" t="s">
        <v>381</v>
      </c>
      <c r="CQ122" s="1024"/>
      <c r="CR122" s="1024"/>
      <c r="CS122" s="1024"/>
      <c r="CT122" s="1024"/>
      <c r="CU122" s="1024"/>
      <c r="CV122" s="1024"/>
      <c r="CW122" s="1024"/>
      <c r="CX122" s="1024"/>
      <c r="CY122" s="1024"/>
      <c r="CZ122" s="1024"/>
      <c r="DA122" s="1024"/>
      <c r="DB122" s="1024"/>
      <c r="DC122" s="1024"/>
      <c r="DD122" s="1024"/>
      <c r="DE122" s="1024"/>
      <c r="DF122" s="1025"/>
      <c r="DG122" s="935">
        <v>235054</v>
      </c>
      <c r="DH122" s="936"/>
      <c r="DI122" s="936"/>
      <c r="DJ122" s="936"/>
      <c r="DK122" s="936"/>
      <c r="DL122" s="936">
        <v>212575</v>
      </c>
      <c r="DM122" s="936"/>
      <c r="DN122" s="936"/>
      <c r="DO122" s="936"/>
      <c r="DP122" s="936"/>
      <c r="DQ122" s="936">
        <v>189747</v>
      </c>
      <c r="DR122" s="936"/>
      <c r="DS122" s="936"/>
      <c r="DT122" s="936"/>
      <c r="DU122" s="936"/>
      <c r="DV122" s="937">
        <v>1.3</v>
      </c>
      <c r="DW122" s="937"/>
      <c r="DX122" s="937"/>
      <c r="DY122" s="937"/>
      <c r="DZ122" s="938"/>
    </row>
    <row r="123" spans="1:130" s="197" customFormat="1" ht="26.25" customHeight="1" thickBot="1">
      <c r="A123" s="991"/>
      <c r="B123" s="962"/>
      <c r="C123" s="932" t="s">
        <v>428</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74" t="s">
        <v>112</v>
      </c>
      <c r="AB123" s="975"/>
      <c r="AC123" s="975"/>
      <c r="AD123" s="975"/>
      <c r="AE123" s="976"/>
      <c r="AF123" s="977" t="s">
        <v>112</v>
      </c>
      <c r="AG123" s="975"/>
      <c r="AH123" s="975"/>
      <c r="AI123" s="975"/>
      <c r="AJ123" s="976"/>
      <c r="AK123" s="977" t="s">
        <v>112</v>
      </c>
      <c r="AL123" s="975"/>
      <c r="AM123" s="975"/>
      <c r="AN123" s="975"/>
      <c r="AO123" s="976"/>
      <c r="AP123" s="978" t="s">
        <v>112</v>
      </c>
      <c r="AQ123" s="979"/>
      <c r="AR123" s="979"/>
      <c r="AS123" s="979"/>
      <c r="AT123" s="980"/>
      <c r="AU123" s="1047" t="s">
        <v>442</v>
      </c>
      <c r="AV123" s="1048"/>
      <c r="AW123" s="1048"/>
      <c r="AX123" s="1048"/>
      <c r="AY123" s="1048"/>
      <c r="AZ123" s="1048"/>
      <c r="BA123" s="1048"/>
      <c r="BB123" s="1048"/>
      <c r="BC123" s="1048"/>
      <c r="BD123" s="1048"/>
      <c r="BE123" s="1048"/>
      <c r="BF123" s="1048"/>
      <c r="BG123" s="1048"/>
      <c r="BH123" s="1048"/>
      <c r="BI123" s="1048"/>
      <c r="BJ123" s="1048"/>
      <c r="BK123" s="1048"/>
      <c r="BL123" s="1048"/>
      <c r="BM123" s="1048"/>
      <c r="BN123" s="1048"/>
      <c r="BO123" s="1048"/>
      <c r="BP123" s="1049"/>
      <c r="BQ123" s="1042">
        <v>31.4</v>
      </c>
      <c r="BR123" s="1043"/>
      <c r="BS123" s="1043"/>
      <c r="BT123" s="1043"/>
      <c r="BU123" s="1043"/>
      <c r="BV123" s="1043">
        <v>27.6</v>
      </c>
      <c r="BW123" s="1043"/>
      <c r="BX123" s="1043"/>
      <c r="BY123" s="1043"/>
      <c r="BZ123" s="1043"/>
      <c r="CA123" s="1043">
        <v>18</v>
      </c>
      <c r="CB123" s="1043"/>
      <c r="CC123" s="1043"/>
      <c r="CD123" s="1043"/>
      <c r="CE123" s="1043"/>
      <c r="CF123" s="1044"/>
      <c r="CG123" s="1045"/>
      <c r="CH123" s="1045"/>
      <c r="CI123" s="1045"/>
      <c r="CJ123" s="1046"/>
      <c r="CK123" s="1032"/>
      <c r="CL123" s="1033"/>
      <c r="CM123" s="1033"/>
      <c r="CN123" s="1033"/>
      <c r="CO123" s="1034"/>
      <c r="CP123" s="1023"/>
      <c r="CQ123" s="1024"/>
      <c r="CR123" s="1024"/>
      <c r="CS123" s="1024"/>
      <c r="CT123" s="1024"/>
      <c r="CU123" s="1024"/>
      <c r="CV123" s="1024"/>
      <c r="CW123" s="1024"/>
      <c r="CX123" s="1024"/>
      <c r="CY123" s="1024"/>
      <c r="CZ123" s="1024"/>
      <c r="DA123" s="1024"/>
      <c r="DB123" s="1024"/>
      <c r="DC123" s="1024"/>
      <c r="DD123" s="1024"/>
      <c r="DE123" s="1024"/>
      <c r="DF123" s="1025"/>
      <c r="DG123" s="974"/>
      <c r="DH123" s="975"/>
      <c r="DI123" s="975"/>
      <c r="DJ123" s="975"/>
      <c r="DK123" s="976"/>
      <c r="DL123" s="977"/>
      <c r="DM123" s="975"/>
      <c r="DN123" s="975"/>
      <c r="DO123" s="975"/>
      <c r="DP123" s="976"/>
      <c r="DQ123" s="977"/>
      <c r="DR123" s="975"/>
      <c r="DS123" s="975"/>
      <c r="DT123" s="975"/>
      <c r="DU123" s="976"/>
      <c r="DV123" s="978"/>
      <c r="DW123" s="979"/>
      <c r="DX123" s="979"/>
      <c r="DY123" s="979"/>
      <c r="DZ123" s="980"/>
    </row>
    <row r="124" spans="1:130" s="197" customFormat="1" ht="26.25" customHeight="1">
      <c r="A124" s="991"/>
      <c r="B124" s="962"/>
      <c r="C124" s="932" t="s">
        <v>431</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74" t="s">
        <v>112</v>
      </c>
      <c r="AB124" s="975"/>
      <c r="AC124" s="975"/>
      <c r="AD124" s="975"/>
      <c r="AE124" s="976"/>
      <c r="AF124" s="977" t="s">
        <v>112</v>
      </c>
      <c r="AG124" s="975"/>
      <c r="AH124" s="975"/>
      <c r="AI124" s="975"/>
      <c r="AJ124" s="976"/>
      <c r="AK124" s="977" t="s">
        <v>112</v>
      </c>
      <c r="AL124" s="975"/>
      <c r="AM124" s="975"/>
      <c r="AN124" s="975"/>
      <c r="AO124" s="976"/>
      <c r="AP124" s="978" t="s">
        <v>112</v>
      </c>
      <c r="AQ124" s="979"/>
      <c r="AR124" s="979"/>
      <c r="AS124" s="979"/>
      <c r="AT124" s="98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5"/>
      <c r="CL124" s="1035"/>
      <c r="CM124" s="1035"/>
      <c r="CN124" s="1035"/>
      <c r="CO124" s="1036"/>
      <c r="CP124" s="1023" t="s">
        <v>443</v>
      </c>
      <c r="CQ124" s="1024"/>
      <c r="CR124" s="1024"/>
      <c r="CS124" s="1024"/>
      <c r="CT124" s="1024"/>
      <c r="CU124" s="1024"/>
      <c r="CV124" s="1024"/>
      <c r="CW124" s="1024"/>
      <c r="CX124" s="1024"/>
      <c r="CY124" s="1024"/>
      <c r="CZ124" s="1024"/>
      <c r="DA124" s="1024"/>
      <c r="DB124" s="1024"/>
      <c r="DC124" s="1024"/>
      <c r="DD124" s="1024"/>
      <c r="DE124" s="1024"/>
      <c r="DF124" s="1025"/>
      <c r="DG124" s="1013" t="s">
        <v>112</v>
      </c>
      <c r="DH124" s="1014"/>
      <c r="DI124" s="1014"/>
      <c r="DJ124" s="1014"/>
      <c r="DK124" s="1015"/>
      <c r="DL124" s="1016" t="s">
        <v>112</v>
      </c>
      <c r="DM124" s="1014"/>
      <c r="DN124" s="1014"/>
      <c r="DO124" s="1014"/>
      <c r="DP124" s="1015"/>
      <c r="DQ124" s="1016" t="s">
        <v>112</v>
      </c>
      <c r="DR124" s="1014"/>
      <c r="DS124" s="1014"/>
      <c r="DT124" s="1014"/>
      <c r="DU124" s="1015"/>
      <c r="DV124" s="1017" t="s">
        <v>112</v>
      </c>
      <c r="DW124" s="1018"/>
      <c r="DX124" s="1018"/>
      <c r="DY124" s="1018"/>
      <c r="DZ124" s="1019"/>
    </row>
    <row r="125" spans="1:130" s="197" customFormat="1" ht="26.25" customHeight="1" thickBot="1">
      <c r="A125" s="991"/>
      <c r="B125" s="962"/>
      <c r="C125" s="932" t="s">
        <v>433</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74" t="s">
        <v>112</v>
      </c>
      <c r="AB125" s="975"/>
      <c r="AC125" s="975"/>
      <c r="AD125" s="975"/>
      <c r="AE125" s="976"/>
      <c r="AF125" s="977" t="s">
        <v>112</v>
      </c>
      <c r="AG125" s="975"/>
      <c r="AH125" s="975"/>
      <c r="AI125" s="975"/>
      <c r="AJ125" s="976"/>
      <c r="AK125" s="977" t="s">
        <v>112</v>
      </c>
      <c r="AL125" s="975"/>
      <c r="AM125" s="975"/>
      <c r="AN125" s="975"/>
      <c r="AO125" s="976"/>
      <c r="AP125" s="978" t="s">
        <v>112</v>
      </c>
      <c r="AQ125" s="979"/>
      <c r="AR125" s="979"/>
      <c r="AS125" s="979"/>
      <c r="AT125" s="98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0" t="s">
        <v>444</v>
      </c>
      <c r="CL125" s="1030"/>
      <c r="CM125" s="1030"/>
      <c r="CN125" s="1030"/>
      <c r="CO125" s="1031"/>
      <c r="CP125" s="956" t="s">
        <v>445</v>
      </c>
      <c r="CQ125" s="903"/>
      <c r="CR125" s="903"/>
      <c r="CS125" s="903"/>
      <c r="CT125" s="903"/>
      <c r="CU125" s="903"/>
      <c r="CV125" s="903"/>
      <c r="CW125" s="903"/>
      <c r="CX125" s="903"/>
      <c r="CY125" s="903"/>
      <c r="CZ125" s="903"/>
      <c r="DA125" s="903"/>
      <c r="DB125" s="903"/>
      <c r="DC125" s="903"/>
      <c r="DD125" s="903"/>
      <c r="DE125" s="903"/>
      <c r="DF125" s="904"/>
      <c r="DG125" s="942" t="s">
        <v>112</v>
      </c>
      <c r="DH125" s="943"/>
      <c r="DI125" s="943"/>
      <c r="DJ125" s="943"/>
      <c r="DK125" s="943"/>
      <c r="DL125" s="943" t="s">
        <v>112</v>
      </c>
      <c r="DM125" s="943"/>
      <c r="DN125" s="943"/>
      <c r="DO125" s="943"/>
      <c r="DP125" s="943"/>
      <c r="DQ125" s="943" t="s">
        <v>112</v>
      </c>
      <c r="DR125" s="943"/>
      <c r="DS125" s="943"/>
      <c r="DT125" s="943"/>
      <c r="DU125" s="943"/>
      <c r="DV125" s="944" t="s">
        <v>112</v>
      </c>
      <c r="DW125" s="944"/>
      <c r="DX125" s="944"/>
      <c r="DY125" s="944"/>
      <c r="DZ125" s="945"/>
    </row>
    <row r="126" spans="1:130" s="197" customFormat="1" ht="26.25" customHeight="1">
      <c r="A126" s="991"/>
      <c r="B126" s="962"/>
      <c r="C126" s="932" t="s">
        <v>436</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74" t="s">
        <v>112</v>
      </c>
      <c r="AB126" s="975"/>
      <c r="AC126" s="975"/>
      <c r="AD126" s="975"/>
      <c r="AE126" s="976"/>
      <c r="AF126" s="977" t="s">
        <v>112</v>
      </c>
      <c r="AG126" s="975"/>
      <c r="AH126" s="975"/>
      <c r="AI126" s="975"/>
      <c r="AJ126" s="976"/>
      <c r="AK126" s="977" t="s">
        <v>112</v>
      </c>
      <c r="AL126" s="975"/>
      <c r="AM126" s="975"/>
      <c r="AN126" s="975"/>
      <c r="AO126" s="976"/>
      <c r="AP126" s="978" t="s">
        <v>112</v>
      </c>
      <c r="AQ126" s="979"/>
      <c r="AR126" s="979"/>
      <c r="AS126" s="979"/>
      <c r="AT126" s="980"/>
      <c r="AU126" s="233"/>
      <c r="AV126" s="233"/>
      <c r="AW126" s="233"/>
      <c r="AX126" s="1052" t="s">
        <v>446</v>
      </c>
      <c r="AY126" s="1053"/>
      <c r="AZ126" s="1053"/>
      <c r="BA126" s="1053"/>
      <c r="BB126" s="1053"/>
      <c r="BC126" s="1053"/>
      <c r="BD126" s="1053"/>
      <c r="BE126" s="1054"/>
      <c r="BF126" s="1068" t="s">
        <v>447</v>
      </c>
      <c r="BG126" s="1053"/>
      <c r="BH126" s="1053"/>
      <c r="BI126" s="1053"/>
      <c r="BJ126" s="1053"/>
      <c r="BK126" s="1053"/>
      <c r="BL126" s="1054"/>
      <c r="BM126" s="1068" t="s">
        <v>448</v>
      </c>
      <c r="BN126" s="1053"/>
      <c r="BO126" s="1053"/>
      <c r="BP126" s="1053"/>
      <c r="BQ126" s="1053"/>
      <c r="BR126" s="1053"/>
      <c r="BS126" s="1054"/>
      <c r="BT126" s="1068" t="s">
        <v>449</v>
      </c>
      <c r="BU126" s="1053"/>
      <c r="BV126" s="1053"/>
      <c r="BW126" s="1053"/>
      <c r="BX126" s="1053"/>
      <c r="BY126" s="1053"/>
      <c r="BZ126" s="1069"/>
      <c r="CA126" s="233"/>
      <c r="CB126" s="233"/>
      <c r="CC126" s="233"/>
      <c r="CD126" s="234"/>
      <c r="CE126" s="234"/>
      <c r="CF126" s="234"/>
      <c r="CG126" s="231"/>
      <c r="CH126" s="231"/>
      <c r="CI126" s="231"/>
      <c r="CJ126" s="232"/>
      <c r="CK126" s="1033"/>
      <c r="CL126" s="1033"/>
      <c r="CM126" s="1033"/>
      <c r="CN126" s="1033"/>
      <c r="CO126" s="1034"/>
      <c r="CP126" s="965" t="s">
        <v>450</v>
      </c>
      <c r="CQ126" s="966"/>
      <c r="CR126" s="966"/>
      <c r="CS126" s="966"/>
      <c r="CT126" s="966"/>
      <c r="CU126" s="966"/>
      <c r="CV126" s="966"/>
      <c r="CW126" s="966"/>
      <c r="CX126" s="966"/>
      <c r="CY126" s="966"/>
      <c r="CZ126" s="966"/>
      <c r="DA126" s="966"/>
      <c r="DB126" s="966"/>
      <c r="DC126" s="966"/>
      <c r="DD126" s="966"/>
      <c r="DE126" s="966"/>
      <c r="DF126" s="967"/>
      <c r="DG126" s="935">
        <v>224260</v>
      </c>
      <c r="DH126" s="936"/>
      <c r="DI126" s="936"/>
      <c r="DJ126" s="936"/>
      <c r="DK126" s="936"/>
      <c r="DL126" s="936" t="s">
        <v>112</v>
      </c>
      <c r="DM126" s="936"/>
      <c r="DN126" s="936"/>
      <c r="DO126" s="936"/>
      <c r="DP126" s="936"/>
      <c r="DQ126" s="936" t="s">
        <v>112</v>
      </c>
      <c r="DR126" s="936"/>
      <c r="DS126" s="936"/>
      <c r="DT126" s="936"/>
      <c r="DU126" s="936"/>
      <c r="DV126" s="937" t="s">
        <v>112</v>
      </c>
      <c r="DW126" s="937"/>
      <c r="DX126" s="937"/>
      <c r="DY126" s="937"/>
      <c r="DZ126" s="938"/>
    </row>
    <row r="127" spans="1:130" s="197" customFormat="1" ht="26.25" customHeight="1" thickBot="1">
      <c r="A127" s="992"/>
      <c r="B127" s="964"/>
      <c r="C127" s="1020" t="s">
        <v>451</v>
      </c>
      <c r="D127" s="1021"/>
      <c r="E127" s="1021"/>
      <c r="F127" s="1021"/>
      <c r="G127" s="1021"/>
      <c r="H127" s="1021"/>
      <c r="I127" s="1021"/>
      <c r="J127" s="1021"/>
      <c r="K127" s="1021"/>
      <c r="L127" s="1021"/>
      <c r="M127" s="1021"/>
      <c r="N127" s="1021"/>
      <c r="O127" s="1021"/>
      <c r="P127" s="1021"/>
      <c r="Q127" s="1021"/>
      <c r="R127" s="1021"/>
      <c r="S127" s="1021"/>
      <c r="T127" s="1021"/>
      <c r="U127" s="1021"/>
      <c r="V127" s="1021"/>
      <c r="W127" s="1021"/>
      <c r="X127" s="1021"/>
      <c r="Y127" s="1021"/>
      <c r="Z127" s="1022"/>
      <c r="AA127" s="974" t="s">
        <v>112</v>
      </c>
      <c r="AB127" s="975"/>
      <c r="AC127" s="975"/>
      <c r="AD127" s="975"/>
      <c r="AE127" s="976"/>
      <c r="AF127" s="977" t="s">
        <v>112</v>
      </c>
      <c r="AG127" s="975"/>
      <c r="AH127" s="975"/>
      <c r="AI127" s="975"/>
      <c r="AJ127" s="976"/>
      <c r="AK127" s="977" t="s">
        <v>112</v>
      </c>
      <c r="AL127" s="975"/>
      <c r="AM127" s="975"/>
      <c r="AN127" s="975"/>
      <c r="AO127" s="976"/>
      <c r="AP127" s="978" t="s">
        <v>112</v>
      </c>
      <c r="AQ127" s="979"/>
      <c r="AR127" s="979"/>
      <c r="AS127" s="979"/>
      <c r="AT127" s="980"/>
      <c r="AU127" s="233"/>
      <c r="AV127" s="233"/>
      <c r="AW127" s="233"/>
      <c r="AX127" s="902" t="s">
        <v>452</v>
      </c>
      <c r="AY127" s="903"/>
      <c r="AZ127" s="903"/>
      <c r="BA127" s="903"/>
      <c r="BB127" s="903"/>
      <c r="BC127" s="903"/>
      <c r="BD127" s="903"/>
      <c r="BE127" s="904"/>
      <c r="BF127" s="1057" t="s">
        <v>112</v>
      </c>
      <c r="BG127" s="1058"/>
      <c r="BH127" s="1058"/>
      <c r="BI127" s="1058"/>
      <c r="BJ127" s="1058"/>
      <c r="BK127" s="1058"/>
      <c r="BL127" s="1067"/>
      <c r="BM127" s="1057">
        <v>12.66</v>
      </c>
      <c r="BN127" s="1058"/>
      <c r="BO127" s="1058"/>
      <c r="BP127" s="1058"/>
      <c r="BQ127" s="1058"/>
      <c r="BR127" s="1058"/>
      <c r="BS127" s="1067"/>
      <c r="BT127" s="1057">
        <v>20</v>
      </c>
      <c r="BU127" s="1058"/>
      <c r="BV127" s="1058"/>
      <c r="BW127" s="1058"/>
      <c r="BX127" s="1058"/>
      <c r="BY127" s="1058"/>
      <c r="BZ127" s="1059"/>
      <c r="CA127" s="234"/>
      <c r="CB127" s="234"/>
      <c r="CC127" s="234"/>
      <c r="CD127" s="234"/>
      <c r="CE127" s="234"/>
      <c r="CF127" s="234"/>
      <c r="CG127" s="231"/>
      <c r="CH127" s="231"/>
      <c r="CI127" s="231"/>
      <c r="CJ127" s="232"/>
      <c r="CK127" s="1055"/>
      <c r="CL127" s="1055"/>
      <c r="CM127" s="1055"/>
      <c r="CN127" s="1055"/>
      <c r="CO127" s="1056"/>
      <c r="CP127" s="1060" t="s">
        <v>453</v>
      </c>
      <c r="CQ127" s="1061"/>
      <c r="CR127" s="1061"/>
      <c r="CS127" s="1061"/>
      <c r="CT127" s="1061"/>
      <c r="CU127" s="1061"/>
      <c r="CV127" s="1061"/>
      <c r="CW127" s="1061"/>
      <c r="CX127" s="1061"/>
      <c r="CY127" s="1061"/>
      <c r="CZ127" s="1061"/>
      <c r="DA127" s="1061"/>
      <c r="DB127" s="1061"/>
      <c r="DC127" s="1061"/>
      <c r="DD127" s="1061"/>
      <c r="DE127" s="1061"/>
      <c r="DF127" s="1062"/>
      <c r="DG127" s="1063">
        <v>5240</v>
      </c>
      <c r="DH127" s="1064"/>
      <c r="DI127" s="1064"/>
      <c r="DJ127" s="1064"/>
      <c r="DK127" s="1064"/>
      <c r="DL127" s="1064">
        <v>2640</v>
      </c>
      <c r="DM127" s="1064"/>
      <c r="DN127" s="1064"/>
      <c r="DO127" s="1064"/>
      <c r="DP127" s="1064"/>
      <c r="DQ127" s="1064">
        <v>528</v>
      </c>
      <c r="DR127" s="1064"/>
      <c r="DS127" s="1064"/>
      <c r="DT127" s="1064"/>
      <c r="DU127" s="1064"/>
      <c r="DV127" s="1065">
        <v>0</v>
      </c>
      <c r="DW127" s="1065"/>
      <c r="DX127" s="1065"/>
      <c r="DY127" s="1065"/>
      <c r="DZ127" s="1066"/>
    </row>
    <row r="128" spans="1:130" s="197" customFormat="1" ht="26.25" customHeight="1">
      <c r="A128" s="1087" t="s">
        <v>454</v>
      </c>
      <c r="B128" s="1088"/>
      <c r="C128" s="1088"/>
      <c r="D128" s="1088"/>
      <c r="E128" s="1088"/>
      <c r="F128" s="1088"/>
      <c r="G128" s="1088"/>
      <c r="H128" s="1088"/>
      <c r="I128" s="1088"/>
      <c r="J128" s="1088"/>
      <c r="K128" s="1088"/>
      <c r="L128" s="1088"/>
      <c r="M128" s="1088"/>
      <c r="N128" s="1088"/>
      <c r="O128" s="1088"/>
      <c r="P128" s="1088"/>
      <c r="Q128" s="1088"/>
      <c r="R128" s="1088"/>
      <c r="S128" s="1088"/>
      <c r="T128" s="1088"/>
      <c r="U128" s="1088"/>
      <c r="V128" s="1088"/>
      <c r="W128" s="1089" t="s">
        <v>455</v>
      </c>
      <c r="X128" s="1089"/>
      <c r="Y128" s="1089"/>
      <c r="Z128" s="1090"/>
      <c r="AA128" s="1105">
        <v>538104</v>
      </c>
      <c r="AB128" s="1106"/>
      <c r="AC128" s="1106"/>
      <c r="AD128" s="1106"/>
      <c r="AE128" s="1107"/>
      <c r="AF128" s="1108">
        <v>556530</v>
      </c>
      <c r="AG128" s="1106"/>
      <c r="AH128" s="1106"/>
      <c r="AI128" s="1106"/>
      <c r="AJ128" s="1107"/>
      <c r="AK128" s="1108">
        <v>533501</v>
      </c>
      <c r="AL128" s="1106"/>
      <c r="AM128" s="1106"/>
      <c r="AN128" s="1106"/>
      <c r="AO128" s="1107"/>
      <c r="AP128" s="1109"/>
      <c r="AQ128" s="1110"/>
      <c r="AR128" s="1110"/>
      <c r="AS128" s="1110"/>
      <c r="AT128" s="1111"/>
      <c r="AU128" s="235"/>
      <c r="AV128" s="235"/>
      <c r="AW128" s="235"/>
      <c r="AX128" s="1070" t="s">
        <v>456</v>
      </c>
      <c r="AY128" s="966"/>
      <c r="AZ128" s="966"/>
      <c r="BA128" s="966"/>
      <c r="BB128" s="966"/>
      <c r="BC128" s="966"/>
      <c r="BD128" s="966"/>
      <c r="BE128" s="967"/>
      <c r="BF128" s="1082" t="s">
        <v>112</v>
      </c>
      <c r="BG128" s="1083"/>
      <c r="BH128" s="1083"/>
      <c r="BI128" s="1083"/>
      <c r="BJ128" s="1083"/>
      <c r="BK128" s="1083"/>
      <c r="BL128" s="1084"/>
      <c r="BM128" s="1082">
        <v>17.66</v>
      </c>
      <c r="BN128" s="1083"/>
      <c r="BO128" s="1083"/>
      <c r="BP128" s="1083"/>
      <c r="BQ128" s="1083"/>
      <c r="BR128" s="1083"/>
      <c r="BS128" s="1084"/>
      <c r="BT128" s="1082">
        <v>30</v>
      </c>
      <c r="BU128" s="1085"/>
      <c r="BV128" s="1085"/>
      <c r="BW128" s="1085"/>
      <c r="BX128" s="1085"/>
      <c r="BY128" s="1085"/>
      <c r="BZ128" s="108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6" t="s">
        <v>91</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76" t="s">
        <v>457</v>
      </c>
      <c r="X129" s="1077"/>
      <c r="Y129" s="1077"/>
      <c r="Z129" s="1078"/>
      <c r="AA129" s="974">
        <v>16486272</v>
      </c>
      <c r="AB129" s="975"/>
      <c r="AC129" s="975"/>
      <c r="AD129" s="975"/>
      <c r="AE129" s="976"/>
      <c r="AF129" s="977">
        <v>16654828</v>
      </c>
      <c r="AG129" s="975"/>
      <c r="AH129" s="975"/>
      <c r="AI129" s="975"/>
      <c r="AJ129" s="976"/>
      <c r="AK129" s="977">
        <v>16821635</v>
      </c>
      <c r="AL129" s="975"/>
      <c r="AM129" s="975"/>
      <c r="AN129" s="975"/>
      <c r="AO129" s="976"/>
      <c r="AP129" s="1079"/>
      <c r="AQ129" s="1080"/>
      <c r="AR129" s="1080"/>
      <c r="AS129" s="1080"/>
      <c r="AT129" s="1081"/>
      <c r="AU129" s="235"/>
      <c r="AV129" s="235"/>
      <c r="AW129" s="235"/>
      <c r="AX129" s="1070" t="s">
        <v>458</v>
      </c>
      <c r="AY129" s="966"/>
      <c r="AZ129" s="966"/>
      <c r="BA129" s="966"/>
      <c r="BB129" s="966"/>
      <c r="BC129" s="966"/>
      <c r="BD129" s="966"/>
      <c r="BE129" s="967"/>
      <c r="BF129" s="1071">
        <v>3.5</v>
      </c>
      <c r="BG129" s="1072"/>
      <c r="BH129" s="1072"/>
      <c r="BI129" s="1072"/>
      <c r="BJ129" s="1072"/>
      <c r="BK129" s="1072"/>
      <c r="BL129" s="1073"/>
      <c r="BM129" s="1071">
        <v>25</v>
      </c>
      <c r="BN129" s="1072"/>
      <c r="BO129" s="1072"/>
      <c r="BP129" s="1072"/>
      <c r="BQ129" s="1072"/>
      <c r="BR129" s="1072"/>
      <c r="BS129" s="1073"/>
      <c r="BT129" s="1071">
        <v>35</v>
      </c>
      <c r="BU129" s="1074"/>
      <c r="BV129" s="1074"/>
      <c r="BW129" s="1074"/>
      <c r="BX129" s="1074"/>
      <c r="BY129" s="1074"/>
      <c r="BZ129" s="10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6" t="s">
        <v>459</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76" t="s">
        <v>460</v>
      </c>
      <c r="X130" s="1077"/>
      <c r="Y130" s="1077"/>
      <c r="Z130" s="1078"/>
      <c r="AA130" s="974">
        <v>1961618</v>
      </c>
      <c r="AB130" s="975"/>
      <c r="AC130" s="975"/>
      <c r="AD130" s="975"/>
      <c r="AE130" s="976"/>
      <c r="AF130" s="977">
        <v>2045642</v>
      </c>
      <c r="AG130" s="975"/>
      <c r="AH130" s="975"/>
      <c r="AI130" s="975"/>
      <c r="AJ130" s="976"/>
      <c r="AK130" s="977">
        <v>2143300</v>
      </c>
      <c r="AL130" s="975"/>
      <c r="AM130" s="975"/>
      <c r="AN130" s="975"/>
      <c r="AO130" s="976"/>
      <c r="AP130" s="1079"/>
      <c r="AQ130" s="1080"/>
      <c r="AR130" s="1080"/>
      <c r="AS130" s="1080"/>
      <c r="AT130" s="1081"/>
      <c r="AU130" s="235"/>
      <c r="AV130" s="235"/>
      <c r="AW130" s="235"/>
      <c r="AX130" s="1129" t="s">
        <v>461</v>
      </c>
      <c r="AY130" s="1061"/>
      <c r="AZ130" s="1061"/>
      <c r="BA130" s="1061"/>
      <c r="BB130" s="1061"/>
      <c r="BC130" s="1061"/>
      <c r="BD130" s="1061"/>
      <c r="BE130" s="1062"/>
      <c r="BF130" s="1091">
        <v>18</v>
      </c>
      <c r="BG130" s="1092"/>
      <c r="BH130" s="1092"/>
      <c r="BI130" s="1092"/>
      <c r="BJ130" s="1092"/>
      <c r="BK130" s="1092"/>
      <c r="BL130" s="1093"/>
      <c r="BM130" s="1091">
        <v>350</v>
      </c>
      <c r="BN130" s="1092"/>
      <c r="BO130" s="1092"/>
      <c r="BP130" s="1092"/>
      <c r="BQ130" s="1092"/>
      <c r="BR130" s="1092"/>
      <c r="BS130" s="1093"/>
      <c r="BT130" s="1094"/>
      <c r="BU130" s="1095"/>
      <c r="BV130" s="1095"/>
      <c r="BW130" s="1095"/>
      <c r="BX130" s="1095"/>
      <c r="BY130" s="1095"/>
      <c r="BZ130" s="109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7"/>
      <c r="B131" s="1098"/>
      <c r="C131" s="1098"/>
      <c r="D131" s="1098"/>
      <c r="E131" s="1098"/>
      <c r="F131" s="1098"/>
      <c r="G131" s="1098"/>
      <c r="H131" s="1098"/>
      <c r="I131" s="1098"/>
      <c r="J131" s="1098"/>
      <c r="K131" s="1098"/>
      <c r="L131" s="1098"/>
      <c r="M131" s="1098"/>
      <c r="N131" s="1098"/>
      <c r="O131" s="1098"/>
      <c r="P131" s="1098"/>
      <c r="Q131" s="1098"/>
      <c r="R131" s="1098"/>
      <c r="S131" s="1098"/>
      <c r="T131" s="1098"/>
      <c r="U131" s="1098"/>
      <c r="V131" s="1098"/>
      <c r="W131" s="1099" t="s">
        <v>462</v>
      </c>
      <c r="X131" s="1100"/>
      <c r="Y131" s="1100"/>
      <c r="Z131" s="1101"/>
      <c r="AA131" s="1013">
        <v>14524654</v>
      </c>
      <c r="AB131" s="1014"/>
      <c r="AC131" s="1014"/>
      <c r="AD131" s="1014"/>
      <c r="AE131" s="1015"/>
      <c r="AF131" s="1016">
        <v>14609186</v>
      </c>
      <c r="AG131" s="1014"/>
      <c r="AH131" s="1014"/>
      <c r="AI131" s="1014"/>
      <c r="AJ131" s="1015"/>
      <c r="AK131" s="1016">
        <v>14678335</v>
      </c>
      <c r="AL131" s="1014"/>
      <c r="AM131" s="1014"/>
      <c r="AN131" s="1014"/>
      <c r="AO131" s="1015"/>
      <c r="AP131" s="1102"/>
      <c r="AQ131" s="1103"/>
      <c r="AR131" s="1103"/>
      <c r="AS131" s="1103"/>
      <c r="AT131" s="110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13" t="s">
        <v>463</v>
      </c>
      <c r="B132" s="1114"/>
      <c r="C132" s="1114"/>
      <c r="D132" s="1114"/>
      <c r="E132" s="1114"/>
      <c r="F132" s="1114"/>
      <c r="G132" s="1114"/>
      <c r="H132" s="1114"/>
      <c r="I132" s="1114"/>
      <c r="J132" s="1114"/>
      <c r="K132" s="1114"/>
      <c r="L132" s="1114"/>
      <c r="M132" s="1114"/>
      <c r="N132" s="1114"/>
      <c r="O132" s="1114"/>
      <c r="P132" s="1114"/>
      <c r="Q132" s="1114"/>
      <c r="R132" s="1114"/>
      <c r="S132" s="1114"/>
      <c r="T132" s="1114"/>
      <c r="U132" s="1114"/>
      <c r="V132" s="1117" t="s">
        <v>464</v>
      </c>
      <c r="W132" s="1117"/>
      <c r="X132" s="1117"/>
      <c r="Y132" s="1117"/>
      <c r="Z132" s="1118"/>
      <c r="AA132" s="1119">
        <v>4.0882832730000001</v>
      </c>
      <c r="AB132" s="1120"/>
      <c r="AC132" s="1120"/>
      <c r="AD132" s="1120"/>
      <c r="AE132" s="1121"/>
      <c r="AF132" s="1122">
        <v>3.6508604930000002</v>
      </c>
      <c r="AG132" s="1120"/>
      <c r="AH132" s="1120"/>
      <c r="AI132" s="1120"/>
      <c r="AJ132" s="1121"/>
      <c r="AK132" s="1122">
        <v>3.0052182350000001</v>
      </c>
      <c r="AL132" s="1120"/>
      <c r="AM132" s="1120"/>
      <c r="AN132" s="1120"/>
      <c r="AO132" s="1121"/>
      <c r="AP132" s="1003"/>
      <c r="AQ132" s="1004"/>
      <c r="AR132" s="1004"/>
      <c r="AS132" s="1004"/>
      <c r="AT132" s="112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5"/>
      <c r="B133" s="1116"/>
      <c r="C133" s="1116"/>
      <c r="D133" s="1116"/>
      <c r="E133" s="1116"/>
      <c r="F133" s="1116"/>
      <c r="G133" s="1116"/>
      <c r="H133" s="1116"/>
      <c r="I133" s="1116"/>
      <c r="J133" s="1116"/>
      <c r="K133" s="1116"/>
      <c r="L133" s="1116"/>
      <c r="M133" s="1116"/>
      <c r="N133" s="1116"/>
      <c r="O133" s="1116"/>
      <c r="P133" s="1116"/>
      <c r="Q133" s="1116"/>
      <c r="R133" s="1116"/>
      <c r="S133" s="1116"/>
      <c r="T133" s="1116"/>
      <c r="U133" s="1116"/>
      <c r="V133" s="1124" t="s">
        <v>465</v>
      </c>
      <c r="W133" s="1124"/>
      <c r="X133" s="1124"/>
      <c r="Y133" s="1124"/>
      <c r="Z133" s="1125"/>
      <c r="AA133" s="1126">
        <v>4.5999999999999996</v>
      </c>
      <c r="AB133" s="1127"/>
      <c r="AC133" s="1127"/>
      <c r="AD133" s="1127"/>
      <c r="AE133" s="1128"/>
      <c r="AF133" s="1126">
        <v>4</v>
      </c>
      <c r="AG133" s="1127"/>
      <c r="AH133" s="1127"/>
      <c r="AI133" s="1127"/>
      <c r="AJ133" s="1128"/>
      <c r="AK133" s="1126">
        <v>3.5</v>
      </c>
      <c r="AL133" s="1127"/>
      <c r="AM133" s="1127"/>
      <c r="AN133" s="1127"/>
      <c r="AO133" s="1128"/>
      <c r="AP133" s="1044"/>
      <c r="AQ133" s="1045"/>
      <c r="AR133" s="1045"/>
      <c r="AS133" s="1045"/>
      <c r="AT133" s="111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85" zoomScaleNormal="85" zoomScaleSheetLayoutView="85" workbookViewId="0">
      <selection activeCell="AD75" sqref="AD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33" t="s">
        <v>468</v>
      </c>
      <c r="L7" s="254"/>
      <c r="M7" s="255" t="s">
        <v>469</v>
      </c>
      <c r="N7" s="256"/>
    </row>
    <row r="8" spans="1:16">
      <c r="A8" s="248"/>
      <c r="B8" s="244"/>
      <c r="C8" s="244"/>
      <c r="D8" s="244"/>
      <c r="E8" s="244"/>
      <c r="F8" s="244"/>
      <c r="G8" s="257"/>
      <c r="H8" s="258"/>
      <c r="I8" s="258"/>
      <c r="J8" s="259"/>
      <c r="K8" s="1134"/>
      <c r="L8" s="260" t="s">
        <v>470</v>
      </c>
      <c r="M8" s="261" t="s">
        <v>471</v>
      </c>
      <c r="N8" s="262" t="s">
        <v>472</v>
      </c>
    </row>
    <row r="9" spans="1:16">
      <c r="A9" s="248"/>
      <c r="B9" s="244"/>
      <c r="C9" s="244"/>
      <c r="D9" s="244"/>
      <c r="E9" s="244"/>
      <c r="F9" s="244"/>
      <c r="G9" s="1135" t="s">
        <v>473</v>
      </c>
      <c r="H9" s="1136"/>
      <c r="I9" s="1136"/>
      <c r="J9" s="1137"/>
      <c r="K9" s="263">
        <v>4674188</v>
      </c>
      <c r="L9" s="264">
        <v>57517</v>
      </c>
      <c r="M9" s="265">
        <v>64737</v>
      </c>
      <c r="N9" s="266">
        <v>-11.2</v>
      </c>
    </row>
    <row r="10" spans="1:16">
      <c r="A10" s="248"/>
      <c r="B10" s="244"/>
      <c r="C10" s="244"/>
      <c r="D10" s="244"/>
      <c r="E10" s="244"/>
      <c r="F10" s="244"/>
      <c r="G10" s="1135" t="s">
        <v>474</v>
      </c>
      <c r="H10" s="1136"/>
      <c r="I10" s="1136"/>
      <c r="J10" s="1137"/>
      <c r="K10" s="267">
        <v>418787</v>
      </c>
      <c r="L10" s="268">
        <v>5153</v>
      </c>
      <c r="M10" s="269">
        <v>4418</v>
      </c>
      <c r="N10" s="270">
        <v>16.600000000000001</v>
      </c>
    </row>
    <row r="11" spans="1:16" ht="13.5" customHeight="1">
      <c r="A11" s="248"/>
      <c r="B11" s="244"/>
      <c r="C11" s="244"/>
      <c r="D11" s="244"/>
      <c r="E11" s="244"/>
      <c r="F11" s="244"/>
      <c r="G11" s="1135" t="s">
        <v>475</v>
      </c>
      <c r="H11" s="1136"/>
      <c r="I11" s="1136"/>
      <c r="J11" s="1137"/>
      <c r="K11" s="267">
        <v>921050</v>
      </c>
      <c r="L11" s="268">
        <v>11334</v>
      </c>
      <c r="M11" s="269">
        <v>5597</v>
      </c>
      <c r="N11" s="270">
        <v>102.5</v>
      </c>
    </row>
    <row r="12" spans="1:16" ht="13.5" customHeight="1">
      <c r="A12" s="248"/>
      <c r="B12" s="244"/>
      <c r="C12" s="244"/>
      <c r="D12" s="244"/>
      <c r="E12" s="244"/>
      <c r="F12" s="244"/>
      <c r="G12" s="1135" t="s">
        <v>476</v>
      </c>
      <c r="H12" s="1136"/>
      <c r="I12" s="1136"/>
      <c r="J12" s="1137"/>
      <c r="K12" s="267">
        <v>9000</v>
      </c>
      <c r="L12" s="268">
        <v>111</v>
      </c>
      <c r="M12" s="269">
        <v>967</v>
      </c>
      <c r="N12" s="270">
        <v>-88.5</v>
      </c>
    </row>
    <row r="13" spans="1:16" ht="13.5" customHeight="1">
      <c r="A13" s="248"/>
      <c r="B13" s="244"/>
      <c r="C13" s="244"/>
      <c r="D13" s="244"/>
      <c r="E13" s="244"/>
      <c r="F13" s="244"/>
      <c r="G13" s="1135" t="s">
        <v>477</v>
      </c>
      <c r="H13" s="1136"/>
      <c r="I13" s="1136"/>
      <c r="J13" s="1137"/>
      <c r="K13" s="267" t="s">
        <v>478</v>
      </c>
      <c r="L13" s="268" t="s">
        <v>478</v>
      </c>
      <c r="M13" s="269">
        <v>2</v>
      </c>
      <c r="N13" s="270" t="s">
        <v>478</v>
      </c>
    </row>
    <row r="14" spans="1:16" ht="13.5" customHeight="1">
      <c r="A14" s="248"/>
      <c r="B14" s="244"/>
      <c r="C14" s="244"/>
      <c r="D14" s="244"/>
      <c r="E14" s="244"/>
      <c r="F14" s="244"/>
      <c r="G14" s="1135" t="s">
        <v>479</v>
      </c>
      <c r="H14" s="1136"/>
      <c r="I14" s="1136"/>
      <c r="J14" s="1137"/>
      <c r="K14" s="267">
        <v>160885</v>
      </c>
      <c r="L14" s="268">
        <v>1980</v>
      </c>
      <c r="M14" s="269">
        <v>2800</v>
      </c>
      <c r="N14" s="270">
        <v>-29.3</v>
      </c>
    </row>
    <row r="15" spans="1:16" ht="13.5" customHeight="1">
      <c r="A15" s="248"/>
      <c r="B15" s="244"/>
      <c r="C15" s="244"/>
      <c r="D15" s="244"/>
      <c r="E15" s="244"/>
      <c r="F15" s="244"/>
      <c r="G15" s="1135" t="s">
        <v>480</v>
      </c>
      <c r="H15" s="1136"/>
      <c r="I15" s="1136"/>
      <c r="J15" s="1137"/>
      <c r="K15" s="267">
        <v>202965</v>
      </c>
      <c r="L15" s="268">
        <v>2498</v>
      </c>
      <c r="M15" s="269">
        <v>1482</v>
      </c>
      <c r="N15" s="270">
        <v>68.599999999999994</v>
      </c>
    </row>
    <row r="16" spans="1:16">
      <c r="A16" s="248"/>
      <c r="B16" s="244"/>
      <c r="C16" s="244"/>
      <c r="D16" s="244"/>
      <c r="E16" s="244"/>
      <c r="F16" s="244"/>
      <c r="G16" s="1138" t="s">
        <v>481</v>
      </c>
      <c r="H16" s="1139"/>
      <c r="I16" s="1139"/>
      <c r="J16" s="1140"/>
      <c r="K16" s="268">
        <v>-519850</v>
      </c>
      <c r="L16" s="268">
        <v>-6397</v>
      </c>
      <c r="M16" s="269">
        <v>-7690</v>
      </c>
      <c r="N16" s="270">
        <v>-16.8</v>
      </c>
    </row>
    <row r="17" spans="1:16">
      <c r="A17" s="248"/>
      <c r="B17" s="244"/>
      <c r="C17" s="244"/>
      <c r="D17" s="244"/>
      <c r="E17" s="244"/>
      <c r="F17" s="244"/>
      <c r="G17" s="1138" t="s">
        <v>171</v>
      </c>
      <c r="H17" s="1139"/>
      <c r="I17" s="1139"/>
      <c r="J17" s="1140"/>
      <c r="K17" s="268">
        <v>5867025</v>
      </c>
      <c r="L17" s="268">
        <v>72195</v>
      </c>
      <c r="M17" s="269">
        <v>72313</v>
      </c>
      <c r="N17" s="270">
        <v>-0.2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6.72</v>
      </c>
      <c r="L21" s="281">
        <v>7.17</v>
      </c>
      <c r="M21" s="282">
        <v>-0.45</v>
      </c>
      <c r="N21" s="249"/>
      <c r="O21" s="283"/>
      <c r="P21" s="279"/>
    </row>
    <row r="22" spans="1:16" s="284" customFormat="1">
      <c r="A22" s="279"/>
      <c r="B22" s="249"/>
      <c r="C22" s="249"/>
      <c r="D22" s="249"/>
      <c r="E22" s="249"/>
      <c r="F22" s="249"/>
      <c r="G22" s="1130" t="s">
        <v>487</v>
      </c>
      <c r="H22" s="1131"/>
      <c r="I22" s="1131"/>
      <c r="J22" s="1132"/>
      <c r="K22" s="285">
        <v>97.5</v>
      </c>
      <c r="L22" s="286">
        <v>98.1</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33" t="s">
        <v>468</v>
      </c>
      <c r="L30" s="254"/>
      <c r="M30" s="255" t="s">
        <v>469</v>
      </c>
      <c r="N30" s="256"/>
    </row>
    <row r="31" spans="1:16">
      <c r="A31" s="248"/>
      <c r="B31" s="244"/>
      <c r="C31" s="244"/>
      <c r="D31" s="244"/>
      <c r="E31" s="244"/>
      <c r="F31" s="244"/>
      <c r="G31" s="257"/>
      <c r="H31" s="258"/>
      <c r="I31" s="258"/>
      <c r="J31" s="259"/>
      <c r="K31" s="1134"/>
      <c r="L31" s="260" t="s">
        <v>470</v>
      </c>
      <c r="M31" s="261" t="s">
        <v>471</v>
      </c>
      <c r="N31" s="262" t="s">
        <v>472</v>
      </c>
    </row>
    <row r="32" spans="1:16" ht="27" customHeight="1">
      <c r="A32" s="248"/>
      <c r="B32" s="244"/>
      <c r="C32" s="244"/>
      <c r="D32" s="244"/>
      <c r="E32" s="244"/>
      <c r="F32" s="244"/>
      <c r="G32" s="1146" t="s">
        <v>491</v>
      </c>
      <c r="H32" s="1147"/>
      <c r="I32" s="1147"/>
      <c r="J32" s="1148"/>
      <c r="K32" s="294">
        <v>2450330</v>
      </c>
      <c r="L32" s="294">
        <v>30152</v>
      </c>
      <c r="M32" s="295">
        <v>43357</v>
      </c>
      <c r="N32" s="296">
        <v>-30.5</v>
      </c>
    </row>
    <row r="33" spans="1:16" ht="13.5" customHeight="1">
      <c r="A33" s="248"/>
      <c r="B33" s="244"/>
      <c r="C33" s="244"/>
      <c r="D33" s="244"/>
      <c r="E33" s="244"/>
      <c r="F33" s="244"/>
      <c r="G33" s="1146" t="s">
        <v>492</v>
      </c>
      <c r="H33" s="1147"/>
      <c r="I33" s="1147"/>
      <c r="J33" s="1148"/>
      <c r="K33" s="294" t="s">
        <v>478</v>
      </c>
      <c r="L33" s="294" t="s">
        <v>478</v>
      </c>
      <c r="M33" s="295">
        <v>5</v>
      </c>
      <c r="N33" s="296" t="s">
        <v>478</v>
      </c>
    </row>
    <row r="34" spans="1:16" ht="27" customHeight="1">
      <c r="A34" s="248"/>
      <c r="B34" s="244"/>
      <c r="C34" s="244"/>
      <c r="D34" s="244"/>
      <c r="E34" s="244"/>
      <c r="F34" s="244"/>
      <c r="G34" s="1146" t="s">
        <v>493</v>
      </c>
      <c r="H34" s="1147"/>
      <c r="I34" s="1147"/>
      <c r="J34" s="1148"/>
      <c r="K34" s="294" t="s">
        <v>478</v>
      </c>
      <c r="L34" s="294" t="s">
        <v>478</v>
      </c>
      <c r="M34" s="295">
        <v>40</v>
      </c>
      <c r="N34" s="296" t="s">
        <v>478</v>
      </c>
    </row>
    <row r="35" spans="1:16" ht="27" customHeight="1">
      <c r="A35" s="248"/>
      <c r="B35" s="244"/>
      <c r="C35" s="244"/>
      <c r="D35" s="244"/>
      <c r="E35" s="244"/>
      <c r="F35" s="244"/>
      <c r="G35" s="1146" t="s">
        <v>494</v>
      </c>
      <c r="H35" s="1147"/>
      <c r="I35" s="1147"/>
      <c r="J35" s="1148"/>
      <c r="K35" s="294">
        <v>446922</v>
      </c>
      <c r="L35" s="294">
        <v>5499</v>
      </c>
      <c r="M35" s="295">
        <v>11850</v>
      </c>
      <c r="N35" s="296">
        <v>-53.6</v>
      </c>
    </row>
    <row r="36" spans="1:16" ht="27" customHeight="1">
      <c r="A36" s="248"/>
      <c r="B36" s="244"/>
      <c r="C36" s="244"/>
      <c r="D36" s="244"/>
      <c r="E36" s="244"/>
      <c r="F36" s="244"/>
      <c r="G36" s="1146" t="s">
        <v>495</v>
      </c>
      <c r="H36" s="1147"/>
      <c r="I36" s="1147"/>
      <c r="J36" s="1148"/>
      <c r="K36" s="294">
        <v>51306</v>
      </c>
      <c r="L36" s="294">
        <v>631</v>
      </c>
      <c r="M36" s="295">
        <v>2171</v>
      </c>
      <c r="N36" s="296">
        <v>-70.900000000000006</v>
      </c>
    </row>
    <row r="37" spans="1:16" ht="13.5" customHeight="1">
      <c r="A37" s="248"/>
      <c r="B37" s="244"/>
      <c r="C37" s="244"/>
      <c r="D37" s="244"/>
      <c r="E37" s="244"/>
      <c r="F37" s="244"/>
      <c r="G37" s="1146" t="s">
        <v>496</v>
      </c>
      <c r="H37" s="1147"/>
      <c r="I37" s="1147"/>
      <c r="J37" s="1148"/>
      <c r="K37" s="294">
        <v>169359</v>
      </c>
      <c r="L37" s="294">
        <v>2084</v>
      </c>
      <c r="M37" s="295">
        <v>1425</v>
      </c>
      <c r="N37" s="296">
        <v>46.2</v>
      </c>
    </row>
    <row r="38" spans="1:16" ht="27" customHeight="1">
      <c r="A38" s="248"/>
      <c r="B38" s="244"/>
      <c r="C38" s="244"/>
      <c r="D38" s="244"/>
      <c r="E38" s="244"/>
      <c r="F38" s="244"/>
      <c r="G38" s="1149" t="s">
        <v>497</v>
      </c>
      <c r="H38" s="1150"/>
      <c r="I38" s="1150"/>
      <c r="J38" s="1151"/>
      <c r="K38" s="297" t="s">
        <v>478</v>
      </c>
      <c r="L38" s="297" t="s">
        <v>478</v>
      </c>
      <c r="M38" s="298">
        <v>6</v>
      </c>
      <c r="N38" s="299" t="s">
        <v>478</v>
      </c>
      <c r="O38" s="293"/>
    </row>
    <row r="39" spans="1:16">
      <c r="A39" s="248"/>
      <c r="B39" s="244"/>
      <c r="C39" s="244"/>
      <c r="D39" s="244"/>
      <c r="E39" s="244"/>
      <c r="F39" s="244"/>
      <c r="G39" s="1149" t="s">
        <v>498</v>
      </c>
      <c r="H39" s="1150"/>
      <c r="I39" s="1150"/>
      <c r="J39" s="1151"/>
      <c r="K39" s="300">
        <v>-533501</v>
      </c>
      <c r="L39" s="300">
        <v>-6565</v>
      </c>
      <c r="M39" s="301">
        <v>-5332</v>
      </c>
      <c r="N39" s="302">
        <v>23.1</v>
      </c>
      <c r="O39" s="293"/>
    </row>
    <row r="40" spans="1:16" ht="27" customHeight="1">
      <c r="A40" s="248"/>
      <c r="B40" s="244"/>
      <c r="C40" s="244"/>
      <c r="D40" s="244"/>
      <c r="E40" s="244"/>
      <c r="F40" s="244"/>
      <c r="G40" s="1146" t="s">
        <v>499</v>
      </c>
      <c r="H40" s="1147"/>
      <c r="I40" s="1147"/>
      <c r="J40" s="1148"/>
      <c r="K40" s="300">
        <v>-2143300</v>
      </c>
      <c r="L40" s="300">
        <v>-26374</v>
      </c>
      <c r="M40" s="301">
        <v>-35626</v>
      </c>
      <c r="N40" s="302">
        <v>-26</v>
      </c>
      <c r="O40" s="293"/>
    </row>
    <row r="41" spans="1:16">
      <c r="A41" s="248"/>
      <c r="B41" s="244"/>
      <c r="C41" s="244"/>
      <c r="D41" s="244"/>
      <c r="E41" s="244"/>
      <c r="F41" s="244"/>
      <c r="G41" s="1152" t="s">
        <v>281</v>
      </c>
      <c r="H41" s="1153"/>
      <c r="I41" s="1153"/>
      <c r="J41" s="1154"/>
      <c r="K41" s="294">
        <v>441116</v>
      </c>
      <c r="L41" s="300">
        <v>5428</v>
      </c>
      <c r="M41" s="301">
        <v>17897</v>
      </c>
      <c r="N41" s="302">
        <v>-69.7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1" t="s">
        <v>468</v>
      </c>
      <c r="J49" s="1143" t="s">
        <v>503</v>
      </c>
      <c r="K49" s="1144"/>
      <c r="L49" s="1144"/>
      <c r="M49" s="1144"/>
      <c r="N49" s="1145"/>
    </row>
    <row r="50" spans="1:14">
      <c r="A50" s="248"/>
      <c r="B50" s="244"/>
      <c r="C50" s="244"/>
      <c r="D50" s="244"/>
      <c r="E50" s="244"/>
      <c r="F50" s="244"/>
      <c r="G50" s="312"/>
      <c r="H50" s="313"/>
      <c r="I50" s="1142"/>
      <c r="J50" s="314" t="s">
        <v>504</v>
      </c>
      <c r="K50" s="315" t="s">
        <v>505</v>
      </c>
      <c r="L50" s="316" t="s">
        <v>506</v>
      </c>
      <c r="M50" s="317" t="s">
        <v>507</v>
      </c>
      <c r="N50" s="318" t="s">
        <v>508</v>
      </c>
    </row>
    <row r="51" spans="1:14">
      <c r="A51" s="248"/>
      <c r="B51" s="244"/>
      <c r="C51" s="244"/>
      <c r="D51" s="244"/>
      <c r="E51" s="244"/>
      <c r="F51" s="244"/>
      <c r="G51" s="310" t="s">
        <v>509</v>
      </c>
      <c r="H51" s="311"/>
      <c r="I51" s="319">
        <v>3735028</v>
      </c>
      <c r="J51" s="320">
        <v>45420</v>
      </c>
      <c r="K51" s="321">
        <v>12.2</v>
      </c>
      <c r="L51" s="322">
        <v>38558</v>
      </c>
      <c r="M51" s="323">
        <v>17.3</v>
      </c>
      <c r="N51" s="324">
        <v>-5.0999999999999996</v>
      </c>
    </row>
    <row r="52" spans="1:14">
      <c r="A52" s="248"/>
      <c r="B52" s="244"/>
      <c r="C52" s="244"/>
      <c r="D52" s="244"/>
      <c r="E52" s="244"/>
      <c r="F52" s="244"/>
      <c r="G52" s="325"/>
      <c r="H52" s="326" t="s">
        <v>510</v>
      </c>
      <c r="I52" s="327">
        <v>1945891</v>
      </c>
      <c r="J52" s="328">
        <v>23663</v>
      </c>
      <c r="K52" s="329">
        <v>25.8</v>
      </c>
      <c r="L52" s="330">
        <v>24217</v>
      </c>
      <c r="M52" s="331">
        <v>9.1999999999999993</v>
      </c>
      <c r="N52" s="332">
        <v>16.600000000000001</v>
      </c>
    </row>
    <row r="53" spans="1:14">
      <c r="A53" s="248"/>
      <c r="B53" s="244"/>
      <c r="C53" s="244"/>
      <c r="D53" s="244"/>
      <c r="E53" s="244"/>
      <c r="F53" s="244"/>
      <c r="G53" s="310" t="s">
        <v>511</v>
      </c>
      <c r="H53" s="311"/>
      <c r="I53" s="319">
        <v>7153741</v>
      </c>
      <c r="J53" s="320">
        <v>87390</v>
      </c>
      <c r="K53" s="321">
        <v>92.4</v>
      </c>
      <c r="L53" s="322">
        <v>40203</v>
      </c>
      <c r="M53" s="323">
        <v>4.3</v>
      </c>
      <c r="N53" s="324">
        <v>88.1</v>
      </c>
    </row>
    <row r="54" spans="1:14">
      <c r="A54" s="248"/>
      <c r="B54" s="244"/>
      <c r="C54" s="244"/>
      <c r="D54" s="244"/>
      <c r="E54" s="244"/>
      <c r="F54" s="244"/>
      <c r="G54" s="325"/>
      <c r="H54" s="326" t="s">
        <v>510</v>
      </c>
      <c r="I54" s="327">
        <v>4520949</v>
      </c>
      <c r="J54" s="328">
        <v>55228</v>
      </c>
      <c r="K54" s="329">
        <v>133.4</v>
      </c>
      <c r="L54" s="330">
        <v>23352</v>
      </c>
      <c r="M54" s="331">
        <v>-3.6</v>
      </c>
      <c r="N54" s="332">
        <v>137</v>
      </c>
    </row>
    <row r="55" spans="1:14">
      <c r="A55" s="248"/>
      <c r="B55" s="244"/>
      <c r="C55" s="244"/>
      <c r="D55" s="244"/>
      <c r="E55" s="244"/>
      <c r="F55" s="244"/>
      <c r="G55" s="310" t="s">
        <v>512</v>
      </c>
      <c r="H55" s="311"/>
      <c r="I55" s="319">
        <v>3616596</v>
      </c>
      <c r="J55" s="320">
        <v>44401</v>
      </c>
      <c r="K55" s="321">
        <v>-49.2</v>
      </c>
      <c r="L55" s="322">
        <v>47569</v>
      </c>
      <c r="M55" s="323">
        <v>18.3</v>
      </c>
      <c r="N55" s="324">
        <v>-67.5</v>
      </c>
    </row>
    <row r="56" spans="1:14">
      <c r="A56" s="248"/>
      <c r="B56" s="244"/>
      <c r="C56" s="244"/>
      <c r="D56" s="244"/>
      <c r="E56" s="244"/>
      <c r="F56" s="244"/>
      <c r="G56" s="325"/>
      <c r="H56" s="326" t="s">
        <v>510</v>
      </c>
      <c r="I56" s="327">
        <v>1802997</v>
      </c>
      <c r="J56" s="328">
        <v>22135</v>
      </c>
      <c r="K56" s="329">
        <v>-59.9</v>
      </c>
      <c r="L56" s="330">
        <v>26255</v>
      </c>
      <c r="M56" s="331">
        <v>12.4</v>
      </c>
      <c r="N56" s="332">
        <v>-72.3</v>
      </c>
    </row>
    <row r="57" spans="1:14">
      <c r="A57" s="248"/>
      <c r="B57" s="244"/>
      <c r="C57" s="244"/>
      <c r="D57" s="244"/>
      <c r="E57" s="244"/>
      <c r="F57" s="244"/>
      <c r="G57" s="310" t="s">
        <v>513</v>
      </c>
      <c r="H57" s="311"/>
      <c r="I57" s="319">
        <v>5218636</v>
      </c>
      <c r="J57" s="320">
        <v>63939</v>
      </c>
      <c r="K57" s="321">
        <v>44</v>
      </c>
      <c r="L57" s="322">
        <v>50880</v>
      </c>
      <c r="M57" s="323">
        <v>7</v>
      </c>
      <c r="N57" s="324">
        <v>37</v>
      </c>
    </row>
    <row r="58" spans="1:14">
      <c r="A58" s="248"/>
      <c r="B58" s="244"/>
      <c r="C58" s="244"/>
      <c r="D58" s="244"/>
      <c r="E58" s="244"/>
      <c r="F58" s="244"/>
      <c r="G58" s="325"/>
      <c r="H58" s="326" t="s">
        <v>510</v>
      </c>
      <c r="I58" s="327">
        <v>2317663</v>
      </c>
      <c r="J58" s="328">
        <v>28396</v>
      </c>
      <c r="K58" s="329">
        <v>28.3</v>
      </c>
      <c r="L58" s="330">
        <v>26879</v>
      </c>
      <c r="M58" s="331">
        <v>2.4</v>
      </c>
      <c r="N58" s="332">
        <v>25.9</v>
      </c>
    </row>
    <row r="59" spans="1:14">
      <c r="A59" s="248"/>
      <c r="B59" s="244"/>
      <c r="C59" s="244"/>
      <c r="D59" s="244"/>
      <c r="E59" s="244"/>
      <c r="F59" s="244"/>
      <c r="G59" s="310" t="s">
        <v>514</v>
      </c>
      <c r="H59" s="311"/>
      <c r="I59" s="319">
        <v>4315082</v>
      </c>
      <c r="J59" s="320">
        <v>53098</v>
      </c>
      <c r="K59" s="321">
        <v>-17</v>
      </c>
      <c r="L59" s="322">
        <v>63956</v>
      </c>
      <c r="M59" s="323">
        <v>25.7</v>
      </c>
      <c r="N59" s="324">
        <v>-42.7</v>
      </c>
    </row>
    <row r="60" spans="1:14">
      <c r="A60" s="248"/>
      <c r="B60" s="244"/>
      <c r="C60" s="244"/>
      <c r="D60" s="244"/>
      <c r="E60" s="244"/>
      <c r="F60" s="244"/>
      <c r="G60" s="325"/>
      <c r="H60" s="326" t="s">
        <v>510</v>
      </c>
      <c r="I60" s="333">
        <v>2141492</v>
      </c>
      <c r="J60" s="328">
        <v>26352</v>
      </c>
      <c r="K60" s="329">
        <v>-7.2</v>
      </c>
      <c r="L60" s="330">
        <v>29239</v>
      </c>
      <c r="M60" s="331">
        <v>8.8000000000000007</v>
      </c>
      <c r="N60" s="332">
        <v>-16</v>
      </c>
    </row>
    <row r="61" spans="1:14">
      <c r="A61" s="248"/>
      <c r="B61" s="244"/>
      <c r="C61" s="244"/>
      <c r="D61" s="244"/>
      <c r="E61" s="244"/>
      <c r="F61" s="244"/>
      <c r="G61" s="310" t="s">
        <v>515</v>
      </c>
      <c r="H61" s="334"/>
      <c r="I61" s="335">
        <v>4807817</v>
      </c>
      <c r="J61" s="336">
        <v>58850</v>
      </c>
      <c r="K61" s="337">
        <v>16.5</v>
      </c>
      <c r="L61" s="338">
        <v>48233</v>
      </c>
      <c r="M61" s="339">
        <v>14.5</v>
      </c>
      <c r="N61" s="324">
        <v>2</v>
      </c>
    </row>
    <row r="62" spans="1:14">
      <c r="A62" s="248"/>
      <c r="B62" s="244"/>
      <c r="C62" s="244"/>
      <c r="D62" s="244"/>
      <c r="E62" s="244"/>
      <c r="F62" s="244"/>
      <c r="G62" s="325"/>
      <c r="H62" s="326" t="s">
        <v>510</v>
      </c>
      <c r="I62" s="327">
        <v>2545798</v>
      </c>
      <c r="J62" s="328">
        <v>31155</v>
      </c>
      <c r="K62" s="329">
        <v>24.1</v>
      </c>
      <c r="L62" s="330">
        <v>25988</v>
      </c>
      <c r="M62" s="331">
        <v>5.8</v>
      </c>
      <c r="N62" s="332">
        <v>18.3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55" t="s">
        <v>3</v>
      </c>
      <c r="D47" s="1155"/>
      <c r="E47" s="1156"/>
      <c r="F47" s="11">
        <v>8.91</v>
      </c>
      <c r="G47" s="12">
        <v>6.59</v>
      </c>
      <c r="H47" s="12">
        <v>10.9</v>
      </c>
      <c r="I47" s="12">
        <v>6.83</v>
      </c>
      <c r="J47" s="13">
        <v>9.2799999999999994</v>
      </c>
    </row>
    <row r="48" spans="2:10" ht="57.75" customHeight="1">
      <c r="B48" s="14"/>
      <c r="C48" s="1157" t="s">
        <v>4</v>
      </c>
      <c r="D48" s="1157"/>
      <c r="E48" s="1158"/>
      <c r="F48" s="15">
        <v>9.73</v>
      </c>
      <c r="G48" s="16">
        <v>10.94</v>
      </c>
      <c r="H48" s="16">
        <v>8.75</v>
      </c>
      <c r="I48" s="16">
        <v>8.1999999999999993</v>
      </c>
      <c r="J48" s="17">
        <v>9.68</v>
      </c>
    </row>
    <row r="49" spans="2:10" ht="57.75" customHeight="1" thickBot="1">
      <c r="B49" s="18"/>
      <c r="C49" s="1159" t="s">
        <v>5</v>
      </c>
      <c r="D49" s="1159"/>
      <c r="E49" s="1160"/>
      <c r="F49" s="19" t="s">
        <v>522</v>
      </c>
      <c r="G49" s="20" t="s">
        <v>523</v>
      </c>
      <c r="H49" s="20">
        <v>1.98</v>
      </c>
      <c r="I49" s="20" t="s">
        <v>524</v>
      </c>
      <c r="J49" s="21">
        <v>4.08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67" t="s">
        <v>525</v>
      </c>
      <c r="D34" s="1167"/>
      <c r="E34" s="1168"/>
      <c r="F34" s="32">
        <v>9.3800000000000008</v>
      </c>
      <c r="G34" s="33">
        <v>10.45</v>
      </c>
      <c r="H34" s="33">
        <v>8.09</v>
      </c>
      <c r="I34" s="33">
        <v>7.21</v>
      </c>
      <c r="J34" s="34">
        <v>8.65</v>
      </c>
      <c r="K34" s="22"/>
      <c r="L34" s="22"/>
      <c r="M34" s="22"/>
      <c r="N34" s="22"/>
      <c r="O34" s="22"/>
      <c r="P34" s="22"/>
    </row>
    <row r="35" spans="1:16" ht="39" customHeight="1">
      <c r="A35" s="22"/>
      <c r="B35" s="35"/>
      <c r="C35" s="1161" t="s">
        <v>526</v>
      </c>
      <c r="D35" s="1162"/>
      <c r="E35" s="1163"/>
      <c r="F35" s="36">
        <v>7.34</v>
      </c>
      <c r="G35" s="37">
        <v>6.51</v>
      </c>
      <c r="H35" s="37">
        <v>6.68</v>
      </c>
      <c r="I35" s="37">
        <v>7</v>
      </c>
      <c r="J35" s="38">
        <v>6.95</v>
      </c>
      <c r="K35" s="22"/>
      <c r="L35" s="22"/>
      <c r="M35" s="22"/>
      <c r="N35" s="22"/>
      <c r="O35" s="22"/>
      <c r="P35" s="22"/>
    </row>
    <row r="36" spans="1:16" ht="39" customHeight="1">
      <c r="A36" s="22"/>
      <c r="B36" s="35"/>
      <c r="C36" s="1161" t="s">
        <v>527</v>
      </c>
      <c r="D36" s="1162"/>
      <c r="E36" s="1163"/>
      <c r="F36" s="36" t="s">
        <v>478</v>
      </c>
      <c r="G36" s="37">
        <v>4.01</v>
      </c>
      <c r="H36" s="37">
        <v>1.94</v>
      </c>
      <c r="I36" s="37">
        <v>2.99</v>
      </c>
      <c r="J36" s="38">
        <v>3.12</v>
      </c>
      <c r="K36" s="22"/>
      <c r="L36" s="22"/>
      <c r="M36" s="22"/>
      <c r="N36" s="22"/>
      <c r="O36" s="22"/>
      <c r="P36" s="22"/>
    </row>
    <row r="37" spans="1:16" ht="39" customHeight="1">
      <c r="A37" s="22"/>
      <c r="B37" s="35"/>
      <c r="C37" s="1161" t="s">
        <v>528</v>
      </c>
      <c r="D37" s="1162"/>
      <c r="E37" s="1163"/>
      <c r="F37" s="36">
        <v>0.33</v>
      </c>
      <c r="G37" s="37">
        <v>0.11</v>
      </c>
      <c r="H37" s="37">
        <v>0.56999999999999995</v>
      </c>
      <c r="I37" s="37">
        <v>0.95</v>
      </c>
      <c r="J37" s="38">
        <v>0.82</v>
      </c>
      <c r="K37" s="22"/>
      <c r="L37" s="22"/>
      <c r="M37" s="22"/>
      <c r="N37" s="22"/>
      <c r="O37" s="22"/>
      <c r="P37" s="22"/>
    </row>
    <row r="38" spans="1:16" ht="39" customHeight="1">
      <c r="A38" s="22"/>
      <c r="B38" s="35"/>
      <c r="C38" s="1161" t="s">
        <v>529</v>
      </c>
      <c r="D38" s="1162"/>
      <c r="E38" s="1163"/>
      <c r="F38" s="36">
        <v>7.0000000000000007E-2</v>
      </c>
      <c r="G38" s="37">
        <v>0.17</v>
      </c>
      <c r="H38" s="37">
        <v>0.19</v>
      </c>
      <c r="I38" s="37">
        <v>0.17</v>
      </c>
      <c r="J38" s="38">
        <v>0.52</v>
      </c>
      <c r="K38" s="22"/>
      <c r="L38" s="22"/>
      <c r="M38" s="22"/>
      <c r="N38" s="22"/>
      <c r="O38" s="22"/>
      <c r="P38" s="22"/>
    </row>
    <row r="39" spans="1:16" ht="39" customHeight="1">
      <c r="A39" s="22"/>
      <c r="B39" s="35"/>
      <c r="C39" s="1161" t="s">
        <v>530</v>
      </c>
      <c r="D39" s="1162"/>
      <c r="E39" s="1163"/>
      <c r="F39" s="36">
        <v>0.36</v>
      </c>
      <c r="G39" s="37">
        <v>0.49</v>
      </c>
      <c r="H39" s="37">
        <v>0.57999999999999996</v>
      </c>
      <c r="I39" s="37">
        <v>0.6</v>
      </c>
      <c r="J39" s="38">
        <v>0.46</v>
      </c>
      <c r="K39" s="22"/>
      <c r="L39" s="22"/>
      <c r="M39" s="22"/>
      <c r="N39" s="22"/>
      <c r="O39" s="22"/>
      <c r="P39" s="22"/>
    </row>
    <row r="40" spans="1:16" ht="39" customHeight="1">
      <c r="A40" s="22"/>
      <c r="B40" s="35"/>
      <c r="C40" s="1161" t="s">
        <v>531</v>
      </c>
      <c r="D40" s="1162"/>
      <c r="E40" s="1163"/>
      <c r="F40" s="36">
        <v>0.18</v>
      </c>
      <c r="G40" s="37">
        <v>0.13</v>
      </c>
      <c r="H40" s="37">
        <v>0.18</v>
      </c>
      <c r="I40" s="37">
        <v>0.56000000000000005</v>
      </c>
      <c r="J40" s="38">
        <v>0.24</v>
      </c>
      <c r="K40" s="22"/>
      <c r="L40" s="22"/>
      <c r="M40" s="22"/>
      <c r="N40" s="22"/>
      <c r="O40" s="22"/>
      <c r="P40" s="22"/>
    </row>
    <row r="41" spans="1:16" ht="39" customHeight="1">
      <c r="A41" s="22"/>
      <c r="B41" s="35"/>
      <c r="C41" s="1161" t="s">
        <v>532</v>
      </c>
      <c r="D41" s="1162"/>
      <c r="E41" s="1163"/>
      <c r="F41" s="36">
        <v>0.06</v>
      </c>
      <c r="G41" s="37">
        <v>0.09</v>
      </c>
      <c r="H41" s="37">
        <v>0.05</v>
      </c>
      <c r="I41" s="37">
        <v>0.12</v>
      </c>
      <c r="J41" s="38">
        <v>0.18</v>
      </c>
      <c r="K41" s="22"/>
      <c r="L41" s="22"/>
      <c r="M41" s="22"/>
      <c r="N41" s="22"/>
      <c r="O41" s="22"/>
      <c r="P41" s="22"/>
    </row>
    <row r="42" spans="1:16" ht="39" customHeight="1">
      <c r="A42" s="22"/>
      <c r="B42" s="39"/>
      <c r="C42" s="1161" t="s">
        <v>533</v>
      </c>
      <c r="D42" s="1162"/>
      <c r="E42" s="1163"/>
      <c r="F42" s="36" t="s">
        <v>478</v>
      </c>
      <c r="G42" s="37" t="s">
        <v>478</v>
      </c>
      <c r="H42" s="37" t="s">
        <v>478</v>
      </c>
      <c r="I42" s="37" t="s">
        <v>478</v>
      </c>
      <c r="J42" s="38" t="s">
        <v>478</v>
      </c>
      <c r="K42" s="22"/>
      <c r="L42" s="22"/>
      <c r="M42" s="22"/>
      <c r="N42" s="22"/>
      <c r="O42" s="22"/>
      <c r="P42" s="22"/>
    </row>
    <row r="43" spans="1:16" ht="39" customHeight="1" thickBot="1">
      <c r="A43" s="22"/>
      <c r="B43" s="40"/>
      <c r="C43" s="1164" t="s">
        <v>534</v>
      </c>
      <c r="D43" s="1165"/>
      <c r="E43" s="1166"/>
      <c r="F43" s="41">
        <v>3.7</v>
      </c>
      <c r="G43" s="42">
        <v>0.35</v>
      </c>
      <c r="H43" s="42">
        <v>0.56999999999999995</v>
      </c>
      <c r="I43" s="42">
        <v>0.46</v>
      </c>
      <c r="J43" s="43">
        <v>0.46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77" t="s">
        <v>11</v>
      </c>
      <c r="C45" s="1178"/>
      <c r="D45" s="58"/>
      <c r="E45" s="1183" t="s">
        <v>12</v>
      </c>
      <c r="F45" s="1183"/>
      <c r="G45" s="1183"/>
      <c r="H45" s="1183"/>
      <c r="I45" s="1183"/>
      <c r="J45" s="1184"/>
      <c r="K45" s="59">
        <v>2449</v>
      </c>
      <c r="L45" s="60">
        <v>2358</v>
      </c>
      <c r="M45" s="60">
        <v>2421</v>
      </c>
      <c r="N45" s="60">
        <v>2439</v>
      </c>
      <c r="O45" s="61">
        <v>2450</v>
      </c>
      <c r="P45" s="48"/>
      <c r="Q45" s="48"/>
      <c r="R45" s="48"/>
      <c r="S45" s="48"/>
      <c r="T45" s="48"/>
      <c r="U45" s="48"/>
    </row>
    <row r="46" spans="1:21" ht="30.75" customHeight="1">
      <c r="A46" s="48"/>
      <c r="B46" s="1179"/>
      <c r="C46" s="1180"/>
      <c r="D46" s="62"/>
      <c r="E46" s="1171" t="s">
        <v>13</v>
      </c>
      <c r="F46" s="1171"/>
      <c r="G46" s="1171"/>
      <c r="H46" s="1171"/>
      <c r="I46" s="1171"/>
      <c r="J46" s="1172"/>
      <c r="K46" s="63" t="s">
        <v>478</v>
      </c>
      <c r="L46" s="64" t="s">
        <v>478</v>
      </c>
      <c r="M46" s="64" t="s">
        <v>478</v>
      </c>
      <c r="N46" s="64" t="s">
        <v>478</v>
      </c>
      <c r="O46" s="65" t="s">
        <v>478</v>
      </c>
      <c r="P46" s="48"/>
      <c r="Q46" s="48"/>
      <c r="R46" s="48"/>
      <c r="S46" s="48"/>
      <c r="T46" s="48"/>
      <c r="U46" s="48"/>
    </row>
    <row r="47" spans="1:21" ht="30.75" customHeight="1">
      <c r="A47" s="48"/>
      <c r="B47" s="1179"/>
      <c r="C47" s="1180"/>
      <c r="D47" s="62"/>
      <c r="E47" s="1171" t="s">
        <v>14</v>
      </c>
      <c r="F47" s="1171"/>
      <c r="G47" s="1171"/>
      <c r="H47" s="1171"/>
      <c r="I47" s="1171"/>
      <c r="J47" s="1172"/>
      <c r="K47" s="63" t="s">
        <v>478</v>
      </c>
      <c r="L47" s="64" t="s">
        <v>478</v>
      </c>
      <c r="M47" s="64" t="s">
        <v>478</v>
      </c>
      <c r="N47" s="64" t="s">
        <v>478</v>
      </c>
      <c r="O47" s="65" t="s">
        <v>478</v>
      </c>
      <c r="P47" s="48"/>
      <c r="Q47" s="48"/>
      <c r="R47" s="48"/>
      <c r="S47" s="48"/>
      <c r="T47" s="48"/>
      <c r="U47" s="48"/>
    </row>
    <row r="48" spans="1:21" ht="30.75" customHeight="1">
      <c r="A48" s="48"/>
      <c r="B48" s="1179"/>
      <c r="C48" s="1180"/>
      <c r="D48" s="62"/>
      <c r="E48" s="1171" t="s">
        <v>15</v>
      </c>
      <c r="F48" s="1171"/>
      <c r="G48" s="1171"/>
      <c r="H48" s="1171"/>
      <c r="I48" s="1171"/>
      <c r="J48" s="1172"/>
      <c r="K48" s="63">
        <v>633</v>
      </c>
      <c r="L48" s="64">
        <v>498</v>
      </c>
      <c r="M48" s="64">
        <v>449</v>
      </c>
      <c r="N48" s="64">
        <v>455</v>
      </c>
      <c r="O48" s="65">
        <v>447</v>
      </c>
      <c r="P48" s="48"/>
      <c r="Q48" s="48"/>
      <c r="R48" s="48"/>
      <c r="S48" s="48"/>
      <c r="T48" s="48"/>
      <c r="U48" s="48"/>
    </row>
    <row r="49" spans="1:21" ht="30.75" customHeight="1">
      <c r="A49" s="48"/>
      <c r="B49" s="1179"/>
      <c r="C49" s="1180"/>
      <c r="D49" s="62"/>
      <c r="E49" s="1171" t="s">
        <v>16</v>
      </c>
      <c r="F49" s="1171"/>
      <c r="G49" s="1171"/>
      <c r="H49" s="1171"/>
      <c r="I49" s="1171"/>
      <c r="J49" s="1172"/>
      <c r="K49" s="63">
        <v>82</v>
      </c>
      <c r="L49" s="64">
        <v>76</v>
      </c>
      <c r="M49" s="64">
        <v>55</v>
      </c>
      <c r="N49" s="64">
        <v>71</v>
      </c>
      <c r="O49" s="65">
        <v>51</v>
      </c>
      <c r="P49" s="48"/>
      <c r="Q49" s="48"/>
      <c r="R49" s="48"/>
      <c r="S49" s="48"/>
      <c r="T49" s="48"/>
      <c r="U49" s="48"/>
    </row>
    <row r="50" spans="1:21" ht="30.75" customHeight="1">
      <c r="A50" s="48"/>
      <c r="B50" s="1179"/>
      <c r="C50" s="1180"/>
      <c r="D50" s="62"/>
      <c r="E50" s="1171" t="s">
        <v>17</v>
      </c>
      <c r="F50" s="1171"/>
      <c r="G50" s="1171"/>
      <c r="H50" s="1171"/>
      <c r="I50" s="1171"/>
      <c r="J50" s="1172"/>
      <c r="K50" s="63">
        <v>169</v>
      </c>
      <c r="L50" s="64">
        <v>169</v>
      </c>
      <c r="M50" s="64">
        <v>169</v>
      </c>
      <c r="N50" s="64">
        <v>169</v>
      </c>
      <c r="O50" s="65">
        <v>169</v>
      </c>
      <c r="P50" s="48"/>
      <c r="Q50" s="48"/>
      <c r="R50" s="48"/>
      <c r="S50" s="48"/>
      <c r="T50" s="48"/>
      <c r="U50" s="48"/>
    </row>
    <row r="51" spans="1:21" ht="30.75" customHeight="1">
      <c r="A51" s="48"/>
      <c r="B51" s="1181"/>
      <c r="C51" s="1182"/>
      <c r="D51" s="66"/>
      <c r="E51" s="1171" t="s">
        <v>18</v>
      </c>
      <c r="F51" s="1171"/>
      <c r="G51" s="1171"/>
      <c r="H51" s="1171"/>
      <c r="I51" s="1171"/>
      <c r="J51" s="1172"/>
      <c r="K51" s="63" t="s">
        <v>478</v>
      </c>
      <c r="L51" s="64" t="s">
        <v>478</v>
      </c>
      <c r="M51" s="64" t="s">
        <v>478</v>
      </c>
      <c r="N51" s="64" t="s">
        <v>478</v>
      </c>
      <c r="O51" s="65" t="s">
        <v>478</v>
      </c>
      <c r="P51" s="48"/>
      <c r="Q51" s="48"/>
      <c r="R51" s="48"/>
      <c r="S51" s="48"/>
      <c r="T51" s="48"/>
      <c r="U51" s="48"/>
    </row>
    <row r="52" spans="1:21" ht="30.75" customHeight="1">
      <c r="A52" s="48"/>
      <c r="B52" s="1169" t="s">
        <v>19</v>
      </c>
      <c r="C52" s="1170"/>
      <c r="D52" s="66"/>
      <c r="E52" s="1171" t="s">
        <v>20</v>
      </c>
      <c r="F52" s="1171"/>
      <c r="G52" s="1171"/>
      <c r="H52" s="1171"/>
      <c r="I52" s="1171"/>
      <c r="J52" s="1172"/>
      <c r="K52" s="63">
        <v>2515</v>
      </c>
      <c r="L52" s="64">
        <v>2465</v>
      </c>
      <c r="M52" s="64">
        <v>2498</v>
      </c>
      <c r="N52" s="64">
        <v>2602</v>
      </c>
      <c r="O52" s="65">
        <v>2677</v>
      </c>
      <c r="P52" s="48"/>
      <c r="Q52" s="48"/>
      <c r="R52" s="48"/>
      <c r="S52" s="48"/>
      <c r="T52" s="48"/>
      <c r="U52" s="48"/>
    </row>
    <row r="53" spans="1:21" ht="30.75" customHeight="1" thickBot="1">
      <c r="A53" s="48"/>
      <c r="B53" s="1173" t="s">
        <v>21</v>
      </c>
      <c r="C53" s="1174"/>
      <c r="D53" s="67"/>
      <c r="E53" s="1175" t="s">
        <v>22</v>
      </c>
      <c r="F53" s="1175"/>
      <c r="G53" s="1175"/>
      <c r="H53" s="1175"/>
      <c r="I53" s="1175"/>
      <c r="J53" s="1176"/>
      <c r="K53" s="68">
        <v>818</v>
      </c>
      <c r="L53" s="69">
        <v>636</v>
      </c>
      <c r="M53" s="69">
        <v>596</v>
      </c>
      <c r="N53" s="69">
        <v>532</v>
      </c>
      <c r="O53" s="70">
        <v>440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2015-04-23T04:16:17Z</cp:lastPrinted>
  <dcterms:created xsi:type="dcterms:W3CDTF">2015-02-17T06:22:39Z</dcterms:created>
  <dcterms:modified xsi:type="dcterms:W3CDTF">2015-04-23T04:16:49Z</dcterms:modified>
</cp:coreProperties>
</file>