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5025" windowWidth="20730" windowHeight="49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AA23" i="11"/>
  <c r="V23" i="11"/>
  <c r="Q23" i="11"/>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W41" i="9"/>
  <c r="BW42" i="9" s="1"/>
  <c r="BW43" i="9" s="1"/>
  <c r="BE41" i="9"/>
  <c r="AM41" i="9"/>
  <c r="U41" i="9"/>
  <c r="C41" i="9"/>
  <c r="CO40" i="9"/>
  <c r="BE40" i="9"/>
  <c r="AM40" i="9"/>
  <c r="U40" i="9"/>
  <c r="C40" i="9"/>
  <c r="CO39" i="9"/>
  <c r="BW39" i="9"/>
  <c r="BW40" i="9" s="1"/>
  <c r="BE39" i="9"/>
  <c r="AM39" i="9"/>
  <c r="U39" i="9"/>
  <c r="C39" i="9"/>
  <c r="CO38" i="9"/>
  <c r="BE38" i="9"/>
  <c r="AM38" i="9"/>
  <c r="U38" i="9"/>
  <c r="C38" i="9"/>
  <c r="CO37" i="9"/>
  <c r="BE37" i="9"/>
  <c r="AM37" i="9"/>
  <c r="C37" i="9"/>
  <c r="CO36" i="9"/>
  <c r="BE36" i="9"/>
  <c r="AM36" i="9"/>
  <c r="C36" i="9"/>
  <c r="CO35" i="9"/>
  <c r="BW35" i="9"/>
  <c r="BW36" i="9" s="1"/>
  <c r="BW37" i="9" s="1"/>
  <c r="BW38" i="9" s="1"/>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l="1"/>
  <c r="BE35" i="9" s="1"/>
  <c r="AM34" i="9"/>
  <c r="AM35" i="9" s="1"/>
</calcChain>
</file>

<file path=xl/sharedStrings.xml><?xml version="1.0" encoding="utf-8"?>
<sst xmlns="http://schemas.openxmlformats.org/spreadsheetml/2006/main" count="1014" uniqueCount="557">
  <si>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</si>
  <si>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</si>
  <si>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</si>
  <si>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</si>
  <si>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</si>
  <si>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</si>
  <si>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</si>
  <si>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</si>
  <si>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</si>
  <si>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</si>
  <si>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</si>
  <si>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</si>
  <si>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</si>
  <si>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</si>
  <si>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</si>
  <si>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</si>
  <si>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</si>
  <si>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</si>
  <si>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</si>
  <si>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</si>
  <si>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</si>
  <si>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</si>
  <si>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</si>
  <si>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</si>
  <si>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</si>
  <si>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</si>
  <si>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</si>
  <si>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</si>
  <si>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</si>
  <si>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</si>
  <si>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</si>
  <si>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</si>
  <si>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</si>
  <si>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</si>
  <si>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</si>
  <si>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</si>
  <si>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</si>
  <si>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</si>
  <si>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</si>
  <si>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</si>
  <si>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</si>
  <si>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</si>
  <si>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</si>
  <si>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</si>
  <si>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</si>
  <si>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</si>
  <si>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</si>
  <si>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</si>
  <si>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</si>
  <si>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</si>
  <si>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</si>
  <si>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</si>
  <si>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</si>
  <si>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</si>
  <si>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</si>
  <si>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</si>
  <si>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</si>
  <si>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</si>
  <si>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</si>
  <si>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</si>
  <si>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</si>
  <si>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</si>
  <si>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</si>
  <si>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</si>
  <si>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</si>
  <si>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</si>
  <si>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</si>
  <si>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</si>
  <si>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</si>
  <si>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</si>
  <si>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</si>
  <si>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</si>
  <si>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</si>
  <si>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</si>
  <si>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</si>
  <si>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</si>
  <si>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</si>
  <si>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</si>
  <si>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</si>
  <si>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</si>
  <si>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</si>
  <si>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</si>
  <si>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志木市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</si>
  <si>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</si>
  <si>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</si>
  <si>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</si>
  <si>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</si>
  <si>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</si>
  <si>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</si>
  <si>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</si>
  <si>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</si>
  <si>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</si>
  <si>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</si>
  <si>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</si>
  <si>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</si>
  <si>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</si>
  <si>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</si>
  <si>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</si>
  <si>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</si>
  <si>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</si>
  <si>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</si>
  <si>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</si>
  <si>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</si>
  <si>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</si>
  <si>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</si>
  <si>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</si>
  <si>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</si>
  <si>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</si>
  <si>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</si>
  <si>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</si>
  <si>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</si>
  <si>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</si>
  <si>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</si>
  <si>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</si>
  <si>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</si>
  <si>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</si>
  <si>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</si>
  <si>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</si>
  <si>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</si>
  <si>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</si>
  <si>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</si>
  <si>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</si>
  <si>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</si>
  <si>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</si>
  <si>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</si>
  <si>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</si>
  <si>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</si>
  <si>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</si>
  <si>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</si>
  <si>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</si>
  <si>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</si>
  <si>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</si>
  <si>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</si>
  <si>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</si>
  <si>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</si>
  <si>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</si>
  <si>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</si>
  <si>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</si>
  <si>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</si>
  <si>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</si>
  <si>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</si>
  <si>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</si>
  <si>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</si>
  <si>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</si>
  <si>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</si>
  <si>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</si>
  <si>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</si>
  <si>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</si>
  <si>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</si>
  <si>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</si>
  <si>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</si>
  <si>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</si>
  <si>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</si>
  <si>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</si>
  <si>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</si>
  <si>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</si>
  <si>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</si>
  <si>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</si>
  <si>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</si>
  <si>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</si>
  <si>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</si>
  <si>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</si>
  <si>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</si>
  <si>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</si>
  <si>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</si>
  <si>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</si>
  <si>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</si>
  <si>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</si>
  <si>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</si>
  <si>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</si>
  <si>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</si>
  <si>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</si>
  <si>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</si>
  <si>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</si>
  <si>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</si>
  <si>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</si>
  <si>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</si>
  <si>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</si>
  <si>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</si>
  <si>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</si>
  <si>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</si>
  <si>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</si>
  <si>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</si>
  <si>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</si>
  <si>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</si>
  <si>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</si>
  <si>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</si>
  <si>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</si>
  <si>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</si>
  <si>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</si>
  <si>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</si>
  <si>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</si>
  <si>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</si>
  <si>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</si>
  <si>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埼玉県志木市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</si>
  <si>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</si>
  <si>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</si>
  <si>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</si>
  <si>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</si>
  <si>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</si>
  <si>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</si>
  <si>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</si>
  <si>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</si>
  <si>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</si>
  <si>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</si>
  <si>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</si>
  <si>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</si>
  <si>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</si>
  <si>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</si>
  <si>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</si>
  <si>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</si>
  <si>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</si>
  <si>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</si>
  <si>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</si>
  <si>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</si>
  <si>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</si>
  <si>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</si>
  <si>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</si>
  <si>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</si>
  <si>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</si>
  <si>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</si>
  <si>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</si>
  <si>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</si>
  <si>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</si>
  <si>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</si>
  <si>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</si>
  <si>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</si>
  <si>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</si>
  <si>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</si>
  <si>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</si>
  <si>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</si>
  <si>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</si>
  <si>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</si>
  <si>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</si>
  <si>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</si>
  <si>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</si>
  <si>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</si>
  <si>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</si>
  <si>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</si>
  <si>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</si>
  <si>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</si>
  <si>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</si>
  <si>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</si>
  <si>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</si>
  <si>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</si>
  <si>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</si>
  <si>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</si>
  <si>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</si>
  <si>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</si>
  <si>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</si>
  <si>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</si>
  <si>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</si>
  <si>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</si>
  <si>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</si>
  <si>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</si>
  <si>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</si>
  <si>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</si>
  <si>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</si>
  <si>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</si>
  <si>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</si>
  <si>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</si>
  <si>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</si>
  <si>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</si>
  <si>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</si>
  <si>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</si>
  <si>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</si>
  <si>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</si>
  <si>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</si>
  <si>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</si>
  <si>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</si>
  <si>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</si>
  <si>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</si>
  <si>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</si>
  <si>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</si>
  <si>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</si>
  <si>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</si>
  <si>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</si>
  <si>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</si>
  <si>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</si>
  <si>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</si>
  <si>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</si>
  <si>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</si>
  <si>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</si>
  <si>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</si>
  <si>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</si>
  <si>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</si>
  <si>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</si>
  <si>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</si>
  <si>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</si>
  <si>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</si>
  <si>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</si>
  <si>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</si>
  <si>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</si>
  <si>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</si>
  <si>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</si>
  <si>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</si>
  <si>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</si>
  <si>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</si>
  <si>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</si>
  <si>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</si>
  <si>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</si>
  <si>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</si>
  <si>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</si>
  <si>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</si>
  <si>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</si>
  <si>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</si>
  <si>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</si>
  <si>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</si>
  <si>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</si>
  <si>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</si>
  <si>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</si>
  <si>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</si>
  <si>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</si>
  <si>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</si>
  <si>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</si>
  <si>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</si>
  <si>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</si>
  <si>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</si>
  <si>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</si>
  <si>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</si>
  <si>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</si>
  <si>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</si>
  <si>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</si>
  <si>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</si>
  <si>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</si>
  <si>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</si>
  <si>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</si>
  <si>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</si>
  <si>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</si>
  <si>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</si>
  <si>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</si>
  <si>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</si>
  <si>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</si>
  <si>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</si>
  <si>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</si>
  <si>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</si>
  <si>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</si>
  <si>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</si>
  <si>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</si>
  <si>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</si>
  <si>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</si>
  <si>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</si>
  <si>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</si>
  <si>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埼玉県志木市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</si>
  <si>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</si>
  <si>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</si>
  <si>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</si>
  <si>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</si>
  <si>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</si>
  <si>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</si>
  <si>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</si>
  <si>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</si>
  <si>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</si>
  <si>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</si>
  <si>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</si>
  <si>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</si>
  <si>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</si>
  <si>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</si>
  <si>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</si>
  <si>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</si>
  <si>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</si>
  <si>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</si>
  <si>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</si>
  <si>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</si>
  <si>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</si>
  <si>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</si>
  <si>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</si>
  <si>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</si>
  <si>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</si>
  <si>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</si>
  <si>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</si>
  <si>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</si>
  <si>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</si>
  <si>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</si>
  <si>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</si>
  <si>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</si>
  <si>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</si>
  <si>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</si>
  <si>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</si>
  <si>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</si>
  <si>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</si>
  <si>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</si>
  <si>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水道事業会計</t>
    <phoneticPr fontId="5"/>
  </si>
  <si>
    <t>法適用企業</t>
    <phoneticPr fontId="5"/>
  </si>
  <si>
    <t>病院事業会計</t>
    <phoneticPr fontId="5"/>
  </si>
  <si>
    <t>下水道事業特別会計</t>
    <phoneticPr fontId="5"/>
  </si>
  <si>
    <t>法非適用企業</t>
    <phoneticPr fontId="5"/>
  </si>
  <si>
    <t>館第一排水ポンプ場特別会計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</si>
  <si>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</si>
  <si>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</si>
  <si>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</si>
  <si>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</si>
  <si>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</si>
  <si>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</si>
  <si>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</si>
  <si>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</si>
  <si>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</si>
  <si>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</si>
  <si>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</si>
  <si>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</si>
  <si>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</si>
  <si>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</si>
  <si>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</si>
  <si>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</si>
  <si>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</si>
  <si>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</si>
  <si>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</si>
  <si>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</si>
  <si>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</si>
  <si>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</si>
  <si>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</si>
  <si>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</si>
  <si>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</si>
  <si>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</si>
  <si>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</si>
  <si>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</si>
  <si>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</si>
  <si>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</si>
  <si>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</si>
  <si>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</si>
  <si>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</si>
  <si>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</si>
  <si>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</si>
  <si>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</si>
  <si>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</si>
  <si>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</si>
  <si>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</si>
  <si>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</si>
  <si>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</si>
  <si>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</si>
  <si>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</si>
  <si>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</si>
  <si>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</si>
  <si>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</si>
  <si>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</si>
  <si>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</si>
  <si>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</si>
  <si>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</si>
  <si>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</si>
  <si>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</si>
  <si>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</si>
  <si>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</si>
  <si>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</si>
  <si>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</si>
  <si>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</si>
  <si>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</si>
  <si>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</si>
  <si>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館第一排水ポンプ場特別会計</t>
    <phoneticPr fontId="5"/>
  </si>
  <si>
    <t>(Ｆ)</t>
    <phoneticPr fontId="5"/>
  </si>
  <si>
    <t>水道事業会計</t>
    <phoneticPr fontId="5"/>
  </si>
  <si>
    <t>将来負担比率（(Ｅ)－(Ｆ)）／（(Ｃ)－(Ｄ)）×１００</t>
    <rPh sb="0" eb="2">
      <t>ショウライ</t>
    </rPh>
    <rPh sb="2" eb="4">
      <t>フタン</t>
    </rPh>
    <rPh sb="4" eb="6">
      <t>ヒリツ</t>
    </rPh>
    <phoneticPr fontId="5"/>
  </si>
  <si>
    <t>病院事業会計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</si>
  <si>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</si>
  <si>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</si>
  <si>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</si>
  <si>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</si>
  <si>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</si>
  <si>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</si>
  <si>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</si>
  <si>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</si>
  <si>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</si>
  <si>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</si>
  <si>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</si>
  <si>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</si>
  <si>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</si>
  <si>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</si>
  <si>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</si>
  <si>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</si>
  <si>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</si>
  <si>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</si>
  <si>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</si>
  <si>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</si>
  <si>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</si>
  <si>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</si>
  <si>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</si>
  <si>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</si>
  <si>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</si>
  <si>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</si>
  <si>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</si>
  <si>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</si>
  <si>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</si>
  <si>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</si>
  <si>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</si>
  <si>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</si>
  <si>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</si>
  <si>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</si>
  <si>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</si>
  <si>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</si>
  <si>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</si>
  <si>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</si>
  <si>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</si>
  <si>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</si>
  <si>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</si>
  <si>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</si>
  <si>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</si>
  <si>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</si>
  <si>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</si>
  <si>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</si>
  <si>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</si>
  <si>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</si>
  <si>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</si>
  <si>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</si>
  <si>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</si>
  <si>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</si>
  <si>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</si>
  <si>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</si>
  <si>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</si>
  <si>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</si>
  <si>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</si>
  <si>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</si>
  <si>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</si>
  <si>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</si>
  <si>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</si>
  <si>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</si>
  <si>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</si>
  <si>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</si>
  <si>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</si>
  <si>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</si>
  <si>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</si>
  <si>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</si>
  <si>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</si>
  <si>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</si>
  <si>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</si>
  <si>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</si>
  <si>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</si>
  <si>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</si>
  <si>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</si>
  <si>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</si>
  <si>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</si>
  <si>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</si>
  <si>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</si>
  <si>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4.52</t>
  </si>
  <si>
    <t>水道事業会計</t>
  </si>
  <si>
    <t>一般会計</t>
  </si>
  <si>
    <t>病院事業会計</t>
  </si>
  <si>
    <t>国民健康保険事業</t>
  </si>
  <si>
    <t>下水道事業特別会計</t>
  </si>
  <si>
    <t>介護保険事業</t>
  </si>
  <si>
    <t>館第一排水ポンプ場特別会計</t>
  </si>
  <si>
    <t>後期高齢者医療事業</t>
  </si>
  <si>
    <t>その他会計（赤字）</t>
  </si>
  <si>
    <t>その他会計（黒字）</t>
  </si>
  <si>
    <t>-</t>
    <phoneticPr fontId="2"/>
  </si>
  <si>
    <t>-</t>
    <phoneticPr fontId="2"/>
  </si>
  <si>
    <t>-</t>
    <phoneticPr fontId="2"/>
  </si>
  <si>
    <t>-</t>
    <phoneticPr fontId="2"/>
  </si>
  <si>
    <t>埼玉県後期高齢者医療広域連合</t>
  </si>
  <si>
    <t>埼玉県後期高齢者医療広域連合</t>
    <phoneticPr fontId="2"/>
  </si>
  <si>
    <t>埼玉県市町村総合事務組合</t>
    <phoneticPr fontId="2"/>
  </si>
  <si>
    <t>彩の国さいたま人づくり広域連合</t>
    <phoneticPr fontId="2"/>
  </si>
  <si>
    <t>朝霞地区一部事務組合</t>
    <phoneticPr fontId="2"/>
  </si>
  <si>
    <t>志木地区衛生組合</t>
    <phoneticPr fontId="2"/>
  </si>
  <si>
    <t>-</t>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</si>
  <si>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</si>
  <si>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</si>
  <si>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</si>
  <si>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志木市文化スポーツ振興公社</t>
    <rPh sb="0" eb="3">
      <t>シキシ</t>
    </rPh>
    <rPh sb="3" eb="5">
      <t>ブンカ</t>
    </rPh>
    <rPh sb="9" eb="11">
      <t>シンコウ</t>
    </rPh>
    <rPh sb="11" eb="13">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</si>
</sst>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18194</c:v>
                </c:pt>
                <c:pt idx="1">
                  <c:v>14379</c:v>
                </c:pt>
                <c:pt idx="2">
                  <c:v>19913</c:v>
                </c:pt>
                <c:pt idx="3">
                  <c:v>21914</c:v>
                </c:pt>
                <c:pt idx="4">
                  <c:v>44891</c:v>
                </c:pt>
              </c:numCache>
            </c:numRef>
          </c:val>
          <c:smooth val="0"/>
        </c:ser>
        <c:dLbls>
          <c:showLegendKey val="0"/>
          <c:showVal val="0"/>
          <c:showCatName val="0"/>
          <c:showSerName val="0"/>
          <c:showPercent val="0"/>
          <c:showBubbleSize val="0"/>
        </c:dLbls>
        <c:marker val="1"/>
        <c:smooth val="0"/>
        <c:axId val="107858176"/>
        <c:axId val="107868544"/>
      </c:lineChart>
      <c:catAx>
        <c:axId val="107858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68544"/>
        <c:crosses val="autoZero"/>
        <c:auto val="1"/>
        <c:lblAlgn val="ctr"/>
        <c:lblOffset val="100"/>
        <c:tickLblSkip val="1"/>
        <c:tickMarkSkip val="1"/>
        <c:noMultiLvlLbl val="0"/>
      </c:catAx>
      <c:valAx>
        <c:axId val="1078685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58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7.16</c:v>
                </c:pt>
                <c:pt idx="1">
                  <c:v>7.76</c:v>
                </c:pt>
                <c:pt idx="2">
                  <c:v>8.34</c:v>
                </c:pt>
                <c:pt idx="3">
                  <c:v>9.77</c:v>
                </c:pt>
                <c:pt idx="4">
                  <c:v>9.2799999999999994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19.37</c:v>
                </c:pt>
                <c:pt idx="1">
                  <c:v>18.8</c:v>
                </c:pt>
                <c:pt idx="2">
                  <c:v>21</c:v>
                </c:pt>
                <c:pt idx="3">
                  <c:v>22.11</c:v>
                </c:pt>
                <c:pt idx="4">
                  <c:v>17.68</c:v>
                </c:pt>
              </c:numCache>
            </c:numRef>
          </c:val>
        </c:ser>
        <c:dLbls>
          <c:showLegendKey val="0"/>
          <c:showVal val="0"/>
          <c:showCatName val="0"/>
          <c:showSerName val="0"/>
          <c:showPercent val="0"/>
          <c:showBubbleSize val="0"/>
        </c:dLbls>
        <c:gapWidth val="250"/>
        <c:overlap val="100"/>
        <c:axId val="109180032"/>
        <c:axId val="109181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7.03</c:v>
                </c:pt>
                <c:pt idx="1">
                  <c:v>0.91</c:v>
                </c:pt>
                <c:pt idx="2">
                  <c:v>3.17</c:v>
                </c:pt>
                <c:pt idx="3">
                  <c:v>2.5499999999999998</c:v>
                </c:pt>
                <c:pt idx="4">
                  <c:v>-4.5199999999999996</c:v>
                </c:pt>
              </c:numCache>
            </c:numRef>
          </c:val>
          <c:smooth val="0"/>
        </c:ser>
        <c:dLbls>
          <c:showLegendKey val="0"/>
          <c:showVal val="0"/>
          <c:showCatName val="0"/>
          <c:showSerName val="0"/>
          <c:showPercent val="0"/>
          <c:showBubbleSize val="0"/>
        </c:dLbls>
        <c:marker val="1"/>
        <c:smooth val="0"/>
        <c:axId val="109180032"/>
        <c:axId val="109181952"/>
      </c:lineChart>
      <c:catAx>
        <c:axId val="10918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181952"/>
        <c:crosses val="autoZero"/>
        <c:auto val="1"/>
        <c:lblAlgn val="ctr"/>
        <c:lblOffset val="100"/>
        <c:tickLblSkip val="1"/>
        <c:tickMarkSkip val="1"/>
        <c:noMultiLvlLbl val="0"/>
      </c:catAx>
      <c:valAx>
        <c:axId val="109181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8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0.05</c:v>
                </c:pt>
                <c:pt idx="4">
                  <c:v>#N/A</c:v>
                </c:pt>
                <c:pt idx="5">
                  <c:v>0.06</c:v>
                </c:pt>
                <c:pt idx="6">
                  <c:v>#N/A</c:v>
                </c:pt>
                <c:pt idx="7">
                  <c:v>0.03</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0.19</c:v>
                </c:pt>
                <c:pt idx="4">
                  <c:v>#N/A</c:v>
                </c:pt>
                <c:pt idx="5">
                  <c:v>0.19</c:v>
                </c:pt>
                <c:pt idx="6">
                  <c:v>#N/A</c:v>
                </c:pt>
                <c:pt idx="7">
                  <c:v>0.19</c:v>
                </c:pt>
                <c:pt idx="8">
                  <c:v>#N/A</c:v>
                </c:pt>
                <c:pt idx="9">
                  <c:v>0.19</c:v>
                </c:pt>
              </c:numCache>
            </c:numRef>
          </c:val>
        </c:ser>
        <c:ser>
          <c:idx val="3"/>
          <c:order val="3"/>
          <c:tx>
            <c:strRef>
              <c:f>データシート!$A$30</c:f>
              <c:strCache>
                <c:ptCount val="1"/>
                <c:pt idx="0">
                  <c:v>館第一排水ポンプ場特別会計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0.06</c:v>
                </c:pt>
                <c:pt idx="4">
                  <c:v>#N/A</c:v>
                </c:pt>
                <c:pt idx="5">
                  <c:v>0.03</c:v>
                </c:pt>
                <c:pt idx="6">
                  <c:v>#N/A</c:v>
                </c:pt>
                <c:pt idx="7">
                  <c:v>0.06</c:v>
                </c:pt>
                <c:pt idx="8">
                  <c:v>#N/A</c:v>
                </c:pt>
                <c:pt idx="9">
                  <c:v>0.28000000000000003</c:v>
                </c:pt>
              </c:numCache>
            </c:numRef>
          </c:val>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1.39</c:v>
                </c:pt>
                <c:pt idx="2">
                  <c:v>#N/A</c:v>
                </c:pt>
                <c:pt idx="3">
                  <c:v>0.89</c:v>
                </c:pt>
                <c:pt idx="4">
                  <c:v>#N/A</c:v>
                </c:pt>
                <c:pt idx="5">
                  <c:v>0.47</c:v>
                </c:pt>
                <c:pt idx="6">
                  <c:v>#N/A</c:v>
                </c:pt>
                <c:pt idx="7">
                  <c:v>0.72</c:v>
                </c:pt>
                <c:pt idx="8">
                  <c:v>#N/A</c:v>
                </c:pt>
                <c:pt idx="9">
                  <c:v>0.82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0.73</c:v>
                </c:pt>
                <c:pt idx="2">
                  <c:v>#N/A</c:v>
                </c:pt>
                <c:pt idx="3">
                  <c:v>0.7</c:v>
                </c:pt>
                <c:pt idx="4">
                  <c:v>#N/A</c:v>
                </c:pt>
                <c:pt idx="5">
                  <c:v>0.54</c:v>
                </c:pt>
                <c:pt idx="6">
                  <c:v>#N/A</c:v>
                </c:pt>
                <c:pt idx="7">
                  <c:v>0.41</c:v>
                </c:pt>
                <c:pt idx="8">
                  <c:v>#N/A</c:v>
                </c:pt>
                <c:pt idx="9">
                  <c:v>0.84</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3.84</c:v>
                </c:pt>
                <c:pt idx="2">
                  <c:v>#N/A</c:v>
                </c:pt>
                <c:pt idx="3">
                  <c:v>3.24</c:v>
                </c:pt>
                <c:pt idx="4">
                  <c:v>#N/A</c:v>
                </c:pt>
                <c:pt idx="5">
                  <c:v>3.24</c:v>
                </c:pt>
                <c:pt idx="6">
                  <c:v>#N/A</c:v>
                </c:pt>
                <c:pt idx="7">
                  <c:v>4.0199999999999996</c:v>
                </c:pt>
                <c:pt idx="8">
                  <c:v>#N/A</c:v>
                </c:pt>
                <c:pt idx="9">
                  <c:v>4.37</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0.75</c:v>
                </c:pt>
                <c:pt idx="2">
                  <c:v>#N/A</c:v>
                </c:pt>
                <c:pt idx="3">
                  <c:v>2.57</c:v>
                </c:pt>
                <c:pt idx="4">
                  <c:v>#N/A</c:v>
                </c:pt>
                <c:pt idx="5">
                  <c:v>4.04</c:v>
                </c:pt>
                <c:pt idx="6">
                  <c:v>#N/A</c:v>
                </c:pt>
                <c:pt idx="7">
                  <c:v>4.07</c:v>
                </c:pt>
                <c:pt idx="8">
                  <c:v>#N/A</c:v>
                </c:pt>
                <c:pt idx="9">
                  <c:v>4.49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7.16</c:v>
                </c:pt>
                <c:pt idx="2">
                  <c:v>#N/A</c:v>
                </c:pt>
                <c:pt idx="3">
                  <c:v>7.76</c:v>
                </c:pt>
                <c:pt idx="4">
                  <c:v>#N/A</c:v>
                </c:pt>
                <c:pt idx="5">
                  <c:v>8.34</c:v>
                </c:pt>
                <c:pt idx="6">
                  <c:v>#N/A</c:v>
                </c:pt>
                <c:pt idx="7">
                  <c:v>9.77</c:v>
                </c:pt>
                <c:pt idx="8">
                  <c:v>#N/A</c:v>
                </c:pt>
                <c:pt idx="9">
                  <c:v>9.2799999999999994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13.31</c:v>
                </c:pt>
                <c:pt idx="2">
                  <c:v>#N/A</c:v>
                </c:pt>
                <c:pt idx="3">
                  <c:v>12.82</c:v>
                </c:pt>
                <c:pt idx="4">
                  <c:v>#N/A</c:v>
                </c:pt>
                <c:pt idx="5">
                  <c:v>13.67</c:v>
                </c:pt>
                <c:pt idx="6">
                  <c:v>#N/A</c:v>
                </c:pt>
                <c:pt idx="7">
                  <c:v>14.71</c:v>
                </c:pt>
                <c:pt idx="8">
                  <c:v>#N/A</c:v>
                </c:pt>
                <c:pt idx="9">
                  <c:v>15.71</c:v>
                </c:pt>
              </c:numCache>
            </c:numRef>
          </c:val>
        </c:ser>
        <c:dLbls>
          <c:showLegendKey val="0"/>
          <c:showVal val="0"/>
          <c:showCatName val="0"/>
          <c:showSerName val="0"/>
          <c:showPercent val="0"/>
          <c:showBubbleSize val="0"/>
        </c:dLbls>
        <c:gapWidth val="150"/>
        <c:overlap val="100"/>
        <c:axId val="112577536"/>
        <c:axId val="112579328"/>
      </c:barChart>
      <c:catAx>
        <c:axId val="1125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79328"/>
        <c:crosses val="autoZero"/>
        <c:auto val="1"/>
        <c:lblAlgn val="ctr"/>
        <c:lblOffset val="100"/>
        <c:tickLblSkip val="1"/>
        <c:tickMarkSkip val="1"/>
        <c:noMultiLvlLbl val="0"/>
      </c:catAx>
      <c:valAx>
        <c:axId val="11257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77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2024</c:v>
                </c:pt>
                <c:pt idx="5">
                  <c:v>2101</c:v>
                </c:pt>
                <c:pt idx="8">
                  <c:v>2075</c:v>
                </c:pt>
                <c:pt idx="11">
                  <c:v>2041</c:v>
                </c:pt>
                <c:pt idx="14">
                  <c:v>2034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c:v>
                </c:pt>
                <c:pt idx="3">
                  <c:v>18</c:v>
                </c:pt>
                <c:pt idx="6">
                  <c:v>18</c:v>
                </c:pt>
                <c:pt idx="9">
                  <c:v>11</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155</c:v>
                </c:pt>
                <c:pt idx="3">
                  <c:v>87</c:v>
                </c:pt>
                <c:pt idx="6">
                  <c:v>80</c:v>
                </c:pt>
                <c:pt idx="9">
                  <c:v>53</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616</c:v>
                </c:pt>
                <c:pt idx="3">
                  <c:v>462</c:v>
                </c:pt>
                <c:pt idx="6">
                  <c:v>528</c:v>
                </c:pt>
                <c:pt idx="9">
                  <c:v>503</c:v>
                </c:pt>
                <c:pt idx="12">
                  <c:v>490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1670</c:v>
                </c:pt>
                <c:pt idx="3">
                  <c:v>1581</c:v>
                </c:pt>
                <c:pt idx="6">
                  <c:v>1550</c:v>
                </c:pt>
                <c:pt idx="9">
                  <c:v>1444</c:v>
                </c:pt>
                <c:pt idx="12">
                  <c:v>1487</c:v>
                </c:pt>
              </c:numCache>
            </c:numRef>
          </c:val>
        </c:ser>
        <c:dLbls>
          <c:showLegendKey val="0"/>
          <c:showVal val="0"/>
          <c:showCatName val="0"/>
          <c:showSerName val="0"/>
          <c:showPercent val="0"/>
          <c:showBubbleSize val="0"/>
        </c:dLbls>
        <c:gapWidth val="100"/>
        <c:overlap val="100"/>
        <c:axId val="112851584"/>
        <c:axId val="112927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422</c:v>
                </c:pt>
                <c:pt idx="2">
                  <c:v>#N/A</c:v>
                </c:pt>
                <c:pt idx="3">
                  <c:v>#N/A</c:v>
                </c:pt>
                <c:pt idx="4">
                  <c:v>47</c:v>
                </c:pt>
                <c:pt idx="5">
                  <c:v>#N/A</c:v>
                </c:pt>
                <c:pt idx="6">
                  <c:v>#N/A</c:v>
                </c:pt>
                <c:pt idx="7">
                  <c:v>101</c:v>
                </c:pt>
                <c:pt idx="8">
                  <c:v>#N/A</c:v>
                </c:pt>
                <c:pt idx="9">
                  <c:v>#N/A</c:v>
                </c:pt>
                <c:pt idx="10">
                  <c:v>-30</c:v>
                </c:pt>
                <c:pt idx="11">
                  <c:v>#N/A</c:v>
                </c:pt>
                <c:pt idx="12">
                  <c:v>#N/A</c:v>
                </c:pt>
                <c:pt idx="13">
                  <c:v>-23</c:v>
                </c:pt>
                <c:pt idx="14">
                  <c:v>#N/A</c:v>
                </c:pt>
              </c:numCache>
            </c:numRef>
          </c:val>
          <c:smooth val="0"/>
        </c:ser>
        <c:dLbls>
          <c:showLegendKey val="0"/>
          <c:showVal val="0"/>
          <c:showCatName val="0"/>
          <c:showSerName val="0"/>
          <c:showPercent val="0"/>
          <c:showBubbleSize val="0"/>
        </c:dLbls>
        <c:marker val="1"/>
        <c:smooth val="0"/>
        <c:axId val="112851584"/>
        <c:axId val="112927488"/>
      </c:lineChart>
      <c:catAx>
        <c:axId val="11285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927488"/>
        <c:crosses val="autoZero"/>
        <c:auto val="1"/>
        <c:lblAlgn val="ctr"/>
        <c:lblOffset val="100"/>
        <c:tickLblSkip val="1"/>
        <c:tickMarkSkip val="1"/>
        <c:noMultiLvlLbl val="0"/>
      </c:catAx>
      <c:valAx>
        <c:axId val="11292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5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15616</c:v>
                </c:pt>
                <c:pt idx="5">
                  <c:v>15921</c:v>
                </c:pt>
                <c:pt idx="8">
                  <c:v>15960</c:v>
                </c:pt>
                <c:pt idx="11">
                  <c:v>16269</c:v>
                </c:pt>
                <c:pt idx="14">
                  <c:v>16493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3637</c:v>
                </c:pt>
                <c:pt idx="5">
                  <c:v>4223</c:v>
                </c:pt>
                <c:pt idx="8">
                  <c:v>4085</c:v>
                </c:pt>
                <c:pt idx="11">
                  <c:v>3888</c:v>
                </c:pt>
                <c:pt idx="14">
                  <c:v>3617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4138</c:v>
                </c:pt>
                <c:pt idx="5">
                  <c:v>4775</c:v>
                </c:pt>
                <c:pt idx="8">
                  <c:v>4928</c:v>
                </c:pt>
                <c:pt idx="11">
                  <c:v>4825</c:v>
                </c:pt>
                <c:pt idx="14">
                  <c:v>4338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c:v>
                </c:pt>
                <c:pt idx="3">
                  <c:v>4</c:v>
                </c:pt>
                <c:pt idx="6">
                  <c:v>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2319</c:v>
                </c:pt>
                <c:pt idx="3">
                  <c:v>2560</c:v>
                </c:pt>
                <c:pt idx="6">
                  <c:v>2614</c:v>
                </c:pt>
                <c:pt idx="9">
                  <c:v>2078</c:v>
                </c:pt>
                <c:pt idx="12">
                  <c:v>2229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322</c:v>
                </c:pt>
                <c:pt idx="3">
                  <c:v>230</c:v>
                </c:pt>
                <c:pt idx="6">
                  <c:v>146</c:v>
                </c:pt>
                <c:pt idx="9">
                  <c:v>86</c:v>
                </c:pt>
                <c:pt idx="12">
                  <c:v>163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5769</c:v>
                </c:pt>
                <c:pt idx="3">
                  <c:v>5293</c:v>
                </c:pt>
                <c:pt idx="6">
                  <c:v>4749</c:v>
                </c:pt>
                <c:pt idx="9">
                  <c:v>4190</c:v>
                </c:pt>
                <c:pt idx="12">
                  <c:v>3850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14</c:v>
                </c:pt>
                <c:pt idx="3">
                  <c:v>92</c:v>
                </c:pt>
                <c:pt idx="6">
                  <c:v>81</c:v>
                </c:pt>
                <c:pt idx="9">
                  <c:v>69</c:v>
                </c:pt>
                <c:pt idx="12">
                  <c:v>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13561</c:v>
                </c:pt>
                <c:pt idx="3">
                  <c:v>13145</c:v>
                </c:pt>
                <c:pt idx="6">
                  <c:v>13065</c:v>
                </c:pt>
                <c:pt idx="9">
                  <c:v>13204</c:v>
                </c:pt>
                <c:pt idx="12">
                  <c:v>14802</c:v>
                </c:pt>
              </c:numCache>
            </c:numRef>
          </c:val>
        </c:ser>
        <c:dLbls>
          <c:showLegendKey val="0"/>
          <c:showVal val="0"/>
          <c:showCatName val="0"/>
          <c:showSerName val="0"/>
          <c:showPercent val="0"/>
          <c:showBubbleSize val="0"/>
        </c:dLbls>
        <c:gapWidth val="100"/>
        <c:overlap val="100"/>
        <c:axId val="113009408"/>
        <c:axId val="113011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3009408"/>
        <c:axId val="113011328"/>
      </c:lineChart>
      <c:catAx>
        <c:axId val="11300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011328"/>
        <c:crosses val="autoZero"/>
        <c:auto val="1"/>
        <c:lblAlgn val="ctr"/>
        <c:lblOffset val="100"/>
        <c:tickLblSkip val="1"/>
        <c:tickMarkSkip val="1"/>
        <c:noMultiLvlLbl val="0"/>
      </c:catAx>
      <c:valAx>
        <c:axId val="11301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0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埼玉県志木市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72,961
71,786
9.06
23,271,318
21,840,325
1,225,515
13,201,705
14,801,864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ここ５年間、類似団体平均を上回っているものの、近年、低下傾向にあるため、事務事業の見直し、徴収対策の強化など</a:t>
          </a:r>
          <a:r>
            <a:rPr lang="ja-JP" altLang="ja-JP" sz="11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計画期間を平成２６年度までとしている志木市行財政集中改革戦略プラン</a:t>
          </a:r>
          <a:r>
            <a:rPr lang="ja-JP" altLang="en-US" sz="1200" b="0" i="0" baseline="0">
              <a:solidFill>
                <a:schemeClr val="dk1"/>
              </a:solidFill>
              <a:effectLst/>
              <a:latin typeface="+mn-lt"/>
              <a:ea typeface="+mn-ea"/>
              <a:cs typeface="+mn-cs"/>
            </a:rPr>
            <a:t>の取り組み</a:t>
          </a:r>
          <a:r>
            <a:rPr lang="ja-JP" altLang="ja-JP" sz="1200" b="0" i="0" baseline="0">
              <a:solidFill>
                <a:schemeClr val="dk1"/>
              </a:solidFill>
              <a:effectLst/>
              <a:latin typeface="+mn-lt"/>
              <a:ea typeface="+mn-ea"/>
              <a:cs typeface="+mn-cs"/>
            </a:rPr>
            <a:t>を</a:t>
          </a:r>
          <a:r>
            <a:rPr lang="ja-JP" altLang="en-US" sz="1200" b="0" i="0" baseline="0">
              <a:solidFill>
                <a:schemeClr val="dk1"/>
              </a:solidFill>
              <a:effectLst/>
              <a:latin typeface="+mn-lt"/>
              <a:ea typeface="+mn-ea"/>
              <a:cs typeface="+mn-cs"/>
            </a:rPr>
            <a:t>継続</a:t>
          </a:r>
          <a:r>
            <a:rPr lang="ja-JP" altLang="ja-JP" sz="1200" b="0" i="0" baseline="0">
              <a:solidFill>
                <a:schemeClr val="dk1"/>
              </a:solidFill>
              <a:effectLst/>
              <a:latin typeface="+mn-lt"/>
              <a:ea typeface="+mn-ea"/>
              <a:cs typeface="+mn-cs"/>
            </a:rPr>
            <a:t>し、財政基盤の強化に努める。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37</xdr:row>
      <xdr:rowOff>158750</xdr:rowOff>
    </xdr:to>
    <xdr:cxnSp macro="">
      <xdr:nvCxnSpPr>
        <xdr:cNvPr id="68" name="直線コネクタ 67"/>
        <xdr:cNvCxnSpPr/>
      </xdr:nvCxnSpPr>
      <xdr:spPr>
        <a:xfrm>
          <a:off x="4114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118533</xdr:rowOff>
    </xdr:from>
    <xdr:to>
      <xdr:col>6</xdr:col>
      <xdr:colOff>0</xdr:colOff>
      <xdr:row>37</xdr:row>
      <xdr:rowOff>158750</xdr:rowOff>
    </xdr:to>
    <xdr:cxnSp macro="">
      <xdr:nvCxnSpPr>
        <xdr:cNvPr id="71" name="直線コネクタ 70"/>
        <xdr:cNvCxnSpPr/>
      </xdr:nvCxnSpPr>
      <xdr:spPr>
        <a:xfrm>
          <a:off x="3225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58208</xdr:rowOff>
    </xdr:from>
    <xdr:to>
      <xdr:col>4</xdr:col>
      <xdr:colOff>482600</xdr:colOff>
      <xdr:row>37</xdr:row>
      <xdr:rowOff>118533</xdr:rowOff>
    </xdr:to>
    <xdr:cxnSp macro="">
      <xdr:nvCxnSpPr>
        <xdr:cNvPr id="74" name="直線コネクタ 73"/>
        <xdr:cNvCxnSpPr/>
      </xdr:nvCxnSpPr>
      <xdr:spPr>
        <a:xfrm>
          <a:off x="2336800" y="64018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169333</xdr:rowOff>
    </xdr:from>
    <xdr:to>
      <xdr:col>3</xdr:col>
      <xdr:colOff>279400</xdr:colOff>
      <xdr:row>37</xdr:row>
      <xdr:rowOff>58208</xdr:rowOff>
    </xdr:to>
    <xdr:cxnSp macro="">
      <xdr:nvCxnSpPr>
        <xdr:cNvPr id="77" name="直線コネクタ 76"/>
        <xdr:cNvCxnSpPr/>
      </xdr:nvCxnSpPr>
      <xdr:spPr>
        <a:xfrm>
          <a:off x="1447800" y="63415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63094</xdr:rowOff>
    </xdr:from>
    <xdr:ext cx="762000" cy="259045"/>
    <xdr:sp macro="" textlink="">
      <xdr:nvSpPr>
        <xdr:cNvPr id="79" name="テキスト ボックス 78"/>
        <xdr:cNvSpPr txBox="1"/>
      </xdr:nvSpPr>
      <xdr:spPr>
        <a:xfrm>
          <a:off x="1955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22877</xdr:rowOff>
    </xdr:from>
    <xdr:ext cx="762000" cy="259045"/>
    <xdr:sp macro="" textlink="">
      <xdr:nvSpPr>
        <xdr:cNvPr id="81" name="テキスト ボックス 80"/>
        <xdr:cNvSpPr txBox="1"/>
      </xdr:nvSpPr>
      <xdr:spPr>
        <a:xfrm>
          <a:off x="1066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7" name="円/楕円 86"/>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8"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9" name="円/楕円 88"/>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90" name="テキスト ボックス 89"/>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67733</xdr:rowOff>
    </xdr:from>
    <xdr:to>
      <xdr:col>4</xdr:col>
      <xdr:colOff>533400</xdr:colOff>
      <xdr:row>37</xdr:row>
      <xdr:rowOff>169334</xdr:rowOff>
    </xdr:to>
    <xdr:sp macro="" textlink="">
      <xdr:nvSpPr>
        <xdr:cNvPr id="91" name="円/楕円 90"/>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8060</xdr:rowOff>
    </xdr:from>
    <xdr:ext cx="762000" cy="259045"/>
    <xdr:sp macro="" textlink="">
      <xdr:nvSpPr>
        <xdr:cNvPr id="92" name="テキスト ボックス 91"/>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7408</xdr:rowOff>
    </xdr:from>
    <xdr:to>
      <xdr:col>3</xdr:col>
      <xdr:colOff>330200</xdr:colOff>
      <xdr:row>37</xdr:row>
      <xdr:rowOff>109008</xdr:rowOff>
    </xdr:to>
    <xdr:sp macro="" textlink="">
      <xdr:nvSpPr>
        <xdr:cNvPr id="93" name="円/楕円 92"/>
        <xdr:cNvSpPr/>
      </xdr:nvSpPr>
      <xdr:spPr>
        <a:xfrm>
          <a:off x="2286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119185</xdr:rowOff>
    </xdr:from>
    <xdr:ext cx="762000" cy="259045"/>
    <xdr:sp macro="" textlink="">
      <xdr:nvSpPr>
        <xdr:cNvPr id="94" name="テキスト ボックス 93"/>
        <xdr:cNvSpPr txBox="1"/>
      </xdr:nvSpPr>
      <xdr:spPr>
        <a:xfrm>
          <a:off x="1955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118533</xdr:rowOff>
    </xdr:from>
    <xdr:to>
      <xdr:col>2</xdr:col>
      <xdr:colOff>127000</xdr:colOff>
      <xdr:row>37</xdr:row>
      <xdr:rowOff>48683</xdr:rowOff>
    </xdr:to>
    <xdr:sp macro="" textlink="">
      <xdr:nvSpPr>
        <xdr:cNvPr id="95" name="円/楕円 94"/>
        <xdr:cNvSpPr/>
      </xdr:nvSpPr>
      <xdr:spPr>
        <a:xfrm>
          <a:off x="1397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58860</xdr:rowOff>
    </xdr:from>
    <xdr:ext cx="762000" cy="259045"/>
    <xdr:sp macro="" textlink="">
      <xdr:nvSpPr>
        <xdr:cNvPr id="96" name="テキスト ボックス 95"/>
        <xdr:cNvSpPr txBox="1"/>
      </xdr:nvSpPr>
      <xdr:spPr>
        <a:xfrm>
          <a:off x="1066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ea"/>
              <a:ea typeface="+mn-ea"/>
              <a:cs typeface="+mn-cs"/>
            </a:rPr>
            <a:t>平成</a:t>
          </a:r>
          <a:r>
            <a:rPr lang="ja-JP" altLang="en-US" sz="1200" b="0" i="0" baseline="0">
              <a:solidFill>
                <a:schemeClr val="dk1"/>
              </a:solidFill>
              <a:effectLst/>
              <a:latin typeface="+mn-ea"/>
              <a:ea typeface="+mn-ea"/>
              <a:cs typeface="+mn-cs"/>
            </a:rPr>
            <a:t>２０</a:t>
          </a:r>
          <a:r>
            <a:rPr lang="ja-JP" altLang="ja-JP" sz="1200" b="0" i="0" baseline="0">
              <a:solidFill>
                <a:schemeClr val="dk1"/>
              </a:solidFill>
              <a:effectLst/>
              <a:latin typeface="+mn-ea"/>
              <a:ea typeface="+mn-ea"/>
              <a:cs typeface="+mn-cs"/>
            </a:rPr>
            <a:t>年度から</a:t>
          </a:r>
          <a:r>
            <a:rPr lang="ja-JP" altLang="en-US" sz="1200" b="0" i="0" baseline="0">
              <a:solidFill>
                <a:schemeClr val="dk1"/>
              </a:solidFill>
              <a:effectLst/>
              <a:latin typeface="+mn-ea"/>
              <a:ea typeface="+mn-ea"/>
              <a:cs typeface="+mn-cs"/>
            </a:rPr>
            <a:t>５</a:t>
          </a:r>
          <a:r>
            <a:rPr lang="ja-JP" altLang="ja-JP" sz="1200" b="0" i="0" baseline="0">
              <a:solidFill>
                <a:schemeClr val="dk1"/>
              </a:solidFill>
              <a:effectLst/>
              <a:latin typeface="+mn-ea"/>
              <a:ea typeface="+mn-ea"/>
              <a:cs typeface="+mn-cs"/>
            </a:rPr>
            <a:t>年間で</a:t>
          </a:r>
          <a:r>
            <a:rPr lang="ja-JP" altLang="en-US" sz="1200" b="0" i="0" baseline="0">
              <a:solidFill>
                <a:schemeClr val="dk1"/>
              </a:solidFill>
              <a:effectLst/>
              <a:latin typeface="+mn-ea"/>
              <a:ea typeface="+mn-ea"/>
              <a:cs typeface="+mn-cs"/>
            </a:rPr>
            <a:t>１１６</a:t>
          </a:r>
          <a:r>
            <a:rPr lang="ja-JP" altLang="ja-JP" sz="1200" b="0" i="0" baseline="0">
              <a:solidFill>
                <a:schemeClr val="dk1"/>
              </a:solidFill>
              <a:effectLst/>
              <a:latin typeface="+mn-ea"/>
              <a:ea typeface="+mn-ea"/>
              <a:cs typeface="+mn-cs"/>
            </a:rPr>
            <a:t>人（</a:t>
          </a:r>
          <a:r>
            <a:rPr lang="ja-JP" altLang="en-US" sz="1200" b="0" i="0" baseline="0">
              <a:solidFill>
                <a:schemeClr val="dk1"/>
              </a:solidFill>
              <a:effectLst/>
              <a:latin typeface="+mn-ea"/>
              <a:ea typeface="+mn-ea"/>
              <a:cs typeface="+mn-cs"/>
            </a:rPr>
            <a:t>２６．７</a:t>
          </a:r>
          <a:r>
            <a:rPr lang="ja-JP" altLang="ja-JP" sz="1200" b="0" i="0" baseline="0">
              <a:solidFill>
                <a:schemeClr val="dk1"/>
              </a:solidFill>
              <a:effectLst/>
              <a:latin typeface="+mn-ea"/>
              <a:ea typeface="+mn-ea"/>
              <a:cs typeface="+mn-cs"/>
            </a:rPr>
            <a:t>％）の職員削減を図り、人件費を抑制するなどして、類似団体平均を下回り、また、平成２</a:t>
          </a:r>
          <a:r>
            <a:rPr lang="ja-JP" altLang="en-US" sz="1200" b="0" i="0" baseline="0">
              <a:solidFill>
                <a:schemeClr val="dk1"/>
              </a:solidFill>
              <a:effectLst/>
              <a:latin typeface="+mn-ea"/>
              <a:ea typeface="+mn-ea"/>
              <a:cs typeface="+mn-cs"/>
            </a:rPr>
            <a:t>５</a:t>
          </a:r>
          <a:r>
            <a:rPr lang="ja-JP" altLang="ja-JP" sz="1200" b="0" i="0" baseline="0">
              <a:solidFill>
                <a:schemeClr val="dk1"/>
              </a:solidFill>
              <a:effectLst/>
              <a:latin typeface="+mn-ea"/>
              <a:ea typeface="+mn-ea"/>
              <a:cs typeface="+mn-cs"/>
            </a:rPr>
            <a:t>年度は若干の改善となったものの、生活保護受給世帯の増加などに伴う福祉関連経費の増加により、比率は、年々、悪化する傾向にある。</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事務事業の見直しなど、</a:t>
          </a:r>
          <a:r>
            <a:rPr lang="ja-JP" altLang="en-US" sz="1200" b="0" i="0" baseline="0">
              <a:solidFill>
                <a:schemeClr val="dk1"/>
              </a:solidFill>
              <a:effectLst/>
              <a:latin typeface="+mn-ea"/>
              <a:ea typeface="+mn-ea"/>
              <a:cs typeface="+mn-cs"/>
            </a:rPr>
            <a:t>計画期間を</a:t>
          </a:r>
          <a:r>
            <a:rPr lang="ja-JP" altLang="ja-JP" sz="1200" b="0" i="0" baseline="0">
              <a:solidFill>
                <a:schemeClr val="dk1"/>
              </a:solidFill>
              <a:effectLst/>
              <a:latin typeface="+mn-lt"/>
              <a:ea typeface="+mn-ea"/>
              <a:cs typeface="+mn-cs"/>
            </a:rPr>
            <a:t>平成２６年度まで</a:t>
          </a:r>
          <a:r>
            <a:rPr lang="ja-JP" altLang="en-US" sz="1200" b="0" i="0" baseline="0">
              <a:solidFill>
                <a:schemeClr val="dk1"/>
              </a:solidFill>
              <a:effectLst/>
              <a:latin typeface="+mn-lt"/>
              <a:ea typeface="+mn-ea"/>
              <a:cs typeface="+mn-cs"/>
            </a:rPr>
            <a:t>としている</a:t>
          </a:r>
          <a:r>
            <a:rPr lang="ja-JP" altLang="ja-JP" sz="1200" b="0" i="0" baseline="0">
              <a:solidFill>
                <a:schemeClr val="dk1"/>
              </a:solidFill>
              <a:effectLst/>
              <a:latin typeface="+mn-ea"/>
              <a:ea typeface="+mn-ea"/>
              <a:cs typeface="+mn-cs"/>
            </a:rPr>
            <a:t>志木市行財政集中改革</a:t>
          </a:r>
          <a:r>
            <a:rPr lang="ja-JP" altLang="en-US" sz="1200" b="0" i="0" baseline="0">
              <a:solidFill>
                <a:schemeClr val="dk1"/>
              </a:solidFill>
              <a:effectLst/>
              <a:latin typeface="+mn-ea"/>
              <a:ea typeface="+mn-ea"/>
              <a:cs typeface="+mn-cs"/>
            </a:rPr>
            <a:t>戦略</a:t>
          </a:r>
          <a:r>
            <a:rPr lang="ja-JP" altLang="ja-JP" sz="1200" b="0" i="0" baseline="0">
              <a:solidFill>
                <a:schemeClr val="dk1"/>
              </a:solidFill>
              <a:effectLst/>
              <a:latin typeface="+mn-ea"/>
              <a:ea typeface="+mn-ea"/>
              <a:cs typeface="+mn-cs"/>
            </a:rPr>
            <a:t>プランの</a:t>
          </a:r>
          <a:r>
            <a:rPr lang="ja-JP" altLang="ja-JP" sz="1200" b="0" i="0" baseline="0">
              <a:solidFill>
                <a:schemeClr val="dk1"/>
              </a:solidFill>
              <a:effectLst/>
              <a:latin typeface="+mn-lt"/>
              <a:ea typeface="+mn-ea"/>
              <a:cs typeface="+mn-cs"/>
            </a:rPr>
            <a:t>取り組み</a:t>
          </a:r>
          <a:r>
            <a:rPr lang="ja-JP" altLang="ja-JP" sz="1200" b="0" i="0" baseline="0">
              <a:solidFill>
                <a:schemeClr val="dk1"/>
              </a:solidFill>
              <a:effectLst/>
              <a:latin typeface="+mn-ea"/>
              <a:ea typeface="+mn-ea"/>
              <a:cs typeface="+mn-cs"/>
            </a:rPr>
            <a:t>を</a:t>
          </a:r>
          <a:r>
            <a:rPr lang="ja-JP" altLang="en-US" sz="1200" b="0" i="0" baseline="0">
              <a:solidFill>
                <a:schemeClr val="dk1"/>
              </a:solidFill>
              <a:effectLst/>
              <a:latin typeface="+mn-ea"/>
              <a:ea typeface="+mn-ea"/>
              <a:cs typeface="+mn-cs"/>
            </a:rPr>
            <a:t>継続し</a:t>
          </a:r>
          <a:r>
            <a:rPr lang="ja-JP" altLang="ja-JP" sz="1200" b="0" i="0" baseline="0">
              <a:solidFill>
                <a:schemeClr val="dk1"/>
              </a:solidFill>
              <a:effectLst/>
              <a:latin typeface="+mn-ea"/>
              <a:ea typeface="+mn-ea"/>
              <a:cs typeface="+mn-cs"/>
            </a:rPr>
            <a:t>、比率の改善に努めていく。</a:t>
          </a:r>
          <a:endParaRPr lang="ja-JP" altLang="ja-JP" sz="12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32385</xdr:rowOff>
    </xdr:from>
    <xdr:to>
      <xdr:col>7</xdr:col>
      <xdr:colOff>152400</xdr:colOff>
      <xdr:row>62</xdr:row>
      <xdr:rowOff>124883</xdr:rowOff>
    </xdr:to>
    <xdr:cxnSp macro="">
      <xdr:nvCxnSpPr>
        <xdr:cNvPr id="131" name="直線コネクタ 130"/>
        <xdr:cNvCxnSpPr/>
      </xdr:nvCxnSpPr>
      <xdr:spPr>
        <a:xfrm flipV="1">
          <a:off x="4114800" y="10662285"/>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124883</xdr:rowOff>
    </xdr:from>
    <xdr:to>
      <xdr:col>6</xdr:col>
      <xdr:colOff>0</xdr:colOff>
      <xdr:row>62</xdr:row>
      <xdr:rowOff>136948</xdr:rowOff>
    </xdr:to>
    <xdr:cxnSp macro="">
      <xdr:nvCxnSpPr>
        <xdr:cNvPr id="134" name="直線コネクタ 133"/>
        <xdr:cNvCxnSpPr/>
      </xdr:nvCxnSpPr>
      <xdr:spPr>
        <a:xfrm flipV="1">
          <a:off x="3225800" y="1075478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108796</xdr:rowOff>
    </xdr:from>
    <xdr:to>
      <xdr:col>4</xdr:col>
      <xdr:colOff>482600</xdr:colOff>
      <xdr:row>62</xdr:row>
      <xdr:rowOff>136948</xdr:rowOff>
    </xdr:to>
    <xdr:cxnSp macro="">
      <xdr:nvCxnSpPr>
        <xdr:cNvPr id="137" name="直線コネクタ 136"/>
        <xdr:cNvCxnSpPr/>
      </xdr:nvCxnSpPr>
      <xdr:spPr>
        <a:xfrm>
          <a:off x="2336800" y="1073869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88688</xdr:rowOff>
    </xdr:from>
    <xdr:to>
      <xdr:col>3</xdr:col>
      <xdr:colOff>279400</xdr:colOff>
      <xdr:row>62</xdr:row>
      <xdr:rowOff>108796</xdr:rowOff>
    </xdr:to>
    <xdr:cxnSp macro="">
      <xdr:nvCxnSpPr>
        <xdr:cNvPr id="140" name="直線コネクタ 139"/>
        <xdr:cNvCxnSpPr/>
      </xdr:nvCxnSpPr>
      <xdr:spPr>
        <a:xfrm>
          <a:off x="1447800" y="107185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105639</xdr:rowOff>
    </xdr:from>
    <xdr:ext cx="762000" cy="259045"/>
    <xdr:sp macro="" textlink="">
      <xdr:nvSpPr>
        <xdr:cNvPr id="142" name="テキスト ボックス 141"/>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4" name="テキスト ボックス 143"/>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153035</xdr:rowOff>
    </xdr:from>
    <xdr:to>
      <xdr:col>7</xdr:col>
      <xdr:colOff>203200</xdr:colOff>
      <xdr:row>62</xdr:row>
      <xdr:rowOff>83185</xdr:rowOff>
    </xdr:to>
    <xdr:sp macro="" textlink="">
      <xdr:nvSpPr>
        <xdr:cNvPr id="150" name="円/楕円 149"/>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169562</xdr:rowOff>
    </xdr:from>
    <xdr:ext cx="762000" cy="259045"/>
    <xdr:sp macro="" textlink="">
      <xdr:nvSpPr>
        <xdr:cNvPr id="151" name="財政構造の弾力性該当値テキスト"/>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74083</xdr:rowOff>
    </xdr:from>
    <xdr:to>
      <xdr:col>6</xdr:col>
      <xdr:colOff>50800</xdr:colOff>
      <xdr:row>63</xdr:row>
      <xdr:rowOff>4233</xdr:rowOff>
    </xdr:to>
    <xdr:sp macro="" textlink="">
      <xdr:nvSpPr>
        <xdr:cNvPr id="152" name="円/楕円 151"/>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14410</xdr:rowOff>
    </xdr:from>
    <xdr:ext cx="736600" cy="259045"/>
    <xdr:sp macro="" textlink="">
      <xdr:nvSpPr>
        <xdr:cNvPr id="153" name="テキスト ボックス 152"/>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86148</xdr:rowOff>
    </xdr:from>
    <xdr:to>
      <xdr:col>4</xdr:col>
      <xdr:colOff>533400</xdr:colOff>
      <xdr:row>63</xdr:row>
      <xdr:rowOff>16298</xdr:rowOff>
    </xdr:to>
    <xdr:sp macro="" textlink="">
      <xdr:nvSpPr>
        <xdr:cNvPr id="154" name="円/楕円 153"/>
        <xdr:cNvSpPr/>
      </xdr:nvSpPr>
      <xdr:spPr>
        <a:xfrm>
          <a:off x="3175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26475</xdr:rowOff>
    </xdr:from>
    <xdr:ext cx="762000" cy="259045"/>
    <xdr:sp macro="" textlink="">
      <xdr:nvSpPr>
        <xdr:cNvPr id="155" name="テキスト ボックス 154"/>
        <xdr:cNvSpPr txBox="1"/>
      </xdr:nvSpPr>
      <xdr:spPr>
        <a:xfrm>
          <a:off x="2844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57996</xdr:rowOff>
    </xdr:from>
    <xdr:to>
      <xdr:col>3</xdr:col>
      <xdr:colOff>330200</xdr:colOff>
      <xdr:row>62</xdr:row>
      <xdr:rowOff>159596</xdr:rowOff>
    </xdr:to>
    <xdr:sp macro="" textlink="">
      <xdr:nvSpPr>
        <xdr:cNvPr id="156" name="円/楕円 155"/>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57" name="テキスト ボックス 156"/>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37888</xdr:rowOff>
    </xdr:from>
    <xdr:to>
      <xdr:col>2</xdr:col>
      <xdr:colOff>127000</xdr:colOff>
      <xdr:row>62</xdr:row>
      <xdr:rowOff>139488</xdr:rowOff>
    </xdr:to>
    <xdr:sp macro="" textlink="">
      <xdr:nvSpPr>
        <xdr:cNvPr id="158" name="円/楕円 157"/>
        <xdr:cNvSpPr/>
      </xdr:nvSpPr>
      <xdr:spPr>
        <a:xfrm>
          <a:off x="1397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149665</xdr:rowOff>
    </xdr:from>
    <xdr:ext cx="762000" cy="259045"/>
    <xdr:sp macro="" textlink="">
      <xdr:nvSpPr>
        <xdr:cNvPr id="159" name="テキスト ボックス 158"/>
        <xdr:cNvSpPr txBox="1"/>
      </xdr:nvSpPr>
      <xdr:spPr>
        <a:xfrm>
          <a:off x="1066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人件費・物件費等の人口１人当たりの決算額が類似団体平均を下回っているのは、消防業務を一部事務組合で行っていること、戦略的定員管理計画による職員数の削減が挙げられる。</a:t>
          </a:r>
          <a:endParaRPr lang="ja-JP" altLang="ja-JP" sz="1200">
            <a:effectLst/>
          </a:endParaRPr>
        </a:p>
        <a:p>
          <a:pPr rtl="0"/>
          <a:r>
            <a:rPr lang="ja-JP" altLang="ja-JP" sz="1200" b="0" i="0" baseline="0">
              <a:solidFill>
                <a:schemeClr val="dk1"/>
              </a:solidFill>
              <a:effectLst/>
              <a:latin typeface="+mn-lt"/>
              <a:ea typeface="+mn-ea"/>
              <a:cs typeface="+mn-cs"/>
            </a:rPr>
            <a:t>一部事務組合の人件費、物件費等に充てる負担金を合計した場合、人口１人当たりの金額は、増加することになるので、これらを含めた経費について、抑制に努めていく。</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166509</xdr:rowOff>
    </xdr:from>
    <xdr:to>
      <xdr:col>7</xdr:col>
      <xdr:colOff>152400</xdr:colOff>
      <xdr:row>81</xdr:row>
      <xdr:rowOff>2516</xdr:rowOff>
    </xdr:to>
    <xdr:cxnSp macro="">
      <xdr:nvCxnSpPr>
        <xdr:cNvPr id="195" name="直線コネクタ 194"/>
        <xdr:cNvCxnSpPr/>
      </xdr:nvCxnSpPr>
      <xdr:spPr>
        <a:xfrm flipV="1">
          <a:off x="4114800" y="13882509"/>
          <a:ext cx="8382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155883</xdr:rowOff>
    </xdr:from>
    <xdr:ext cx="762000" cy="259045"/>
    <xdr:sp macro="" textlink="">
      <xdr:nvSpPr>
        <xdr:cNvPr id="196" name="人件費・物件費等の状況平均値テキスト"/>
        <xdr:cNvSpPr txBox="1"/>
      </xdr:nvSpPr>
      <xdr:spPr>
        <a:xfrm>
          <a:off x="5041900" y="1387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2516</xdr:rowOff>
    </xdr:from>
    <xdr:to>
      <xdr:col>6</xdr:col>
      <xdr:colOff>0</xdr:colOff>
      <xdr:row>81</xdr:row>
      <xdr:rowOff>9151</xdr:rowOff>
    </xdr:to>
    <xdr:cxnSp macro="">
      <xdr:nvCxnSpPr>
        <xdr:cNvPr id="198" name="直線コネクタ 197"/>
        <xdr:cNvCxnSpPr/>
      </xdr:nvCxnSpPr>
      <xdr:spPr>
        <a:xfrm flipV="1">
          <a:off x="3225800" y="13889966"/>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9151</xdr:rowOff>
    </xdr:from>
    <xdr:to>
      <xdr:col>4</xdr:col>
      <xdr:colOff>482600</xdr:colOff>
      <xdr:row>81</xdr:row>
      <xdr:rowOff>10457</xdr:rowOff>
    </xdr:to>
    <xdr:cxnSp macro="">
      <xdr:nvCxnSpPr>
        <xdr:cNvPr id="201" name="直線コネクタ 200"/>
        <xdr:cNvCxnSpPr/>
      </xdr:nvCxnSpPr>
      <xdr:spPr>
        <a:xfrm flipV="1">
          <a:off x="2336800" y="1389660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7632</xdr:rowOff>
    </xdr:from>
    <xdr:to>
      <xdr:col>3</xdr:col>
      <xdr:colOff>279400</xdr:colOff>
      <xdr:row>81</xdr:row>
      <xdr:rowOff>10457</xdr:rowOff>
    </xdr:to>
    <xdr:cxnSp macro="">
      <xdr:nvCxnSpPr>
        <xdr:cNvPr id="204" name="直線コネクタ 203"/>
        <xdr:cNvCxnSpPr/>
      </xdr:nvCxnSpPr>
      <xdr:spPr>
        <a:xfrm>
          <a:off x="1447800" y="13895082"/>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61585</xdr:rowOff>
    </xdr:from>
    <xdr:ext cx="762000" cy="259045"/>
    <xdr:sp macro="" textlink="">
      <xdr:nvSpPr>
        <xdr:cNvPr id="206" name="テキスト ボックス 205"/>
        <xdr:cNvSpPr txBox="1"/>
      </xdr:nvSpPr>
      <xdr:spPr>
        <a:xfrm>
          <a:off x="1955800" y="1394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62078</xdr:rowOff>
    </xdr:from>
    <xdr:ext cx="762000" cy="259045"/>
    <xdr:sp macro="" textlink="">
      <xdr:nvSpPr>
        <xdr:cNvPr id="208" name="テキスト ボックス 207"/>
        <xdr:cNvSpPr txBox="1"/>
      </xdr:nvSpPr>
      <xdr:spPr>
        <a:xfrm>
          <a:off x="1066800" y="1394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115709</xdr:rowOff>
    </xdr:from>
    <xdr:to>
      <xdr:col>7</xdr:col>
      <xdr:colOff>203200</xdr:colOff>
      <xdr:row>81</xdr:row>
      <xdr:rowOff>45859</xdr:rowOff>
    </xdr:to>
    <xdr:sp macro="" textlink="">
      <xdr:nvSpPr>
        <xdr:cNvPr id="214" name="円/楕円 213"/>
        <xdr:cNvSpPr/>
      </xdr:nvSpPr>
      <xdr:spPr>
        <a:xfrm>
          <a:off x="4902200" y="1383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36986</xdr:rowOff>
    </xdr:from>
    <xdr:ext cx="762000" cy="259045"/>
    <xdr:sp macro="" textlink="">
      <xdr:nvSpPr>
        <xdr:cNvPr id="215" name="人件費・物件費等の状況該当値テキスト"/>
        <xdr:cNvSpPr txBox="1"/>
      </xdr:nvSpPr>
      <xdr:spPr>
        <a:xfrm>
          <a:off x="5041900" y="137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80,818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123166</xdr:rowOff>
    </xdr:from>
    <xdr:to>
      <xdr:col>6</xdr:col>
      <xdr:colOff>50800</xdr:colOff>
      <xdr:row>81</xdr:row>
      <xdr:rowOff>53316</xdr:rowOff>
    </xdr:to>
    <xdr:sp macro="" textlink="">
      <xdr:nvSpPr>
        <xdr:cNvPr id="216" name="円/楕円 215"/>
        <xdr:cNvSpPr/>
      </xdr:nvSpPr>
      <xdr:spPr>
        <a:xfrm>
          <a:off x="4064000" y="1383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63493</xdr:rowOff>
    </xdr:from>
    <xdr:ext cx="736600" cy="259045"/>
    <xdr:sp macro="" textlink="">
      <xdr:nvSpPr>
        <xdr:cNvPr id="217" name="テキスト ボックス 216"/>
        <xdr:cNvSpPr txBox="1"/>
      </xdr:nvSpPr>
      <xdr:spPr>
        <a:xfrm>
          <a:off x="3733800" y="1360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85,144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129801</xdr:rowOff>
    </xdr:from>
    <xdr:to>
      <xdr:col>4</xdr:col>
      <xdr:colOff>533400</xdr:colOff>
      <xdr:row>81</xdr:row>
      <xdr:rowOff>59951</xdr:rowOff>
    </xdr:to>
    <xdr:sp macro="" textlink="">
      <xdr:nvSpPr>
        <xdr:cNvPr id="218" name="円/楕円 217"/>
        <xdr:cNvSpPr/>
      </xdr:nvSpPr>
      <xdr:spPr>
        <a:xfrm>
          <a:off x="3175000" y="138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70128</xdr:rowOff>
    </xdr:from>
    <xdr:ext cx="762000" cy="259045"/>
    <xdr:sp macro="" textlink="">
      <xdr:nvSpPr>
        <xdr:cNvPr id="219" name="テキスト ボックス 218"/>
        <xdr:cNvSpPr txBox="1"/>
      </xdr:nvSpPr>
      <xdr:spPr>
        <a:xfrm>
          <a:off x="2844800" y="1361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88,994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131107</xdr:rowOff>
    </xdr:from>
    <xdr:to>
      <xdr:col>3</xdr:col>
      <xdr:colOff>330200</xdr:colOff>
      <xdr:row>81</xdr:row>
      <xdr:rowOff>61257</xdr:rowOff>
    </xdr:to>
    <xdr:sp macro="" textlink="">
      <xdr:nvSpPr>
        <xdr:cNvPr id="220" name="円/楕円 219"/>
        <xdr:cNvSpPr/>
      </xdr:nvSpPr>
      <xdr:spPr>
        <a:xfrm>
          <a:off x="2286000" y="1384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71434</xdr:rowOff>
    </xdr:from>
    <xdr:ext cx="762000" cy="259045"/>
    <xdr:sp macro="" textlink="">
      <xdr:nvSpPr>
        <xdr:cNvPr id="221" name="テキスト ボックス 220"/>
        <xdr:cNvSpPr txBox="1"/>
      </xdr:nvSpPr>
      <xdr:spPr>
        <a:xfrm>
          <a:off x="1955800" y="1361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89,751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128282</xdr:rowOff>
    </xdr:from>
    <xdr:to>
      <xdr:col>2</xdr:col>
      <xdr:colOff>127000</xdr:colOff>
      <xdr:row>81</xdr:row>
      <xdr:rowOff>58432</xdr:rowOff>
    </xdr:to>
    <xdr:sp macro="" textlink="">
      <xdr:nvSpPr>
        <xdr:cNvPr id="222" name="円/楕円 221"/>
        <xdr:cNvSpPr/>
      </xdr:nvSpPr>
      <xdr:spPr>
        <a:xfrm>
          <a:off x="1397000" y="138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68609</xdr:rowOff>
    </xdr:from>
    <xdr:ext cx="762000" cy="259045"/>
    <xdr:sp macro="" textlink="">
      <xdr:nvSpPr>
        <xdr:cNvPr id="223" name="テキスト ボックス 222"/>
        <xdr:cNvSpPr txBox="1"/>
      </xdr:nvSpPr>
      <xdr:spPr>
        <a:xfrm>
          <a:off x="1066800" y="1361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国家公務員の給与の改定及び臨時特例に関する法律の趣旨を踏まえ、給与の減額支給措置を実施し、９７．３となった。</a:t>
          </a:r>
          <a:endParaRPr lang="ja-JP" altLang="ja-JP" sz="1200">
            <a:effectLst/>
          </a:endParaRPr>
        </a:p>
        <a:p>
          <a:r>
            <a:rPr kumimoji="1" lang="ja-JP" altLang="ja-JP" sz="1200">
              <a:solidFill>
                <a:schemeClr val="dk1"/>
              </a:solidFill>
              <a:effectLst/>
              <a:latin typeface="+mn-lt"/>
              <a:ea typeface="+mn-ea"/>
              <a:cs typeface="+mn-cs"/>
            </a:rPr>
            <a:t>平成２５年度実施の人事評価から、評価結果を平成２６年度の昇給に反映させ、より一層の給与水準の適正化に努めていく。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89</xdr:row>
      <xdr:rowOff>53763</xdr:rowOff>
    </xdr:to>
    <xdr:cxnSp macro="">
      <xdr:nvCxnSpPr>
        <xdr:cNvPr id="257" name="直線コネクタ 256"/>
        <xdr:cNvCxnSpPr/>
      </xdr:nvCxnSpPr>
      <xdr:spPr>
        <a:xfrm flipV="1">
          <a:off x="16179800" y="14789996"/>
          <a:ext cx="8382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45720</xdr:rowOff>
    </xdr:from>
    <xdr:to>
      <xdr:col>23</xdr:col>
      <xdr:colOff>406400</xdr:colOff>
      <xdr:row>89</xdr:row>
      <xdr:rowOff>53763</xdr:rowOff>
    </xdr:to>
    <xdr:cxnSp macro="">
      <xdr:nvCxnSpPr>
        <xdr:cNvPr id="260" name="直線コネクタ 259"/>
        <xdr:cNvCxnSpPr/>
      </xdr:nvCxnSpPr>
      <xdr:spPr>
        <a:xfrm>
          <a:off x="15290800" y="1530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63923</xdr:rowOff>
    </xdr:from>
    <xdr:to>
      <xdr:col>22</xdr:col>
      <xdr:colOff>203200</xdr:colOff>
      <xdr:row>89</xdr:row>
      <xdr:rowOff>45720</xdr:rowOff>
    </xdr:to>
    <xdr:cxnSp macro="">
      <xdr:nvCxnSpPr>
        <xdr:cNvPr id="263" name="直線コネクタ 262"/>
        <xdr:cNvCxnSpPr/>
      </xdr:nvCxnSpPr>
      <xdr:spPr>
        <a:xfrm>
          <a:off x="14401800" y="14637173"/>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63923</xdr:rowOff>
    </xdr:from>
    <xdr:to>
      <xdr:col>21</xdr:col>
      <xdr:colOff>0</xdr:colOff>
      <xdr:row>85</xdr:row>
      <xdr:rowOff>96096</xdr:rowOff>
    </xdr:to>
    <xdr:cxnSp macro="">
      <xdr:nvCxnSpPr>
        <xdr:cNvPr id="266" name="直線コネクタ 265"/>
        <xdr:cNvCxnSpPr/>
      </xdr:nvCxnSpPr>
      <xdr:spPr>
        <a:xfrm flipV="1">
          <a:off x="13512800" y="1463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7" name="フローチャート :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38116</xdr:rowOff>
    </xdr:from>
    <xdr:ext cx="762000" cy="259045"/>
    <xdr:sp macro="" textlink="">
      <xdr:nvSpPr>
        <xdr:cNvPr id="268" name="テキスト ボックス 267"/>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69" name="フローチャート : 判断 268"/>
        <xdr:cNvSpPr/>
      </xdr:nvSpPr>
      <xdr:spPr>
        <a:xfrm>
          <a:off x="13462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54204</xdr:rowOff>
    </xdr:from>
    <xdr:ext cx="762000" cy="259045"/>
    <xdr:sp macro="" textlink="">
      <xdr:nvSpPr>
        <xdr:cNvPr id="270" name="テキスト ボックス 269"/>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6" name="円/楕円 275"/>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11023</xdr:rowOff>
    </xdr:from>
    <xdr:ext cx="762000" cy="259045"/>
    <xdr:sp macro="" textlink="">
      <xdr:nvSpPr>
        <xdr:cNvPr id="277"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2963</xdr:rowOff>
    </xdr:from>
    <xdr:to>
      <xdr:col>23</xdr:col>
      <xdr:colOff>457200</xdr:colOff>
      <xdr:row>89</xdr:row>
      <xdr:rowOff>104563</xdr:rowOff>
    </xdr:to>
    <xdr:sp macro="" textlink="">
      <xdr:nvSpPr>
        <xdr:cNvPr id="278" name="円/楕円 277"/>
        <xdr:cNvSpPr/>
      </xdr:nvSpPr>
      <xdr:spPr>
        <a:xfrm>
          <a:off x="16129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114740</xdr:rowOff>
    </xdr:from>
    <xdr:ext cx="736600" cy="259045"/>
    <xdr:sp macro="" textlink="">
      <xdr:nvSpPr>
        <xdr:cNvPr id="279" name="テキスト ボックス 278"/>
        <xdr:cNvSpPr txBox="1"/>
      </xdr:nvSpPr>
      <xdr:spPr>
        <a:xfrm>
          <a:off x="15798800" y="15030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80" name="円/楕円 279"/>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106697</xdr:rowOff>
    </xdr:from>
    <xdr:ext cx="762000" cy="259045"/>
    <xdr:sp macro="" textlink="">
      <xdr:nvSpPr>
        <xdr:cNvPr id="281" name="テキスト ボックス 280"/>
        <xdr:cNvSpPr txBox="1"/>
      </xdr:nvSpPr>
      <xdr:spPr>
        <a:xfrm>
          <a:off x="14909800" y="1502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13123</xdr:rowOff>
    </xdr:from>
    <xdr:to>
      <xdr:col>21</xdr:col>
      <xdr:colOff>50800</xdr:colOff>
      <xdr:row>85</xdr:row>
      <xdr:rowOff>114723</xdr:rowOff>
    </xdr:to>
    <xdr:sp macro="" textlink="">
      <xdr:nvSpPr>
        <xdr:cNvPr id="282" name="円/楕円 281"/>
        <xdr:cNvSpPr/>
      </xdr:nvSpPr>
      <xdr:spPr>
        <a:xfrm>
          <a:off x="14351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124900</xdr:rowOff>
    </xdr:from>
    <xdr:ext cx="762000" cy="259045"/>
    <xdr:sp macro="" textlink="">
      <xdr:nvSpPr>
        <xdr:cNvPr id="283" name="テキスト ボックス 282"/>
        <xdr:cNvSpPr txBox="1"/>
      </xdr:nvSpPr>
      <xdr:spPr>
        <a:xfrm>
          <a:off x="14020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45296</xdr:rowOff>
    </xdr:from>
    <xdr:to>
      <xdr:col>19</xdr:col>
      <xdr:colOff>533400</xdr:colOff>
      <xdr:row>85</xdr:row>
      <xdr:rowOff>146896</xdr:rowOff>
    </xdr:to>
    <xdr:sp macro="" textlink="">
      <xdr:nvSpPr>
        <xdr:cNvPr id="284" name="円/楕円 283"/>
        <xdr:cNvSpPr/>
      </xdr:nvSpPr>
      <xdr:spPr>
        <a:xfrm>
          <a:off x="13462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157073</xdr:rowOff>
    </xdr:from>
    <xdr:ext cx="762000" cy="259045"/>
    <xdr:sp macro="" textlink="">
      <xdr:nvSpPr>
        <xdr:cNvPr id="285" name="テキスト ボックス 284"/>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戦略的定員管理計画において、原則として一般職については定年退職者数の採用を行うこととしている。</a:t>
          </a:r>
          <a:endParaRPr lang="ja-JP" altLang="ja-JP" sz="1200">
            <a:effectLst/>
          </a:endParaRPr>
        </a:p>
        <a:p>
          <a:r>
            <a:rPr kumimoji="1" lang="ja-JP" altLang="ja-JP" sz="1200">
              <a:solidFill>
                <a:schemeClr val="dk1"/>
              </a:solidFill>
              <a:effectLst/>
              <a:latin typeface="+mn-lt"/>
              <a:ea typeface="+mn-ea"/>
              <a:cs typeface="+mn-cs"/>
            </a:rPr>
            <a:t>平成２５年度をもって病院事業が廃止され、医療職から一般職への転任が見込まれる。また、平成２６年度から再任用制度が開始される。</a:t>
          </a:r>
          <a:endParaRPr lang="ja-JP" altLang="ja-JP" sz="1200">
            <a:effectLst/>
          </a:endParaRPr>
        </a:p>
        <a:p>
          <a:r>
            <a:rPr kumimoji="1" lang="ja-JP" altLang="ja-JP" sz="1200">
              <a:solidFill>
                <a:schemeClr val="dk1"/>
              </a:solidFill>
              <a:effectLst/>
              <a:latin typeface="+mn-lt"/>
              <a:ea typeface="+mn-ea"/>
              <a:cs typeface="+mn-cs"/>
            </a:rPr>
            <a:t>戦略的定員管理計画の計画期間は平成２６年度までであり、新たな定員管理計画を策定するとともに、引き続き適正な定員管理に努める。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139640</xdr:rowOff>
    </xdr:from>
    <xdr:to>
      <xdr:col>24</xdr:col>
      <xdr:colOff>558800</xdr:colOff>
      <xdr:row>59</xdr:row>
      <xdr:rowOff>19896</xdr:rowOff>
    </xdr:to>
    <xdr:cxnSp macro="">
      <xdr:nvCxnSpPr>
        <xdr:cNvPr id="322" name="直線コネクタ 321"/>
        <xdr:cNvCxnSpPr/>
      </xdr:nvCxnSpPr>
      <xdr:spPr>
        <a:xfrm>
          <a:off x="16179800" y="10083740"/>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139640</xdr:rowOff>
    </xdr:from>
    <xdr:to>
      <xdr:col>23</xdr:col>
      <xdr:colOff>406400</xdr:colOff>
      <xdr:row>59</xdr:row>
      <xdr:rowOff>6108</xdr:rowOff>
    </xdr:to>
    <xdr:cxnSp macro="">
      <xdr:nvCxnSpPr>
        <xdr:cNvPr id="325" name="直線コネクタ 324"/>
        <xdr:cNvCxnSpPr/>
      </xdr:nvCxnSpPr>
      <xdr:spPr>
        <a:xfrm flipV="1">
          <a:off x="15290800" y="1008374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6108</xdr:rowOff>
    </xdr:from>
    <xdr:to>
      <xdr:col>22</xdr:col>
      <xdr:colOff>203200</xdr:colOff>
      <xdr:row>59</xdr:row>
      <xdr:rowOff>40580</xdr:rowOff>
    </xdr:to>
    <xdr:cxnSp macro="">
      <xdr:nvCxnSpPr>
        <xdr:cNvPr id="328" name="直線コネクタ 327"/>
        <xdr:cNvCxnSpPr/>
      </xdr:nvCxnSpPr>
      <xdr:spPr>
        <a:xfrm flipV="1">
          <a:off x="14401800" y="1012165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40580</xdr:rowOff>
    </xdr:from>
    <xdr:to>
      <xdr:col>21</xdr:col>
      <xdr:colOff>0</xdr:colOff>
      <xdr:row>59</xdr:row>
      <xdr:rowOff>87691</xdr:rowOff>
    </xdr:to>
    <xdr:cxnSp macro="">
      <xdr:nvCxnSpPr>
        <xdr:cNvPr id="331" name="直線コネクタ 330"/>
        <xdr:cNvCxnSpPr/>
      </xdr:nvCxnSpPr>
      <xdr:spPr>
        <a:xfrm flipV="1">
          <a:off x="13512800" y="10156130"/>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32" name="フローチャート : 判断 331"/>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27655</xdr:rowOff>
    </xdr:from>
    <xdr:ext cx="762000" cy="259045"/>
    <xdr:sp macro="" textlink="">
      <xdr:nvSpPr>
        <xdr:cNvPr id="333" name="テキスト ボックス 332"/>
        <xdr:cNvSpPr txBox="1"/>
      </xdr:nvSpPr>
      <xdr:spPr>
        <a:xfrm>
          <a:off x="14020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4" name="フローチャート : 判断 333"/>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36847</xdr:rowOff>
    </xdr:from>
    <xdr:ext cx="762000" cy="259045"/>
    <xdr:sp macro="" textlink="">
      <xdr:nvSpPr>
        <xdr:cNvPr id="335" name="テキスト ボックス 334"/>
        <xdr:cNvSpPr txBox="1"/>
      </xdr:nvSpPr>
      <xdr:spPr>
        <a:xfrm>
          <a:off x="13131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140546</xdr:rowOff>
    </xdr:from>
    <xdr:to>
      <xdr:col>24</xdr:col>
      <xdr:colOff>609600</xdr:colOff>
      <xdr:row>59</xdr:row>
      <xdr:rowOff>70696</xdr:rowOff>
    </xdr:to>
    <xdr:sp macro="" textlink="">
      <xdr:nvSpPr>
        <xdr:cNvPr id="341" name="円/楕円 340"/>
        <xdr:cNvSpPr/>
      </xdr:nvSpPr>
      <xdr:spPr>
        <a:xfrm>
          <a:off x="169672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61823</xdr:rowOff>
    </xdr:from>
    <xdr:ext cx="762000" cy="259045"/>
    <xdr:sp macro="" textlink="">
      <xdr:nvSpPr>
        <xdr:cNvPr id="342" name="定員管理の状況該当値テキスト"/>
        <xdr:cNvSpPr txBox="1"/>
      </xdr:nvSpPr>
      <xdr:spPr>
        <a:xfrm>
          <a:off x="17106900" y="1000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88840</xdr:rowOff>
    </xdr:from>
    <xdr:to>
      <xdr:col>23</xdr:col>
      <xdr:colOff>457200</xdr:colOff>
      <xdr:row>59</xdr:row>
      <xdr:rowOff>18990</xdr:rowOff>
    </xdr:to>
    <xdr:sp macro="" textlink="">
      <xdr:nvSpPr>
        <xdr:cNvPr id="343" name="円/楕円 342"/>
        <xdr:cNvSpPr/>
      </xdr:nvSpPr>
      <xdr:spPr>
        <a:xfrm>
          <a:off x="16129000" y="100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29167</xdr:rowOff>
    </xdr:from>
    <xdr:ext cx="736600" cy="259045"/>
    <xdr:sp macro="" textlink="">
      <xdr:nvSpPr>
        <xdr:cNvPr id="344" name="テキスト ボックス 343"/>
        <xdr:cNvSpPr txBox="1"/>
      </xdr:nvSpPr>
      <xdr:spPr>
        <a:xfrm>
          <a:off x="15798800" y="9801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126758</xdr:rowOff>
    </xdr:from>
    <xdr:to>
      <xdr:col>22</xdr:col>
      <xdr:colOff>254000</xdr:colOff>
      <xdr:row>59</xdr:row>
      <xdr:rowOff>56908</xdr:rowOff>
    </xdr:to>
    <xdr:sp macro="" textlink="">
      <xdr:nvSpPr>
        <xdr:cNvPr id="345" name="円/楕円 344"/>
        <xdr:cNvSpPr/>
      </xdr:nvSpPr>
      <xdr:spPr>
        <a:xfrm>
          <a:off x="15240000" y="100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67085</xdr:rowOff>
    </xdr:from>
    <xdr:ext cx="762000" cy="259045"/>
    <xdr:sp macro="" textlink="">
      <xdr:nvSpPr>
        <xdr:cNvPr id="346" name="テキスト ボックス 345"/>
        <xdr:cNvSpPr txBox="1"/>
      </xdr:nvSpPr>
      <xdr:spPr>
        <a:xfrm>
          <a:off x="14909800" y="983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161230</xdr:rowOff>
    </xdr:from>
    <xdr:to>
      <xdr:col>21</xdr:col>
      <xdr:colOff>50800</xdr:colOff>
      <xdr:row>59</xdr:row>
      <xdr:rowOff>91380</xdr:rowOff>
    </xdr:to>
    <xdr:sp macro="" textlink="">
      <xdr:nvSpPr>
        <xdr:cNvPr id="347" name="円/楕円 346"/>
        <xdr:cNvSpPr/>
      </xdr:nvSpPr>
      <xdr:spPr>
        <a:xfrm>
          <a:off x="14351000" y="101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101557</xdr:rowOff>
    </xdr:from>
    <xdr:ext cx="762000" cy="259045"/>
    <xdr:sp macro="" textlink="">
      <xdr:nvSpPr>
        <xdr:cNvPr id="348" name="テキスト ボックス 347"/>
        <xdr:cNvSpPr txBox="1"/>
      </xdr:nvSpPr>
      <xdr:spPr>
        <a:xfrm>
          <a:off x="14020800" y="987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36891</xdr:rowOff>
    </xdr:from>
    <xdr:to>
      <xdr:col>19</xdr:col>
      <xdr:colOff>533400</xdr:colOff>
      <xdr:row>59</xdr:row>
      <xdr:rowOff>138491</xdr:rowOff>
    </xdr:to>
    <xdr:sp macro="" textlink="">
      <xdr:nvSpPr>
        <xdr:cNvPr id="349" name="円/楕円 348"/>
        <xdr:cNvSpPr/>
      </xdr:nvSpPr>
      <xdr:spPr>
        <a:xfrm>
          <a:off x="13462000" y="101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148668</xdr:rowOff>
    </xdr:from>
    <xdr:ext cx="762000" cy="259045"/>
    <xdr:sp macro="" textlink="">
      <xdr:nvSpPr>
        <xdr:cNvPr id="350" name="テキスト ボックス 349"/>
        <xdr:cNvSpPr txBox="1"/>
      </xdr:nvSpPr>
      <xdr:spPr>
        <a:xfrm>
          <a:off x="13131800" y="992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aseline="0">
              <a:solidFill>
                <a:schemeClr val="dk1"/>
              </a:solidFill>
              <a:effectLst/>
              <a:latin typeface="+mn-lt"/>
              <a:ea typeface="+mn-ea"/>
              <a:cs typeface="+mn-cs"/>
            </a:rPr>
            <a:t>国庫補助金や公共施設安心安全化基金の活用などにより、起債を抑制した結果、類似団体平均を下回っている。</a:t>
          </a:r>
          <a:endParaRPr lang="ja-JP" altLang="ja-JP" sz="1200">
            <a:effectLst/>
          </a:endParaRPr>
        </a:p>
        <a:p>
          <a:r>
            <a:rPr lang="ja-JP" altLang="ja-JP" sz="1200">
              <a:solidFill>
                <a:schemeClr val="dk1"/>
              </a:solidFill>
              <a:effectLst/>
              <a:latin typeface="+mn-lt"/>
              <a:ea typeface="+mn-ea"/>
              <a:cs typeface="+mn-cs"/>
            </a:rPr>
            <a:t>今後も、地方債については計画的な借入を行い、健全な財政運営に努めていく。</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44133</xdr:rowOff>
    </xdr:from>
    <xdr:to>
      <xdr:col>24</xdr:col>
      <xdr:colOff>558800</xdr:colOff>
      <xdr:row>37</xdr:row>
      <xdr:rowOff>56197</xdr:rowOff>
    </xdr:to>
    <xdr:cxnSp macro="">
      <xdr:nvCxnSpPr>
        <xdr:cNvPr id="380" name="直線コネクタ 379"/>
        <xdr:cNvCxnSpPr/>
      </xdr:nvCxnSpPr>
      <xdr:spPr>
        <a:xfrm flipV="1">
          <a:off x="16179800" y="6387783"/>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56197</xdr:rowOff>
    </xdr:from>
    <xdr:to>
      <xdr:col>23</xdr:col>
      <xdr:colOff>406400</xdr:colOff>
      <xdr:row>37</xdr:row>
      <xdr:rowOff>134620</xdr:rowOff>
    </xdr:to>
    <xdr:cxnSp macro="">
      <xdr:nvCxnSpPr>
        <xdr:cNvPr id="383" name="直線コネクタ 382"/>
        <xdr:cNvCxnSpPr/>
      </xdr:nvCxnSpPr>
      <xdr:spPr>
        <a:xfrm flipV="1">
          <a:off x="15290800" y="639984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134620</xdr:rowOff>
    </xdr:from>
    <xdr:to>
      <xdr:col>22</xdr:col>
      <xdr:colOff>203200</xdr:colOff>
      <xdr:row>38</xdr:row>
      <xdr:rowOff>47625</xdr:rowOff>
    </xdr:to>
    <xdr:cxnSp macro="">
      <xdr:nvCxnSpPr>
        <xdr:cNvPr id="386" name="直線コネクタ 385"/>
        <xdr:cNvCxnSpPr/>
      </xdr:nvCxnSpPr>
      <xdr:spPr>
        <a:xfrm flipV="1">
          <a:off x="14401800" y="647827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47625</xdr:rowOff>
    </xdr:from>
    <xdr:to>
      <xdr:col>21</xdr:col>
      <xdr:colOff>0</xdr:colOff>
      <xdr:row>38</xdr:row>
      <xdr:rowOff>156210</xdr:rowOff>
    </xdr:to>
    <xdr:cxnSp macro="">
      <xdr:nvCxnSpPr>
        <xdr:cNvPr id="389" name="直線コネクタ 388"/>
        <xdr:cNvCxnSpPr/>
      </xdr:nvCxnSpPr>
      <xdr:spPr>
        <a:xfrm flipV="1">
          <a:off x="13512800" y="656272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90" name="フローチャート : 判断 389"/>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132415</xdr:rowOff>
    </xdr:from>
    <xdr:ext cx="762000" cy="259045"/>
    <xdr:sp macro="" textlink="">
      <xdr:nvSpPr>
        <xdr:cNvPr id="391" name="テキスト ボックス 390"/>
        <xdr:cNvSpPr txBox="1"/>
      </xdr:nvSpPr>
      <xdr:spPr>
        <a:xfrm>
          <a:off x="14020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92" name="フローチャート : 判断 391"/>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156545</xdr:rowOff>
    </xdr:from>
    <xdr:ext cx="762000" cy="259045"/>
    <xdr:sp macro="" textlink="">
      <xdr:nvSpPr>
        <xdr:cNvPr id="393" name="テキスト ボックス 392"/>
        <xdr:cNvSpPr txBox="1"/>
      </xdr:nvSpPr>
      <xdr:spPr>
        <a:xfrm>
          <a:off x="13131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164783</xdr:rowOff>
    </xdr:from>
    <xdr:to>
      <xdr:col>24</xdr:col>
      <xdr:colOff>609600</xdr:colOff>
      <xdr:row>37</xdr:row>
      <xdr:rowOff>94933</xdr:rowOff>
    </xdr:to>
    <xdr:sp macro="" textlink="">
      <xdr:nvSpPr>
        <xdr:cNvPr id="399" name="円/楕円 398"/>
        <xdr:cNvSpPr/>
      </xdr:nvSpPr>
      <xdr:spPr>
        <a:xfrm>
          <a:off x="169672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86060</xdr:rowOff>
    </xdr:from>
    <xdr:ext cx="762000" cy="259045"/>
    <xdr:sp macro="" textlink="">
      <xdr:nvSpPr>
        <xdr:cNvPr id="400" name="公債費負担の状況該当値テキスト"/>
        <xdr:cNvSpPr txBox="1"/>
      </xdr:nvSpPr>
      <xdr:spPr>
        <a:xfrm>
          <a:off x="17106900" y="625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5397</xdr:rowOff>
    </xdr:from>
    <xdr:to>
      <xdr:col>23</xdr:col>
      <xdr:colOff>457200</xdr:colOff>
      <xdr:row>37</xdr:row>
      <xdr:rowOff>106997</xdr:rowOff>
    </xdr:to>
    <xdr:sp macro="" textlink="">
      <xdr:nvSpPr>
        <xdr:cNvPr id="401" name="円/楕円 400"/>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117174</xdr:rowOff>
    </xdr:from>
    <xdr:ext cx="736600" cy="259045"/>
    <xdr:sp macro="" textlink="">
      <xdr:nvSpPr>
        <xdr:cNvPr id="402" name="テキスト ボックス 401"/>
        <xdr:cNvSpPr txBox="1"/>
      </xdr:nvSpPr>
      <xdr:spPr>
        <a:xfrm>
          <a:off x="15798800" y="611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83820</xdr:rowOff>
    </xdr:from>
    <xdr:to>
      <xdr:col>22</xdr:col>
      <xdr:colOff>254000</xdr:colOff>
      <xdr:row>38</xdr:row>
      <xdr:rowOff>13970</xdr:rowOff>
    </xdr:to>
    <xdr:sp macro="" textlink="">
      <xdr:nvSpPr>
        <xdr:cNvPr id="403" name="円/楕円 402"/>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24147</xdr:rowOff>
    </xdr:from>
    <xdr:ext cx="762000" cy="259045"/>
    <xdr:sp macro="" textlink="">
      <xdr:nvSpPr>
        <xdr:cNvPr id="404" name="テキスト ボックス 403"/>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168275</xdr:rowOff>
    </xdr:from>
    <xdr:to>
      <xdr:col>21</xdr:col>
      <xdr:colOff>50800</xdr:colOff>
      <xdr:row>38</xdr:row>
      <xdr:rowOff>98425</xdr:rowOff>
    </xdr:to>
    <xdr:sp macro="" textlink="">
      <xdr:nvSpPr>
        <xdr:cNvPr id="405" name="円/楕円 404"/>
        <xdr:cNvSpPr/>
      </xdr:nvSpPr>
      <xdr:spPr>
        <a:xfrm>
          <a:off x="14351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108602</xdr:rowOff>
    </xdr:from>
    <xdr:ext cx="762000" cy="259045"/>
    <xdr:sp macro="" textlink="">
      <xdr:nvSpPr>
        <xdr:cNvPr id="406" name="テキスト ボックス 405"/>
        <xdr:cNvSpPr txBox="1"/>
      </xdr:nvSpPr>
      <xdr:spPr>
        <a:xfrm>
          <a:off x="14020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105410</xdr:rowOff>
    </xdr:from>
    <xdr:to>
      <xdr:col>19</xdr:col>
      <xdr:colOff>533400</xdr:colOff>
      <xdr:row>39</xdr:row>
      <xdr:rowOff>35560</xdr:rowOff>
    </xdr:to>
    <xdr:sp macro="" textlink="">
      <xdr:nvSpPr>
        <xdr:cNvPr id="407" name="円/楕円 406"/>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45737</xdr:rowOff>
    </xdr:from>
    <xdr:ext cx="762000" cy="259045"/>
    <xdr:sp macro="" textlink="">
      <xdr:nvSpPr>
        <xdr:cNvPr id="408" name="テキスト ボックス 407"/>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平成２４年度に引き続き、平成２５年度も</a:t>
          </a:r>
          <a:r>
            <a:rPr lang="ja-JP" altLang="ja-JP" sz="1200">
              <a:solidFill>
                <a:schemeClr val="dk1"/>
              </a:solidFill>
              <a:effectLst/>
              <a:latin typeface="+mn-lt"/>
              <a:ea typeface="+mn-ea"/>
              <a:cs typeface="+mn-cs"/>
            </a:rPr>
            <a:t>類似団体</a:t>
          </a:r>
          <a:r>
            <a:rPr lang="ja-JP" altLang="en-US" sz="1200">
              <a:solidFill>
                <a:schemeClr val="dk1"/>
              </a:solidFill>
              <a:effectLst/>
              <a:latin typeface="+mn-lt"/>
              <a:ea typeface="+mn-ea"/>
              <a:cs typeface="+mn-cs"/>
            </a:rPr>
            <a:t>内順位１位となって</a:t>
          </a:r>
          <a:r>
            <a:rPr lang="ja-JP" altLang="ja-JP" sz="1200">
              <a:solidFill>
                <a:schemeClr val="dk1"/>
              </a:solidFill>
              <a:effectLst/>
              <a:latin typeface="+mn-lt"/>
              <a:ea typeface="+mn-ea"/>
              <a:cs typeface="+mn-cs"/>
            </a:rPr>
            <a:t>おり、主な要因としては、普通交付税の増額に伴う標準財政規模の増や財政調整基金など充当可能基金の増額などが挙げられる。</a:t>
          </a:r>
          <a:endParaRPr lang="ja-JP" altLang="ja-JP" sz="1200">
            <a:effectLst/>
          </a:endParaRPr>
        </a:p>
        <a:p>
          <a:r>
            <a:rPr lang="ja-JP" altLang="ja-JP" sz="1200">
              <a:solidFill>
                <a:schemeClr val="dk1"/>
              </a:solidFill>
              <a:effectLst/>
              <a:latin typeface="+mn-lt"/>
              <a:ea typeface="+mn-ea"/>
              <a:cs typeface="+mn-cs"/>
            </a:rPr>
            <a:t>今後も、地方債については計画的な借入を行い、健全な財政運営に努めていく。</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8"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9" name="フローチャート : 判断 438"/>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0" name="フローチャート : 判断 439"/>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1" name="テキスト ボックス 440"/>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42" name="フローチャート : 判断 441"/>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3" name="テキスト ボックス 442"/>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43053</xdr:rowOff>
    </xdr:from>
    <xdr:to>
      <xdr:col>21</xdr:col>
      <xdr:colOff>50800</xdr:colOff>
      <xdr:row>17</xdr:row>
      <xdr:rowOff>144653</xdr:rowOff>
    </xdr:to>
    <xdr:sp macro="" textlink="">
      <xdr:nvSpPr>
        <xdr:cNvPr id="444" name="フローチャート : 判断 443"/>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154830</xdr:rowOff>
    </xdr:from>
    <xdr:ext cx="762000" cy="259045"/>
    <xdr:sp macro="" textlink="">
      <xdr:nvSpPr>
        <xdr:cNvPr id="445" name="テキスト ボックス 444"/>
        <xdr:cNvSpPr txBox="1"/>
      </xdr:nvSpPr>
      <xdr:spPr>
        <a:xfrm>
          <a:off x="14020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46" name="フローチャート : 判断 445"/>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52150</xdr:rowOff>
    </xdr:from>
    <xdr:ext cx="762000" cy="259045"/>
    <xdr:sp macro="" textlink="">
      <xdr:nvSpPr>
        <xdr:cNvPr id="447" name="テキスト ボックス 446"/>
        <xdr:cNvSpPr txBox="1"/>
      </xdr:nvSpPr>
      <xdr:spPr>
        <a:xfrm>
          <a:off x="13131800" y="279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埼玉県志木市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72,961
71,786
9.06
23,271,318
21,840,325
1,225,515
13,201,705
14,801,864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類似団体平均と比べると、人件費に係る経常収支比率は低くなっているが、要因として、消防業務を一部事務組合で行っていること、業務の一部を民間委託化したことが挙げられる。</a:t>
          </a:r>
          <a:endParaRPr lang="ja-JP" altLang="ja-JP" sz="1200">
            <a:effectLst/>
          </a:endParaRPr>
        </a:p>
        <a:p>
          <a:r>
            <a:rPr lang="ja-JP" altLang="ja-JP" sz="1200">
              <a:solidFill>
                <a:schemeClr val="dk1"/>
              </a:solidFill>
              <a:effectLst/>
              <a:latin typeface="+mn-lt"/>
              <a:ea typeface="+mn-ea"/>
              <a:cs typeface="+mn-cs"/>
            </a:rPr>
            <a:t>今後は、これらを含めた人件費関係全体について、抑制していく一方、志木市戦略的定員管理計画に沿って、安定して公共サービスを提供するため、適正な職員数を採用していく。</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36</xdr:row>
      <xdr:rowOff>12700</xdr:rowOff>
    </xdr:to>
    <xdr:cxnSp macro="">
      <xdr:nvCxnSpPr>
        <xdr:cNvPr id="65" name="直線コネクタ 64"/>
        <xdr:cNvCxnSpPr/>
      </xdr:nvCxnSpPr>
      <xdr:spPr>
        <a:xfrm flipV="1">
          <a:off x="3987800" y="607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111760</xdr:rowOff>
    </xdr:to>
    <xdr:cxnSp macro="">
      <xdr:nvCxnSpPr>
        <xdr:cNvPr id="68" name="直線コネクタ 67"/>
        <xdr:cNvCxnSpPr/>
      </xdr:nvCxnSpPr>
      <xdr:spPr>
        <a:xfrm flipV="1">
          <a:off x="3098800" y="6184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111760</xdr:rowOff>
    </xdr:from>
    <xdr:to>
      <xdr:col>4</xdr:col>
      <xdr:colOff>346075</xdr:colOff>
      <xdr:row>36</xdr:row>
      <xdr:rowOff>165100</xdr:rowOff>
    </xdr:to>
    <xdr:cxnSp macro="">
      <xdr:nvCxnSpPr>
        <xdr:cNvPr id="71" name="直線コネクタ 70"/>
        <xdr:cNvCxnSpPr/>
      </xdr:nvCxnSpPr>
      <xdr:spPr>
        <a:xfrm flipV="1">
          <a:off x="2209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146050</xdr:rowOff>
    </xdr:to>
    <xdr:cxnSp macro="">
      <xdr:nvCxnSpPr>
        <xdr:cNvPr id="74" name="直線コネクタ 73"/>
        <xdr:cNvCxnSpPr/>
      </xdr:nvCxnSpPr>
      <xdr:spPr>
        <a:xfrm flipV="1">
          <a:off x="1320800" y="633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76" name="テキスト ボックス 75"/>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78" name="テキスト ボックス 77"/>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4" name="円/楕円 83"/>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85"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6" name="円/楕円 85"/>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7" name="テキスト ボックス 86"/>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60960</xdr:rowOff>
    </xdr:from>
    <xdr:to>
      <xdr:col>4</xdr:col>
      <xdr:colOff>396875</xdr:colOff>
      <xdr:row>36</xdr:row>
      <xdr:rowOff>162560</xdr:rowOff>
    </xdr:to>
    <xdr:sp macro="" textlink="">
      <xdr:nvSpPr>
        <xdr:cNvPr id="88" name="円/楕円 87"/>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1287</xdr:rowOff>
    </xdr:from>
    <xdr:ext cx="762000" cy="259045"/>
    <xdr:sp macro="" textlink="">
      <xdr:nvSpPr>
        <xdr:cNvPr id="89" name="テキスト ボックス 88"/>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0" name="円/楕円 89"/>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1" name="テキスト ボックス 90"/>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2" name="円/楕円 91"/>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93" name="テキスト ボックス 92"/>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mn-lt"/>
              <a:ea typeface="+mn-ea"/>
              <a:cs typeface="+mn-cs"/>
            </a:rPr>
            <a:t>物件費に係る経常収支比率が高くなっているのは、志木市行財政</a:t>
          </a:r>
          <a:r>
            <a:rPr lang="ja-JP" altLang="en-US" sz="1200" b="0" i="0" baseline="0">
              <a:solidFill>
                <a:schemeClr val="dk1"/>
              </a:solidFill>
              <a:effectLst/>
              <a:latin typeface="+mn-lt"/>
              <a:ea typeface="+mn-ea"/>
              <a:cs typeface="+mn-cs"/>
            </a:rPr>
            <a:t>再生</a:t>
          </a:r>
          <a:r>
            <a:rPr lang="ja-JP" altLang="ja-JP" sz="1200" b="0" i="0" baseline="0">
              <a:solidFill>
                <a:schemeClr val="dk1"/>
              </a:solidFill>
              <a:effectLst/>
              <a:latin typeface="+mn-lt"/>
              <a:ea typeface="+mn-ea"/>
              <a:cs typeface="+mn-cs"/>
            </a:rPr>
            <a:t>プランに基づき、業務の民間委託化を推進し、職員人件費から委託料（物件費）へのシフトが起きているためである。</a:t>
          </a:r>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このことは、物件費が上昇しているのに対し、人件費が低下傾向にあるという比率にも表れている。</a:t>
          </a:r>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民間委託については、市民会館、市民体育館などで行っており、今後においても、サービスの向上とともに、経費の節減を図っていく。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31750</xdr:rowOff>
    </xdr:from>
    <xdr:to>
      <xdr:col>24</xdr:col>
      <xdr:colOff>31750</xdr:colOff>
      <xdr:row>19</xdr:row>
      <xdr:rowOff>54610</xdr:rowOff>
    </xdr:to>
    <xdr:cxnSp macro="">
      <xdr:nvCxnSpPr>
        <xdr:cNvPr id="126" name="直線コネクタ 125"/>
        <xdr:cNvCxnSpPr/>
      </xdr:nvCxnSpPr>
      <xdr:spPr>
        <a:xfrm flipV="1">
          <a:off x="15671800" y="3289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149860</xdr:rowOff>
    </xdr:from>
    <xdr:to>
      <xdr:col>22</xdr:col>
      <xdr:colOff>565150</xdr:colOff>
      <xdr:row>19</xdr:row>
      <xdr:rowOff>54610</xdr:rowOff>
    </xdr:to>
    <xdr:cxnSp macro="">
      <xdr:nvCxnSpPr>
        <xdr:cNvPr id="129" name="直線コネクタ 128"/>
        <xdr:cNvCxnSpPr/>
      </xdr:nvCxnSpPr>
      <xdr:spPr>
        <a:xfrm>
          <a:off x="14782800" y="3235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73660</xdr:rowOff>
    </xdr:from>
    <xdr:to>
      <xdr:col>21</xdr:col>
      <xdr:colOff>361950</xdr:colOff>
      <xdr:row>18</xdr:row>
      <xdr:rowOff>149860</xdr:rowOff>
    </xdr:to>
    <xdr:cxnSp macro="">
      <xdr:nvCxnSpPr>
        <xdr:cNvPr id="132" name="直線コネクタ 131"/>
        <xdr:cNvCxnSpPr/>
      </xdr:nvCxnSpPr>
      <xdr:spPr>
        <a:xfrm>
          <a:off x="13893800" y="3159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153670</xdr:rowOff>
    </xdr:from>
    <xdr:to>
      <xdr:col>20</xdr:col>
      <xdr:colOff>158750</xdr:colOff>
      <xdr:row>18</xdr:row>
      <xdr:rowOff>73660</xdr:rowOff>
    </xdr:to>
    <xdr:cxnSp macro="">
      <xdr:nvCxnSpPr>
        <xdr:cNvPr id="135" name="直線コネクタ 134"/>
        <xdr:cNvCxnSpPr/>
      </xdr:nvCxnSpPr>
      <xdr:spPr>
        <a:xfrm>
          <a:off x="13004800" y="3068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62247</xdr:rowOff>
    </xdr:from>
    <xdr:ext cx="762000" cy="259045"/>
    <xdr:sp macro="" textlink="">
      <xdr:nvSpPr>
        <xdr:cNvPr id="137" name="テキスト ボックス 136"/>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9" name="テキスト ボックス 138"/>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152400</xdr:rowOff>
    </xdr:from>
    <xdr:to>
      <xdr:col>24</xdr:col>
      <xdr:colOff>82550</xdr:colOff>
      <xdr:row>19</xdr:row>
      <xdr:rowOff>82550</xdr:rowOff>
    </xdr:to>
    <xdr:sp macro="" textlink="">
      <xdr:nvSpPr>
        <xdr:cNvPr id="145" name="円/楕円 144"/>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124477</xdr:rowOff>
    </xdr:from>
    <xdr:ext cx="762000" cy="259045"/>
    <xdr:sp macro="" textlink="">
      <xdr:nvSpPr>
        <xdr:cNvPr id="146"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3810</xdr:rowOff>
    </xdr:from>
    <xdr:to>
      <xdr:col>22</xdr:col>
      <xdr:colOff>615950</xdr:colOff>
      <xdr:row>19</xdr:row>
      <xdr:rowOff>105410</xdr:rowOff>
    </xdr:to>
    <xdr:sp macro="" textlink="">
      <xdr:nvSpPr>
        <xdr:cNvPr id="147" name="円/楕円 146"/>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90187</xdr:rowOff>
    </xdr:from>
    <xdr:ext cx="736600" cy="259045"/>
    <xdr:sp macro="" textlink="">
      <xdr:nvSpPr>
        <xdr:cNvPr id="148" name="テキスト ボックス 147"/>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99060</xdr:rowOff>
    </xdr:from>
    <xdr:to>
      <xdr:col>21</xdr:col>
      <xdr:colOff>412750</xdr:colOff>
      <xdr:row>19</xdr:row>
      <xdr:rowOff>29210</xdr:rowOff>
    </xdr:to>
    <xdr:sp macro="" textlink="">
      <xdr:nvSpPr>
        <xdr:cNvPr id="149" name="円/楕円 148"/>
        <xdr:cNvSpPr/>
      </xdr:nvSpPr>
      <xdr:spPr>
        <a:xfrm>
          <a:off x="14732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13987</xdr:rowOff>
    </xdr:from>
    <xdr:ext cx="762000" cy="259045"/>
    <xdr:sp macro="" textlink="">
      <xdr:nvSpPr>
        <xdr:cNvPr id="150" name="テキスト ボックス 149"/>
        <xdr:cNvSpPr txBox="1"/>
      </xdr:nvSpPr>
      <xdr:spPr>
        <a:xfrm>
          <a:off x="14401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22860</xdr:rowOff>
    </xdr:from>
    <xdr:to>
      <xdr:col>20</xdr:col>
      <xdr:colOff>209550</xdr:colOff>
      <xdr:row>18</xdr:row>
      <xdr:rowOff>124460</xdr:rowOff>
    </xdr:to>
    <xdr:sp macro="" textlink="">
      <xdr:nvSpPr>
        <xdr:cNvPr id="151" name="円/楕円 150"/>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109237</xdr:rowOff>
    </xdr:from>
    <xdr:ext cx="762000" cy="259045"/>
    <xdr:sp macro="" textlink="">
      <xdr:nvSpPr>
        <xdr:cNvPr id="152" name="テキスト ボックス 151"/>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102870</xdr:rowOff>
    </xdr:from>
    <xdr:to>
      <xdr:col>19</xdr:col>
      <xdr:colOff>6350</xdr:colOff>
      <xdr:row>18</xdr:row>
      <xdr:rowOff>33020</xdr:rowOff>
    </xdr:to>
    <xdr:sp macro="" textlink="">
      <xdr:nvSpPr>
        <xdr:cNvPr id="153" name="円/楕円 152"/>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17797</xdr:rowOff>
    </xdr:from>
    <xdr:ext cx="762000" cy="259045"/>
    <xdr:sp macro="" textlink="">
      <xdr:nvSpPr>
        <xdr:cNvPr id="154" name="テキスト ボックス 153"/>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民間保育園運営助成や生活保護費、子ども医療費などの額が膨らんでいることから、類似団体平均を上回った。</a:t>
          </a:r>
          <a:endParaRPr lang="ja-JP" altLang="ja-JP" sz="1200">
            <a:effectLst/>
          </a:endParaRPr>
        </a:p>
        <a:p>
          <a:pPr rtl="0"/>
          <a:r>
            <a:rPr lang="ja-JP" altLang="ja-JP" sz="1200" b="0" i="0" baseline="0">
              <a:solidFill>
                <a:schemeClr val="dk1"/>
              </a:solidFill>
              <a:effectLst/>
              <a:latin typeface="+mn-lt"/>
              <a:ea typeface="+mn-ea"/>
              <a:cs typeface="+mn-cs"/>
            </a:rPr>
            <a:t>今後においても、事務を適正に行っていくとともに、扶助費が財政を圧迫しないように注視していく必要がある。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149860</xdr:rowOff>
    </xdr:from>
    <xdr:to>
      <xdr:col>7</xdr:col>
      <xdr:colOff>15875</xdr:colOff>
      <xdr:row>56</xdr:row>
      <xdr:rowOff>159004</xdr:rowOff>
    </xdr:to>
    <xdr:cxnSp macro="">
      <xdr:nvCxnSpPr>
        <xdr:cNvPr id="185" name="直線コネクタ 184"/>
        <xdr:cNvCxnSpPr/>
      </xdr:nvCxnSpPr>
      <xdr:spPr>
        <a:xfrm>
          <a:off x="3987800" y="9751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30988</xdr:rowOff>
    </xdr:from>
    <xdr:to>
      <xdr:col>5</xdr:col>
      <xdr:colOff>549275</xdr:colOff>
      <xdr:row>56</xdr:row>
      <xdr:rowOff>149860</xdr:rowOff>
    </xdr:to>
    <xdr:cxnSp macro="">
      <xdr:nvCxnSpPr>
        <xdr:cNvPr id="188" name="直線コネクタ 187"/>
        <xdr:cNvCxnSpPr/>
      </xdr:nvCxnSpPr>
      <xdr:spPr>
        <a:xfrm>
          <a:off x="3098800" y="96321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147574</xdr:rowOff>
    </xdr:from>
    <xdr:to>
      <xdr:col>4</xdr:col>
      <xdr:colOff>346075</xdr:colOff>
      <xdr:row>56</xdr:row>
      <xdr:rowOff>30988</xdr:rowOff>
    </xdr:to>
    <xdr:cxnSp macro="">
      <xdr:nvCxnSpPr>
        <xdr:cNvPr id="191" name="直線コネクタ 190"/>
        <xdr:cNvCxnSpPr/>
      </xdr:nvCxnSpPr>
      <xdr:spPr>
        <a:xfrm>
          <a:off x="2209800" y="9577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117856</xdr:rowOff>
    </xdr:from>
    <xdr:to>
      <xdr:col>3</xdr:col>
      <xdr:colOff>142875</xdr:colOff>
      <xdr:row>55</xdr:row>
      <xdr:rowOff>147574</xdr:rowOff>
    </xdr:to>
    <xdr:cxnSp macro="">
      <xdr:nvCxnSpPr>
        <xdr:cNvPr id="194" name="直線コネクタ 193"/>
        <xdr:cNvCxnSpPr/>
      </xdr:nvCxnSpPr>
      <xdr:spPr>
        <a:xfrm>
          <a:off x="1320800" y="93761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112285</xdr:rowOff>
    </xdr:from>
    <xdr:ext cx="762000" cy="259045"/>
    <xdr:sp macro="" textlink="">
      <xdr:nvSpPr>
        <xdr:cNvPr id="196" name="テキスト ボックス 195"/>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29989</xdr:rowOff>
    </xdr:from>
    <xdr:ext cx="762000" cy="259045"/>
    <xdr:sp macro="" textlink="">
      <xdr:nvSpPr>
        <xdr:cNvPr id="198" name="テキスト ボックス 197"/>
        <xdr:cNvSpPr txBox="1"/>
      </xdr:nvSpPr>
      <xdr:spPr>
        <a:xfrm>
          <a:off x="939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108204</xdr:rowOff>
    </xdr:from>
    <xdr:to>
      <xdr:col>7</xdr:col>
      <xdr:colOff>66675</xdr:colOff>
      <xdr:row>57</xdr:row>
      <xdr:rowOff>38354</xdr:rowOff>
    </xdr:to>
    <xdr:sp macro="" textlink="">
      <xdr:nvSpPr>
        <xdr:cNvPr id="204" name="円/楕円 203"/>
        <xdr:cNvSpPr/>
      </xdr:nvSpPr>
      <xdr:spPr>
        <a:xfrm>
          <a:off x="4775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80281</xdr:rowOff>
    </xdr:from>
    <xdr:ext cx="762000" cy="259045"/>
    <xdr:sp macro="" textlink="">
      <xdr:nvSpPr>
        <xdr:cNvPr id="205" name="扶助費該当値テキスト"/>
        <xdr:cNvSpPr txBox="1"/>
      </xdr:nvSpPr>
      <xdr:spPr>
        <a:xfrm>
          <a:off x="4914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99060</xdr:rowOff>
    </xdr:from>
    <xdr:to>
      <xdr:col>5</xdr:col>
      <xdr:colOff>600075</xdr:colOff>
      <xdr:row>57</xdr:row>
      <xdr:rowOff>29210</xdr:rowOff>
    </xdr:to>
    <xdr:sp macro="" textlink="">
      <xdr:nvSpPr>
        <xdr:cNvPr id="206" name="円/楕円 205"/>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13987</xdr:rowOff>
    </xdr:from>
    <xdr:ext cx="736600" cy="259045"/>
    <xdr:sp macro="" textlink="">
      <xdr:nvSpPr>
        <xdr:cNvPr id="207" name="テキスト ボックス 206"/>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151638</xdr:rowOff>
    </xdr:from>
    <xdr:to>
      <xdr:col>4</xdr:col>
      <xdr:colOff>396875</xdr:colOff>
      <xdr:row>56</xdr:row>
      <xdr:rowOff>81788</xdr:rowOff>
    </xdr:to>
    <xdr:sp macro="" textlink="">
      <xdr:nvSpPr>
        <xdr:cNvPr id="208" name="円/楕円 207"/>
        <xdr:cNvSpPr/>
      </xdr:nvSpPr>
      <xdr:spPr>
        <a:xfrm>
          <a:off x="3048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66565</xdr:rowOff>
    </xdr:from>
    <xdr:ext cx="762000" cy="259045"/>
    <xdr:sp macro="" textlink="">
      <xdr:nvSpPr>
        <xdr:cNvPr id="209" name="テキスト ボックス 208"/>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96774</xdr:rowOff>
    </xdr:from>
    <xdr:to>
      <xdr:col>3</xdr:col>
      <xdr:colOff>193675</xdr:colOff>
      <xdr:row>56</xdr:row>
      <xdr:rowOff>26924</xdr:rowOff>
    </xdr:to>
    <xdr:sp macro="" textlink="">
      <xdr:nvSpPr>
        <xdr:cNvPr id="210" name="円/楕円 209"/>
        <xdr:cNvSpPr/>
      </xdr:nvSpPr>
      <xdr:spPr>
        <a:xfrm>
          <a:off x="2159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37101</xdr:rowOff>
    </xdr:from>
    <xdr:ext cx="762000" cy="259045"/>
    <xdr:sp macro="" textlink="">
      <xdr:nvSpPr>
        <xdr:cNvPr id="211" name="テキスト ボックス 210"/>
        <xdr:cNvSpPr txBox="1"/>
      </xdr:nvSpPr>
      <xdr:spPr>
        <a:xfrm>
          <a:off x="1828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67056</xdr:rowOff>
    </xdr:from>
    <xdr:to>
      <xdr:col>1</xdr:col>
      <xdr:colOff>676275</xdr:colOff>
      <xdr:row>54</xdr:row>
      <xdr:rowOff>168656</xdr:rowOff>
    </xdr:to>
    <xdr:sp macro="" textlink="">
      <xdr:nvSpPr>
        <xdr:cNvPr id="212" name="円/楕円 211"/>
        <xdr:cNvSpPr/>
      </xdr:nvSpPr>
      <xdr:spPr>
        <a:xfrm>
          <a:off x="1270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7383</xdr:rowOff>
    </xdr:from>
    <xdr:ext cx="762000" cy="259045"/>
    <xdr:sp macro="" textlink="">
      <xdr:nvSpPr>
        <xdr:cNvPr id="213" name="テキスト ボックス 212"/>
        <xdr:cNvSpPr txBox="1"/>
      </xdr:nvSpPr>
      <xdr:spPr>
        <a:xfrm>
          <a:off x="939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平成２５年度の</a:t>
          </a:r>
          <a:r>
            <a:rPr lang="ja-JP" altLang="ja-JP" sz="1200">
              <a:solidFill>
                <a:schemeClr val="dk1"/>
              </a:solidFill>
              <a:effectLst/>
              <a:latin typeface="+mn-lt"/>
              <a:ea typeface="+mn-ea"/>
              <a:cs typeface="+mn-cs"/>
            </a:rPr>
            <a:t>その他に係る経常収支比率は、</a:t>
          </a:r>
          <a:r>
            <a:rPr lang="ja-JP" altLang="en-US" sz="1200">
              <a:solidFill>
                <a:schemeClr val="dk1"/>
              </a:solidFill>
              <a:effectLst/>
              <a:latin typeface="+mn-lt"/>
              <a:ea typeface="+mn-ea"/>
              <a:cs typeface="+mn-cs"/>
            </a:rPr>
            <a:t>ここ数年改善してきており、</a:t>
          </a:r>
          <a:r>
            <a:rPr lang="ja-JP" altLang="ja-JP" sz="1200">
              <a:solidFill>
                <a:schemeClr val="dk1"/>
              </a:solidFill>
              <a:effectLst/>
              <a:latin typeface="+mn-lt"/>
              <a:ea typeface="+mn-ea"/>
              <a:cs typeface="+mn-cs"/>
            </a:rPr>
            <a:t>類似団体平均を下回っ</a:t>
          </a:r>
          <a:r>
            <a:rPr lang="ja-JP" altLang="en-US" sz="1200">
              <a:solidFill>
                <a:schemeClr val="dk1"/>
              </a:solidFill>
              <a:effectLst/>
              <a:latin typeface="+mn-lt"/>
              <a:ea typeface="+mn-ea"/>
              <a:cs typeface="+mn-cs"/>
            </a:rPr>
            <a:t>ている。</a:t>
          </a:r>
          <a:endParaRPr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繰出金の中で、下水道事業の繰出金については、これまで整備してきた施設の維持管理費などに対するものである。</a:t>
          </a:r>
          <a:endParaRPr lang="ja-JP" altLang="ja-JP" sz="1200">
            <a:effectLst/>
          </a:endParaRPr>
        </a:p>
        <a:p>
          <a:r>
            <a:rPr lang="ja-JP" altLang="ja-JP" sz="1200">
              <a:solidFill>
                <a:schemeClr val="dk1"/>
              </a:solidFill>
              <a:effectLst/>
              <a:latin typeface="+mn-lt"/>
              <a:ea typeface="+mn-ea"/>
              <a:cs typeface="+mn-cs"/>
            </a:rPr>
            <a:t>今後においても、経費の節減を図り、繰出金を抑制していく必要がある。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73660</xdr:rowOff>
    </xdr:to>
    <xdr:cxnSp macro="">
      <xdr:nvCxnSpPr>
        <xdr:cNvPr id="246" name="直線コネクタ 245"/>
        <xdr:cNvCxnSpPr/>
      </xdr:nvCxnSpPr>
      <xdr:spPr>
        <a:xfrm flipV="1">
          <a:off x="15671800" y="95910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111760</xdr:rowOff>
    </xdr:to>
    <xdr:cxnSp macro="">
      <xdr:nvCxnSpPr>
        <xdr:cNvPr id="249" name="直線コネクタ 248"/>
        <xdr:cNvCxnSpPr/>
      </xdr:nvCxnSpPr>
      <xdr:spPr>
        <a:xfrm flipV="1">
          <a:off x="14782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56</xdr:row>
      <xdr:rowOff>111760</xdr:rowOff>
    </xdr:to>
    <xdr:cxnSp macro="">
      <xdr:nvCxnSpPr>
        <xdr:cNvPr id="252" name="直線コネクタ 251"/>
        <xdr:cNvCxnSpPr/>
      </xdr:nvCxnSpPr>
      <xdr:spPr>
        <a:xfrm>
          <a:off x="13893800" y="971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111760</xdr:rowOff>
    </xdr:to>
    <xdr:cxnSp macro="">
      <xdr:nvCxnSpPr>
        <xdr:cNvPr id="255" name="直線コネクタ 254"/>
        <xdr:cNvCxnSpPr/>
      </xdr:nvCxnSpPr>
      <xdr:spPr>
        <a:xfrm>
          <a:off x="13004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7" name="テキスト ボックス 25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59" name="テキスト ボックス 258"/>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5" name="円/楕円 264"/>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6"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67" name="円/楕円 266"/>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68" name="テキスト ボックス 267"/>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69" name="円/楕円 268"/>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70" name="テキスト ボックス 269"/>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1" name="円/楕円 270"/>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147337</xdr:rowOff>
    </xdr:from>
    <xdr:ext cx="762000" cy="259045"/>
    <xdr:sp macro="" textlink="">
      <xdr:nvSpPr>
        <xdr:cNvPr id="272" name="テキスト ボックス 271"/>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3" name="円/楕円 272"/>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4" name="テキスト ボックス 273"/>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aseline="0">
              <a:solidFill>
                <a:schemeClr val="dk1"/>
              </a:solidFill>
              <a:effectLst/>
              <a:latin typeface="+mn-lt"/>
              <a:ea typeface="+mn-ea"/>
              <a:cs typeface="+mn-cs"/>
            </a:rPr>
            <a:t>補助費等に係る経常収支比率が類似団体平均と比較して高くなっている要因は、消防業務を一部事務組合で行っているためであり、行政サービスの提供方法の差異によるものといえる。</a:t>
          </a:r>
          <a:endParaRPr lang="ja-JP" altLang="ja-JP" sz="1200">
            <a:effectLst/>
          </a:endParaRPr>
        </a:p>
        <a:p>
          <a:r>
            <a:rPr lang="ja-JP" altLang="ja-JP" sz="1200" baseline="0">
              <a:solidFill>
                <a:schemeClr val="dk1"/>
              </a:solidFill>
              <a:effectLst/>
              <a:latin typeface="+mn-lt"/>
              <a:ea typeface="+mn-ea"/>
              <a:cs typeface="+mn-cs"/>
            </a:rPr>
            <a:t>今後においても、構成市と調整を図りながら、一層の事務の効率化に努める。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149860</xdr:rowOff>
    </xdr:to>
    <xdr:cxnSp macro="">
      <xdr:nvCxnSpPr>
        <xdr:cNvPr id="304" name="直線コネクタ 303"/>
        <xdr:cNvCxnSpPr/>
      </xdr:nvCxnSpPr>
      <xdr:spPr>
        <a:xfrm>
          <a:off x="15671800" y="62946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122428</xdr:rowOff>
    </xdr:to>
    <xdr:cxnSp macro="">
      <xdr:nvCxnSpPr>
        <xdr:cNvPr id="307" name="直線コネクタ 306"/>
        <xdr:cNvCxnSpPr/>
      </xdr:nvCxnSpPr>
      <xdr:spPr>
        <a:xfrm>
          <a:off x="14782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127000</xdr:rowOff>
    </xdr:to>
    <xdr:cxnSp macro="">
      <xdr:nvCxnSpPr>
        <xdr:cNvPr id="310" name="直線コネクタ 309"/>
        <xdr:cNvCxnSpPr/>
      </xdr:nvCxnSpPr>
      <xdr:spPr>
        <a:xfrm flipV="1">
          <a:off x="13893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145288</xdr:rowOff>
    </xdr:to>
    <xdr:cxnSp macro="">
      <xdr:nvCxnSpPr>
        <xdr:cNvPr id="313" name="直線コネクタ 312"/>
        <xdr:cNvCxnSpPr/>
      </xdr:nvCxnSpPr>
      <xdr:spPr>
        <a:xfrm flipV="1">
          <a:off x="13004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5" name="テキスト ボックス 31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17" name="テキスト ボックス 316"/>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3" name="円/楕円 322"/>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24"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5" name="円/楕円 324"/>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26" name="テキスト ボックス 325"/>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7" name="円/楕円 326"/>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158005</xdr:rowOff>
    </xdr:from>
    <xdr:ext cx="762000" cy="259045"/>
    <xdr:sp macro="" textlink="">
      <xdr:nvSpPr>
        <xdr:cNvPr id="328" name="テキスト ボックス 327"/>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29" name="円/楕円 328"/>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0" name="テキスト ボックス 329"/>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31" name="円/楕円 330"/>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9415</xdr:rowOff>
    </xdr:from>
    <xdr:ext cx="762000" cy="259045"/>
    <xdr:sp macro="" textlink="">
      <xdr:nvSpPr>
        <xdr:cNvPr id="332" name="テキスト ボックス 33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志木市行財政</a:t>
          </a:r>
          <a:r>
            <a:rPr lang="ja-JP" altLang="en-US" sz="1200">
              <a:solidFill>
                <a:schemeClr val="dk1"/>
              </a:solidFill>
              <a:effectLst/>
              <a:latin typeface="+mn-lt"/>
              <a:ea typeface="+mn-ea"/>
              <a:cs typeface="+mn-cs"/>
            </a:rPr>
            <a:t>再生</a:t>
          </a:r>
          <a:r>
            <a:rPr lang="ja-JP" altLang="ja-JP" sz="1200">
              <a:solidFill>
                <a:schemeClr val="dk1"/>
              </a:solidFill>
              <a:effectLst/>
              <a:latin typeface="+mn-lt"/>
              <a:ea typeface="+mn-ea"/>
              <a:cs typeface="+mn-cs"/>
            </a:rPr>
            <a:t>プランに基づき、事務事業を見直すとともに、以前からの償還も終了してきたことにより、数値は、年々、減少してきている。</a:t>
          </a:r>
          <a:endParaRPr lang="ja-JP" altLang="ja-JP" sz="1200">
            <a:effectLst/>
          </a:endParaRPr>
        </a:p>
        <a:p>
          <a:r>
            <a:rPr lang="ja-JP" altLang="ja-JP" sz="1200">
              <a:solidFill>
                <a:schemeClr val="dk1"/>
              </a:solidFill>
              <a:effectLst/>
              <a:latin typeface="+mn-lt"/>
              <a:ea typeface="+mn-ea"/>
              <a:cs typeface="+mn-cs"/>
            </a:rPr>
            <a:t>今後においても、計画的な借入を行い、健全な財政運営に努めていく。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53848</xdr:rowOff>
    </xdr:from>
    <xdr:to>
      <xdr:col>7</xdr:col>
      <xdr:colOff>15875</xdr:colOff>
      <xdr:row>76</xdr:row>
      <xdr:rowOff>58420</xdr:rowOff>
    </xdr:to>
    <xdr:cxnSp macro="">
      <xdr:nvCxnSpPr>
        <xdr:cNvPr id="362" name="直線コネクタ 361"/>
        <xdr:cNvCxnSpPr/>
      </xdr:nvCxnSpPr>
      <xdr:spPr>
        <a:xfrm flipV="1">
          <a:off x="3987800" y="13084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94996</xdr:rowOff>
    </xdr:to>
    <xdr:cxnSp macro="">
      <xdr:nvCxnSpPr>
        <xdr:cNvPr id="365" name="直線コネクタ 364"/>
        <xdr:cNvCxnSpPr/>
      </xdr:nvCxnSpPr>
      <xdr:spPr>
        <a:xfrm flipV="1">
          <a:off x="3098800" y="13088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94996</xdr:rowOff>
    </xdr:from>
    <xdr:to>
      <xdr:col>4</xdr:col>
      <xdr:colOff>346075</xdr:colOff>
      <xdr:row>76</xdr:row>
      <xdr:rowOff>99568</xdr:rowOff>
    </xdr:to>
    <xdr:cxnSp macro="">
      <xdr:nvCxnSpPr>
        <xdr:cNvPr id="368" name="直線コネクタ 367"/>
        <xdr:cNvCxnSpPr/>
      </xdr:nvCxnSpPr>
      <xdr:spPr>
        <a:xfrm flipV="1">
          <a:off x="2209800" y="13125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99568</xdr:rowOff>
    </xdr:from>
    <xdr:to>
      <xdr:col>3</xdr:col>
      <xdr:colOff>142875</xdr:colOff>
      <xdr:row>76</xdr:row>
      <xdr:rowOff>149861</xdr:rowOff>
    </xdr:to>
    <xdr:cxnSp macro="">
      <xdr:nvCxnSpPr>
        <xdr:cNvPr id="371" name="直線コネクタ 370"/>
        <xdr:cNvCxnSpPr/>
      </xdr:nvCxnSpPr>
      <xdr:spPr>
        <a:xfrm flipV="1">
          <a:off x="1320800" y="131297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3" name="テキスト ボックス 372"/>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3048</xdr:rowOff>
    </xdr:from>
    <xdr:to>
      <xdr:col>7</xdr:col>
      <xdr:colOff>66675</xdr:colOff>
      <xdr:row>76</xdr:row>
      <xdr:rowOff>104648</xdr:rowOff>
    </xdr:to>
    <xdr:sp macro="" textlink="">
      <xdr:nvSpPr>
        <xdr:cNvPr id="381" name="円/楕円 380"/>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19575</xdr:rowOff>
    </xdr:from>
    <xdr:ext cx="762000" cy="259045"/>
    <xdr:sp macro="" textlink="">
      <xdr:nvSpPr>
        <xdr:cNvPr id="382" name="公債費該当値テキスト"/>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83" name="円/楕円 382"/>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macro="" textlink="">
      <xdr:nvSpPr>
        <xdr:cNvPr id="384" name="テキスト ボックス 383"/>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44196</xdr:rowOff>
    </xdr:from>
    <xdr:to>
      <xdr:col>4</xdr:col>
      <xdr:colOff>396875</xdr:colOff>
      <xdr:row>76</xdr:row>
      <xdr:rowOff>145796</xdr:rowOff>
    </xdr:to>
    <xdr:sp macro="" textlink="">
      <xdr:nvSpPr>
        <xdr:cNvPr id="385" name="円/楕円 384"/>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155973</xdr:rowOff>
    </xdr:from>
    <xdr:ext cx="762000" cy="259045"/>
    <xdr:sp macro="" textlink="">
      <xdr:nvSpPr>
        <xdr:cNvPr id="386" name="テキスト ボックス 385"/>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48768</xdr:rowOff>
    </xdr:from>
    <xdr:to>
      <xdr:col>3</xdr:col>
      <xdr:colOff>193675</xdr:colOff>
      <xdr:row>76</xdr:row>
      <xdr:rowOff>150368</xdr:rowOff>
    </xdr:to>
    <xdr:sp macro="" textlink="">
      <xdr:nvSpPr>
        <xdr:cNvPr id="387" name="円/楕円 386"/>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88" name="テキスト ボックス 387"/>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9" name="円/楕円 388"/>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0" name="テキスト ボックス 38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公債費以外の経常収支比率については、平成２５年度は</a:t>
          </a:r>
          <a:r>
            <a:rPr lang="ja-JP" altLang="ja-JP" sz="1200" b="0" i="0" baseline="0">
              <a:solidFill>
                <a:schemeClr val="dk1"/>
              </a:solidFill>
              <a:effectLst/>
              <a:latin typeface="+mn-lt"/>
              <a:ea typeface="+mn-ea"/>
              <a:cs typeface="+mn-cs"/>
            </a:rPr>
            <a:t>若干の改善となったものの、</a:t>
          </a:r>
          <a:r>
            <a:rPr lang="ja-JP" altLang="en-US" sz="1200">
              <a:solidFill>
                <a:schemeClr val="dk1"/>
              </a:solidFill>
              <a:effectLst/>
              <a:latin typeface="+mn-lt"/>
              <a:ea typeface="+mn-ea"/>
              <a:cs typeface="+mn-cs"/>
            </a:rPr>
            <a:t>平成２２年度から、</a:t>
          </a:r>
          <a:r>
            <a:rPr lang="ja-JP" altLang="ja-JP" sz="1200">
              <a:solidFill>
                <a:schemeClr val="dk1"/>
              </a:solidFill>
              <a:effectLst/>
              <a:latin typeface="+mn-lt"/>
              <a:ea typeface="+mn-ea"/>
              <a:cs typeface="+mn-cs"/>
            </a:rPr>
            <a:t>類似団体平均を上回っている</a:t>
          </a:r>
          <a:r>
            <a:rPr lang="ja-JP" altLang="en-US" sz="1200">
              <a:solidFill>
                <a:schemeClr val="dk1"/>
              </a:solidFill>
              <a:effectLst/>
              <a:latin typeface="+mn-lt"/>
              <a:ea typeface="+mn-ea"/>
              <a:cs typeface="+mn-cs"/>
            </a:rPr>
            <a:t>状況にある。</a:t>
          </a:r>
          <a:endParaRPr lang="ja-JP" altLang="ja-JP" sz="1200">
            <a:effectLst/>
          </a:endParaRPr>
        </a:p>
        <a:p>
          <a:r>
            <a:rPr lang="ja-JP" altLang="ja-JP" sz="1200">
              <a:solidFill>
                <a:schemeClr val="dk1"/>
              </a:solidFill>
              <a:effectLst/>
              <a:latin typeface="+mn-lt"/>
              <a:ea typeface="+mn-ea"/>
              <a:cs typeface="+mn-cs"/>
            </a:rPr>
            <a:t>要因は、各費目に掲載しているとおりであり、今後においても、</a:t>
          </a:r>
          <a:r>
            <a:rPr lang="ja-JP" altLang="ja-JP" sz="1200" b="0" i="0" baseline="0">
              <a:solidFill>
                <a:schemeClr val="dk1"/>
              </a:solidFill>
              <a:effectLst/>
              <a:latin typeface="+mn-lt"/>
              <a:ea typeface="+mn-ea"/>
              <a:cs typeface="+mn-cs"/>
            </a:rPr>
            <a:t>計画期間を平成２６年度までとしている志木市行財政集中改革</a:t>
          </a:r>
          <a:r>
            <a:rPr lang="ja-JP" altLang="en-US" sz="1200" b="0" i="0" baseline="0">
              <a:solidFill>
                <a:schemeClr val="dk1"/>
              </a:solidFill>
              <a:effectLst/>
              <a:latin typeface="+mn-lt"/>
              <a:ea typeface="+mn-ea"/>
              <a:cs typeface="+mn-cs"/>
            </a:rPr>
            <a:t>戦略</a:t>
          </a:r>
          <a:r>
            <a:rPr lang="ja-JP" altLang="ja-JP" sz="1200" b="0" i="0" baseline="0">
              <a:solidFill>
                <a:schemeClr val="dk1"/>
              </a:solidFill>
              <a:effectLst/>
              <a:latin typeface="+mn-lt"/>
              <a:ea typeface="+mn-ea"/>
              <a:cs typeface="+mn-cs"/>
            </a:rPr>
            <a:t>プランの取り組みを継続し、</a:t>
          </a:r>
          <a:r>
            <a:rPr lang="ja-JP" altLang="ja-JP" sz="1200">
              <a:solidFill>
                <a:schemeClr val="dk1"/>
              </a:solidFill>
              <a:effectLst/>
              <a:latin typeface="+mn-lt"/>
              <a:ea typeface="+mn-ea"/>
              <a:cs typeface="+mn-cs"/>
            </a:rPr>
            <a:t>健全な財政運営に努める。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119380</xdr:rowOff>
    </xdr:from>
    <xdr:to>
      <xdr:col>24</xdr:col>
      <xdr:colOff>31750</xdr:colOff>
      <xdr:row>79</xdr:row>
      <xdr:rowOff>31750</xdr:rowOff>
    </xdr:to>
    <xdr:cxnSp macro="">
      <xdr:nvCxnSpPr>
        <xdr:cNvPr id="423" name="直線コネクタ 422"/>
        <xdr:cNvCxnSpPr/>
      </xdr:nvCxnSpPr>
      <xdr:spPr>
        <a:xfrm flipV="1">
          <a:off x="15671800" y="13492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12700</xdr:rowOff>
    </xdr:from>
    <xdr:to>
      <xdr:col>22</xdr:col>
      <xdr:colOff>565150</xdr:colOff>
      <xdr:row>79</xdr:row>
      <xdr:rowOff>31750</xdr:rowOff>
    </xdr:to>
    <xdr:cxnSp macro="">
      <xdr:nvCxnSpPr>
        <xdr:cNvPr id="426" name="直線コネクタ 425"/>
        <xdr:cNvCxnSpPr/>
      </xdr:nvCxnSpPr>
      <xdr:spPr>
        <a:xfrm>
          <a:off x="14782800" y="1355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153670</xdr:rowOff>
    </xdr:from>
    <xdr:to>
      <xdr:col>21</xdr:col>
      <xdr:colOff>361950</xdr:colOff>
      <xdr:row>79</xdr:row>
      <xdr:rowOff>12700</xdr:rowOff>
    </xdr:to>
    <xdr:cxnSp macro="">
      <xdr:nvCxnSpPr>
        <xdr:cNvPr id="429" name="直線コネクタ 428"/>
        <xdr:cNvCxnSpPr/>
      </xdr:nvCxnSpPr>
      <xdr:spPr>
        <a:xfrm>
          <a:off x="13893800" y="13526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92711</xdr:rowOff>
    </xdr:from>
    <xdr:to>
      <xdr:col>20</xdr:col>
      <xdr:colOff>158750</xdr:colOff>
      <xdr:row>78</xdr:row>
      <xdr:rowOff>153670</xdr:rowOff>
    </xdr:to>
    <xdr:cxnSp macro="">
      <xdr:nvCxnSpPr>
        <xdr:cNvPr id="432" name="直線コネクタ 431"/>
        <xdr:cNvCxnSpPr/>
      </xdr:nvCxnSpPr>
      <xdr:spPr>
        <a:xfrm>
          <a:off x="13004800" y="134658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134638</xdr:rowOff>
    </xdr:from>
    <xdr:ext cx="762000" cy="259045"/>
    <xdr:sp macro="" textlink="">
      <xdr:nvSpPr>
        <xdr:cNvPr id="434" name="テキスト ボックス 433"/>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166388</xdr:rowOff>
    </xdr:from>
    <xdr:ext cx="762000" cy="259045"/>
    <xdr:sp macro="" textlink="">
      <xdr:nvSpPr>
        <xdr:cNvPr id="436" name="テキスト ボックス 435"/>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68580</xdr:rowOff>
    </xdr:from>
    <xdr:to>
      <xdr:col>24</xdr:col>
      <xdr:colOff>82550</xdr:colOff>
      <xdr:row>78</xdr:row>
      <xdr:rowOff>170180</xdr:rowOff>
    </xdr:to>
    <xdr:sp macro="" textlink="">
      <xdr:nvSpPr>
        <xdr:cNvPr id="442" name="円/楕円 441"/>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40657</xdr:rowOff>
    </xdr:from>
    <xdr:ext cx="762000" cy="259045"/>
    <xdr:sp macro="" textlink="">
      <xdr:nvSpPr>
        <xdr:cNvPr id="443" name="公債費以外該当値テキスト"/>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152400</xdr:rowOff>
    </xdr:from>
    <xdr:to>
      <xdr:col>22</xdr:col>
      <xdr:colOff>615950</xdr:colOff>
      <xdr:row>79</xdr:row>
      <xdr:rowOff>82550</xdr:rowOff>
    </xdr:to>
    <xdr:sp macro="" textlink="">
      <xdr:nvSpPr>
        <xdr:cNvPr id="444" name="円/楕円 443"/>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67327</xdr:rowOff>
    </xdr:from>
    <xdr:ext cx="736600" cy="259045"/>
    <xdr:sp macro="" textlink="">
      <xdr:nvSpPr>
        <xdr:cNvPr id="445" name="テキスト ボックス 444"/>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133350</xdr:rowOff>
    </xdr:from>
    <xdr:to>
      <xdr:col>21</xdr:col>
      <xdr:colOff>412750</xdr:colOff>
      <xdr:row>79</xdr:row>
      <xdr:rowOff>63500</xdr:rowOff>
    </xdr:to>
    <xdr:sp macro="" textlink="">
      <xdr:nvSpPr>
        <xdr:cNvPr id="446" name="円/楕円 445"/>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48277</xdr:rowOff>
    </xdr:from>
    <xdr:ext cx="762000" cy="259045"/>
    <xdr:sp macro="" textlink="">
      <xdr:nvSpPr>
        <xdr:cNvPr id="447" name="テキスト ボックス 446"/>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102870</xdr:rowOff>
    </xdr:from>
    <xdr:to>
      <xdr:col>20</xdr:col>
      <xdr:colOff>209550</xdr:colOff>
      <xdr:row>79</xdr:row>
      <xdr:rowOff>33020</xdr:rowOff>
    </xdr:to>
    <xdr:sp macro="" textlink="">
      <xdr:nvSpPr>
        <xdr:cNvPr id="448" name="円/楕円 447"/>
        <xdr:cNvSpPr/>
      </xdr:nvSpPr>
      <xdr:spPr>
        <a:xfrm>
          <a:off x="13843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17797</xdr:rowOff>
    </xdr:from>
    <xdr:ext cx="762000" cy="259045"/>
    <xdr:sp macro="" textlink="">
      <xdr:nvSpPr>
        <xdr:cNvPr id="449" name="テキスト ボックス 448"/>
        <xdr:cNvSpPr txBox="1"/>
      </xdr:nvSpPr>
      <xdr:spPr>
        <a:xfrm>
          <a:off x="13512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41911</xdr:rowOff>
    </xdr:from>
    <xdr:to>
      <xdr:col>19</xdr:col>
      <xdr:colOff>6350</xdr:colOff>
      <xdr:row>78</xdr:row>
      <xdr:rowOff>143511</xdr:rowOff>
    </xdr:to>
    <xdr:sp macro="" textlink="">
      <xdr:nvSpPr>
        <xdr:cNvPr id="450" name="円/楕円 449"/>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153688</xdr:rowOff>
    </xdr:from>
    <xdr:ext cx="762000" cy="259045"/>
    <xdr:sp macro="" textlink="">
      <xdr:nvSpPr>
        <xdr:cNvPr id="451" name="テキスト ボックス 450"/>
        <xdr:cNvSpPr txBox="1"/>
      </xdr:nvSpPr>
      <xdr:spPr>
        <a:xfrm>
          <a:off x="12623800" y="1318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埼玉県志木市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145993</xdr:rowOff>
    </xdr:from>
    <xdr:to>
      <xdr:col>4</xdr:col>
      <xdr:colOff>1117600</xdr:colOff>
      <xdr:row>19</xdr:row>
      <xdr:rowOff>28149</xdr:rowOff>
    </xdr:to>
    <xdr:cxnSp macro="">
      <xdr:nvCxnSpPr>
        <xdr:cNvPr id="50" name="直線コネクタ 49"/>
        <xdr:cNvCxnSpPr/>
      </xdr:nvCxnSpPr>
      <xdr:spPr bwMode="auto">
        <a:xfrm>
          <a:off x="5003800" y="3279718"/>
          <a:ext cx="647700" cy="53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76156</xdr:rowOff>
    </xdr:from>
    <xdr:to>
      <xdr:col>4</xdr:col>
      <xdr:colOff>469900</xdr:colOff>
      <xdr:row>18</xdr:row>
      <xdr:rowOff>145993</xdr:rowOff>
    </xdr:to>
    <xdr:cxnSp macro="">
      <xdr:nvCxnSpPr>
        <xdr:cNvPr id="53" name="直線コネクタ 52"/>
        <xdr:cNvCxnSpPr/>
      </xdr:nvCxnSpPr>
      <xdr:spPr bwMode="auto">
        <a:xfrm>
          <a:off x="4305300" y="3209881"/>
          <a:ext cx="698500" cy="6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43866</xdr:rowOff>
    </xdr:from>
    <xdr:to>
      <xdr:col>3</xdr:col>
      <xdr:colOff>904875</xdr:colOff>
      <xdr:row>18</xdr:row>
      <xdr:rowOff>76156</xdr:rowOff>
    </xdr:to>
    <xdr:cxnSp macro="">
      <xdr:nvCxnSpPr>
        <xdr:cNvPr id="56" name="直線コネクタ 55"/>
        <xdr:cNvCxnSpPr/>
      </xdr:nvCxnSpPr>
      <xdr:spPr bwMode="auto">
        <a:xfrm>
          <a:off x="3606800" y="3177591"/>
          <a:ext cx="698500" cy="32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161080</xdr:rowOff>
    </xdr:from>
    <xdr:to>
      <xdr:col>3</xdr:col>
      <xdr:colOff>206375</xdr:colOff>
      <xdr:row>18</xdr:row>
      <xdr:rowOff>43866</xdr:rowOff>
    </xdr:to>
    <xdr:cxnSp macro="">
      <xdr:nvCxnSpPr>
        <xdr:cNvPr id="59" name="直線コネクタ 58"/>
        <xdr:cNvCxnSpPr/>
      </xdr:nvCxnSpPr>
      <xdr:spPr bwMode="auto">
        <a:xfrm>
          <a:off x="2908300" y="3123355"/>
          <a:ext cx="698500" cy="54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160374</xdr:rowOff>
    </xdr:from>
    <xdr:ext cx="762000" cy="259045"/>
    <xdr:sp macro="" textlink="">
      <xdr:nvSpPr>
        <xdr:cNvPr id="61" name="テキスト ボックス 60"/>
        <xdr:cNvSpPr txBox="1"/>
      </xdr:nvSpPr>
      <xdr:spPr>
        <a:xfrm>
          <a:off x="3225800" y="27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133094</xdr:rowOff>
    </xdr:from>
    <xdr:ext cx="762000" cy="259045"/>
    <xdr:sp macro="" textlink="">
      <xdr:nvSpPr>
        <xdr:cNvPr id="63" name="テキスト ボックス 62"/>
        <xdr:cNvSpPr txBox="1"/>
      </xdr:nvSpPr>
      <xdr:spPr>
        <a:xfrm>
          <a:off x="2527300" y="275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148799</xdr:rowOff>
    </xdr:from>
    <xdr:to>
      <xdr:col>5</xdr:col>
      <xdr:colOff>34925</xdr:colOff>
      <xdr:row>19</xdr:row>
      <xdr:rowOff>78949</xdr:rowOff>
    </xdr:to>
    <xdr:sp macro="" textlink="">
      <xdr:nvSpPr>
        <xdr:cNvPr id="69" name="円/楕円 68"/>
        <xdr:cNvSpPr/>
      </xdr:nvSpPr>
      <xdr:spPr bwMode="auto">
        <a:xfrm>
          <a:off x="5600700" y="3282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120876</xdr:rowOff>
    </xdr:from>
    <xdr:ext cx="762000" cy="259045"/>
    <xdr:sp macro="" textlink="">
      <xdr:nvSpPr>
        <xdr:cNvPr id="70" name="人口1人当たり決算額の推移該当値テキスト130"/>
        <xdr:cNvSpPr txBox="1"/>
      </xdr:nvSpPr>
      <xdr:spPr>
        <a:xfrm>
          <a:off x="5740400" y="325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51,689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95193</xdr:rowOff>
    </xdr:from>
    <xdr:to>
      <xdr:col>4</xdr:col>
      <xdr:colOff>520700</xdr:colOff>
      <xdr:row>19</xdr:row>
      <xdr:rowOff>25343</xdr:rowOff>
    </xdr:to>
    <xdr:sp macro="" textlink="">
      <xdr:nvSpPr>
        <xdr:cNvPr id="71" name="円/楕円 70"/>
        <xdr:cNvSpPr/>
      </xdr:nvSpPr>
      <xdr:spPr bwMode="auto">
        <a:xfrm>
          <a:off x="4953000" y="3228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10120</xdr:rowOff>
    </xdr:from>
    <xdr:ext cx="736600" cy="259045"/>
    <xdr:sp macro="" textlink="">
      <xdr:nvSpPr>
        <xdr:cNvPr id="72" name="テキスト ボックス 71"/>
        <xdr:cNvSpPr txBox="1"/>
      </xdr:nvSpPr>
      <xdr:spPr>
        <a:xfrm>
          <a:off x="4622800" y="3315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54,503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25356</xdr:rowOff>
    </xdr:from>
    <xdr:to>
      <xdr:col>3</xdr:col>
      <xdr:colOff>955675</xdr:colOff>
      <xdr:row>18</xdr:row>
      <xdr:rowOff>126956</xdr:rowOff>
    </xdr:to>
    <xdr:sp macro="" textlink="">
      <xdr:nvSpPr>
        <xdr:cNvPr id="73" name="円/楕円 72"/>
        <xdr:cNvSpPr/>
      </xdr:nvSpPr>
      <xdr:spPr bwMode="auto">
        <a:xfrm>
          <a:off x="4254500" y="3159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111732</xdr:rowOff>
    </xdr:from>
    <xdr:ext cx="762000" cy="259045"/>
    <xdr:sp macro="" textlink="">
      <xdr:nvSpPr>
        <xdr:cNvPr id="74" name="テキスト ボックス 73"/>
        <xdr:cNvSpPr txBox="1"/>
      </xdr:nvSpPr>
      <xdr:spPr>
        <a:xfrm>
          <a:off x="3924300" y="324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58,169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164516</xdr:rowOff>
    </xdr:from>
    <xdr:to>
      <xdr:col>3</xdr:col>
      <xdr:colOff>257175</xdr:colOff>
      <xdr:row>18</xdr:row>
      <xdr:rowOff>94666</xdr:rowOff>
    </xdr:to>
    <xdr:sp macro="" textlink="">
      <xdr:nvSpPr>
        <xdr:cNvPr id="75" name="円/楕円 74"/>
        <xdr:cNvSpPr/>
      </xdr:nvSpPr>
      <xdr:spPr bwMode="auto">
        <a:xfrm>
          <a:off x="3556000" y="312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79443</xdr:rowOff>
    </xdr:from>
    <xdr:ext cx="762000" cy="259045"/>
    <xdr:sp macro="" textlink="">
      <xdr:nvSpPr>
        <xdr:cNvPr id="76" name="テキスト ボックス 75"/>
        <xdr:cNvSpPr txBox="1"/>
      </xdr:nvSpPr>
      <xdr:spPr>
        <a:xfrm>
          <a:off x="3225800" y="321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59,864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110280</xdr:rowOff>
    </xdr:from>
    <xdr:to>
      <xdr:col>2</xdr:col>
      <xdr:colOff>692150</xdr:colOff>
      <xdr:row>18</xdr:row>
      <xdr:rowOff>40430</xdr:rowOff>
    </xdr:to>
    <xdr:sp macro="" textlink="">
      <xdr:nvSpPr>
        <xdr:cNvPr id="77" name="円/楕円 76"/>
        <xdr:cNvSpPr/>
      </xdr:nvSpPr>
      <xdr:spPr bwMode="auto">
        <a:xfrm>
          <a:off x="2857500" y="3072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25207</xdr:rowOff>
    </xdr:from>
    <xdr:ext cx="762000" cy="259045"/>
    <xdr:sp macro="" textlink="">
      <xdr:nvSpPr>
        <xdr:cNvPr id="78" name="テキスト ボックス 77"/>
        <xdr:cNvSpPr txBox="1"/>
      </xdr:nvSpPr>
      <xdr:spPr>
        <a:xfrm>
          <a:off x="2527300" y="315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20267</xdr:rowOff>
    </xdr:from>
    <xdr:to>
      <xdr:col>4</xdr:col>
      <xdr:colOff>1117600</xdr:colOff>
      <xdr:row>38</xdr:row>
      <xdr:rowOff>22599</xdr:rowOff>
    </xdr:to>
    <xdr:cxnSp macro="">
      <xdr:nvCxnSpPr>
        <xdr:cNvPr id="110" name="直線コネクタ 109"/>
        <xdr:cNvCxnSpPr/>
      </xdr:nvCxnSpPr>
      <xdr:spPr bwMode="auto">
        <a:xfrm flipV="1">
          <a:off x="5003800" y="7487867"/>
          <a:ext cx="647700" cy="2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322819</xdr:rowOff>
    </xdr:from>
    <xdr:to>
      <xdr:col>4</xdr:col>
      <xdr:colOff>469900</xdr:colOff>
      <xdr:row>38</xdr:row>
      <xdr:rowOff>22599</xdr:rowOff>
    </xdr:to>
    <xdr:cxnSp macro="">
      <xdr:nvCxnSpPr>
        <xdr:cNvPr id="113" name="直線コネクタ 112"/>
        <xdr:cNvCxnSpPr/>
      </xdr:nvCxnSpPr>
      <xdr:spPr bwMode="auto">
        <a:xfrm>
          <a:off x="4305300" y="7447519"/>
          <a:ext cx="698500" cy="42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322819</xdr:rowOff>
    </xdr:from>
    <xdr:to>
      <xdr:col>3</xdr:col>
      <xdr:colOff>904875</xdr:colOff>
      <xdr:row>37</xdr:row>
      <xdr:rowOff>340009</xdr:rowOff>
    </xdr:to>
    <xdr:cxnSp macro="">
      <xdr:nvCxnSpPr>
        <xdr:cNvPr id="116" name="直線コネクタ 115"/>
        <xdr:cNvCxnSpPr/>
      </xdr:nvCxnSpPr>
      <xdr:spPr bwMode="auto">
        <a:xfrm flipV="1">
          <a:off x="3606800" y="7447519"/>
          <a:ext cx="698500" cy="17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217229</xdr:rowOff>
    </xdr:from>
    <xdr:to>
      <xdr:col>3</xdr:col>
      <xdr:colOff>206375</xdr:colOff>
      <xdr:row>37</xdr:row>
      <xdr:rowOff>340009</xdr:rowOff>
    </xdr:to>
    <xdr:cxnSp macro="">
      <xdr:nvCxnSpPr>
        <xdr:cNvPr id="119" name="直線コネクタ 118"/>
        <xdr:cNvCxnSpPr/>
      </xdr:nvCxnSpPr>
      <xdr:spPr bwMode="auto">
        <a:xfrm>
          <a:off x="2908300" y="7341929"/>
          <a:ext cx="698500" cy="122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222564</xdr:rowOff>
    </xdr:from>
    <xdr:ext cx="762000" cy="259045"/>
    <xdr:sp macro="" textlink="">
      <xdr:nvSpPr>
        <xdr:cNvPr id="121" name="テキスト ボックス 120"/>
        <xdr:cNvSpPr txBox="1"/>
      </xdr:nvSpPr>
      <xdr:spPr>
        <a:xfrm>
          <a:off x="3225800" y="683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219432</xdr:rowOff>
    </xdr:from>
    <xdr:ext cx="762000" cy="259045"/>
    <xdr:sp macro="" textlink="">
      <xdr:nvSpPr>
        <xdr:cNvPr id="123" name="テキスト ボックス 122"/>
        <xdr:cNvSpPr txBox="1"/>
      </xdr:nvSpPr>
      <xdr:spPr>
        <a:xfrm>
          <a:off x="2527300" y="682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312367</xdr:rowOff>
    </xdr:from>
    <xdr:to>
      <xdr:col>5</xdr:col>
      <xdr:colOff>34925</xdr:colOff>
      <xdr:row>38</xdr:row>
      <xdr:rowOff>71067</xdr:rowOff>
    </xdr:to>
    <xdr:sp macro="" textlink="">
      <xdr:nvSpPr>
        <xdr:cNvPr id="129" name="円/楕円 128"/>
        <xdr:cNvSpPr/>
      </xdr:nvSpPr>
      <xdr:spPr bwMode="auto">
        <a:xfrm>
          <a:off x="5600700" y="7437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220944</xdr:rowOff>
    </xdr:from>
    <xdr:ext cx="762000" cy="259045"/>
    <xdr:sp macro="" textlink="">
      <xdr:nvSpPr>
        <xdr:cNvPr id="130" name="人口1人当たり決算額の推移該当値テキスト445"/>
        <xdr:cNvSpPr txBox="1"/>
      </xdr:nvSpPr>
      <xdr:spPr>
        <a:xfrm>
          <a:off x="5740400" y="734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314699</xdr:rowOff>
    </xdr:from>
    <xdr:to>
      <xdr:col>4</xdr:col>
      <xdr:colOff>520700</xdr:colOff>
      <xdr:row>38</xdr:row>
      <xdr:rowOff>73399</xdr:rowOff>
    </xdr:to>
    <xdr:sp macro="" textlink="">
      <xdr:nvSpPr>
        <xdr:cNvPr id="131" name="円/楕円 130"/>
        <xdr:cNvSpPr/>
      </xdr:nvSpPr>
      <xdr:spPr bwMode="auto">
        <a:xfrm>
          <a:off x="4953000" y="7439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58176</xdr:rowOff>
    </xdr:from>
    <xdr:ext cx="736600" cy="259045"/>
    <xdr:sp macro="" textlink="">
      <xdr:nvSpPr>
        <xdr:cNvPr id="132" name="テキスト ボックス 131"/>
        <xdr:cNvSpPr txBox="1"/>
      </xdr:nvSpPr>
      <xdr:spPr>
        <a:xfrm>
          <a:off x="4622800" y="752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272019</xdr:rowOff>
    </xdr:from>
    <xdr:to>
      <xdr:col>3</xdr:col>
      <xdr:colOff>955675</xdr:colOff>
      <xdr:row>38</xdr:row>
      <xdr:rowOff>30719</xdr:rowOff>
    </xdr:to>
    <xdr:sp macro="" textlink="">
      <xdr:nvSpPr>
        <xdr:cNvPr id="133" name="円/楕円 132"/>
        <xdr:cNvSpPr/>
      </xdr:nvSpPr>
      <xdr:spPr bwMode="auto">
        <a:xfrm>
          <a:off x="4254500" y="7396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15496</xdr:rowOff>
    </xdr:from>
    <xdr:ext cx="762000" cy="259045"/>
    <xdr:sp macro="" textlink="">
      <xdr:nvSpPr>
        <xdr:cNvPr id="134" name="テキスト ボックス 133"/>
        <xdr:cNvSpPr txBox="1"/>
      </xdr:nvSpPr>
      <xdr:spPr>
        <a:xfrm>
          <a:off x="3924300" y="748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289209</xdr:rowOff>
    </xdr:from>
    <xdr:to>
      <xdr:col>3</xdr:col>
      <xdr:colOff>257175</xdr:colOff>
      <xdr:row>38</xdr:row>
      <xdr:rowOff>47909</xdr:rowOff>
    </xdr:to>
    <xdr:sp macro="" textlink="">
      <xdr:nvSpPr>
        <xdr:cNvPr id="135" name="円/楕円 134"/>
        <xdr:cNvSpPr/>
      </xdr:nvSpPr>
      <xdr:spPr bwMode="auto">
        <a:xfrm>
          <a:off x="3556000" y="741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32686</xdr:rowOff>
    </xdr:from>
    <xdr:ext cx="762000" cy="259045"/>
    <xdr:sp macro="" textlink="">
      <xdr:nvSpPr>
        <xdr:cNvPr id="136" name="テキスト ボックス 135"/>
        <xdr:cNvSpPr txBox="1"/>
      </xdr:nvSpPr>
      <xdr:spPr>
        <a:xfrm>
          <a:off x="3225800" y="750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166429</xdr:rowOff>
    </xdr:from>
    <xdr:to>
      <xdr:col>2</xdr:col>
      <xdr:colOff>692150</xdr:colOff>
      <xdr:row>37</xdr:row>
      <xdr:rowOff>268029</xdr:rowOff>
    </xdr:to>
    <xdr:sp macro="" textlink="">
      <xdr:nvSpPr>
        <xdr:cNvPr id="137" name="円/楕円 136"/>
        <xdr:cNvSpPr/>
      </xdr:nvSpPr>
      <xdr:spPr bwMode="auto">
        <a:xfrm>
          <a:off x="2857500" y="729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252806</xdr:rowOff>
    </xdr:from>
    <xdr:ext cx="762000" cy="259045"/>
    <xdr:sp macro="" textlink="">
      <xdr:nvSpPr>
        <xdr:cNvPr id="138" name="テキスト ボックス 137"/>
        <xdr:cNvSpPr txBox="1"/>
      </xdr:nvSpPr>
      <xdr:spPr>
        <a:xfrm>
          <a:off x="2527300" y="737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埼玉県志木市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実質単年度収支においては、各年度の事業量</a:t>
          </a:r>
          <a:r>
            <a:rPr lang="ja-JP" altLang="en-US" sz="1200" b="0" i="0" baseline="0">
              <a:solidFill>
                <a:schemeClr val="dk1"/>
              </a:solidFill>
              <a:effectLst/>
              <a:latin typeface="+mn-lt"/>
              <a:ea typeface="+mn-ea"/>
              <a:cs typeface="+mn-cs"/>
            </a:rPr>
            <a:t>など</a:t>
          </a:r>
          <a:r>
            <a:rPr lang="ja-JP" altLang="ja-JP" sz="1200" b="0" i="0" baseline="0">
              <a:solidFill>
                <a:schemeClr val="dk1"/>
              </a:solidFill>
              <a:effectLst/>
              <a:latin typeface="+mn-lt"/>
              <a:ea typeface="+mn-ea"/>
              <a:cs typeface="+mn-cs"/>
            </a:rPr>
            <a:t>によって変動して</a:t>
          </a:r>
          <a:r>
            <a:rPr lang="ja-JP" altLang="en-US" sz="1200" b="0" i="0" baseline="0">
              <a:solidFill>
                <a:schemeClr val="dk1"/>
              </a:solidFill>
              <a:effectLst/>
              <a:latin typeface="+mn-lt"/>
              <a:ea typeface="+mn-ea"/>
              <a:cs typeface="+mn-cs"/>
            </a:rPr>
            <a:t>いる。</a:t>
          </a:r>
          <a:endParaRPr lang="en-US" altLang="ja-JP" sz="1200" b="0" i="0" baseline="0">
            <a:solidFill>
              <a:schemeClr val="dk1"/>
            </a:solidFill>
            <a:effectLst/>
            <a:latin typeface="+mn-lt"/>
            <a:ea typeface="+mn-ea"/>
            <a:cs typeface="+mn-cs"/>
          </a:endParaRPr>
        </a:p>
        <a:p>
          <a:pPr rtl="0"/>
          <a:r>
            <a:rPr lang="ja-JP" altLang="ja-JP" sz="1200" b="0" i="0" baseline="0">
              <a:solidFill>
                <a:schemeClr val="dk1"/>
              </a:solidFill>
              <a:effectLst/>
              <a:latin typeface="+mn-lt"/>
              <a:ea typeface="+mn-ea"/>
              <a:cs typeface="+mn-cs"/>
            </a:rPr>
            <a:t>財政調整基金残高</a:t>
          </a:r>
          <a:r>
            <a:rPr lang="ja-JP" altLang="en-US" sz="1200" b="0" i="0" baseline="0">
              <a:solidFill>
                <a:schemeClr val="dk1"/>
              </a:solidFill>
              <a:effectLst/>
              <a:latin typeface="+mn-lt"/>
              <a:ea typeface="+mn-ea"/>
              <a:cs typeface="+mn-cs"/>
            </a:rPr>
            <a:t>は、小学校用地の購入や病院事業への繰出金の増などから減となっている</a:t>
          </a:r>
          <a:r>
            <a:rPr lang="ja-JP" altLang="ja-JP" sz="1200" b="0" i="0" baseline="0">
              <a:solidFill>
                <a:schemeClr val="dk1"/>
              </a:solidFill>
              <a:effectLst/>
              <a:latin typeface="+mn-lt"/>
              <a:ea typeface="+mn-ea"/>
              <a:cs typeface="+mn-cs"/>
            </a:rPr>
            <a:t>。</a:t>
          </a:r>
          <a:endParaRPr lang="ja-JP" altLang="ja-JP" sz="1200">
            <a:effectLst/>
          </a:endParaRPr>
        </a:p>
        <a:p>
          <a:pPr rtl="0"/>
          <a:r>
            <a:rPr lang="ja-JP" altLang="ja-JP" sz="1200" b="0" i="0" baseline="0">
              <a:solidFill>
                <a:schemeClr val="dk1"/>
              </a:solidFill>
              <a:effectLst/>
              <a:latin typeface="+mn-lt"/>
              <a:ea typeface="+mn-ea"/>
              <a:cs typeface="+mn-cs"/>
            </a:rPr>
            <a:t>実質収支額の標準財政規模に対する比率においては、志木市行財政</a:t>
          </a:r>
          <a:r>
            <a:rPr lang="ja-JP" altLang="en-US" sz="1200" b="0" i="0" baseline="0">
              <a:solidFill>
                <a:schemeClr val="dk1"/>
              </a:solidFill>
              <a:effectLst/>
              <a:latin typeface="+mn-lt"/>
              <a:ea typeface="+mn-ea"/>
              <a:cs typeface="+mn-cs"/>
            </a:rPr>
            <a:t>再生</a:t>
          </a:r>
          <a:r>
            <a:rPr lang="ja-JP" altLang="ja-JP" sz="1200" b="0" i="0" baseline="0">
              <a:solidFill>
                <a:schemeClr val="dk1"/>
              </a:solidFill>
              <a:effectLst/>
              <a:latin typeface="+mn-lt"/>
              <a:ea typeface="+mn-ea"/>
              <a:cs typeface="+mn-cs"/>
            </a:rPr>
            <a:t>プランの推進や普通交付税の増額などにより、高くなっている。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埼玉県志木市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各会計とも、黒字で推移しており、安定している。</a:t>
          </a:r>
          <a:endParaRPr lang="ja-JP" altLang="ja-JP" sz="1200">
            <a:effectLst/>
          </a:endParaRPr>
        </a:p>
        <a:p>
          <a:pPr rtl="0"/>
          <a:r>
            <a:rPr lang="ja-JP" altLang="en-US" sz="1200" b="0" i="0" baseline="0">
              <a:solidFill>
                <a:schemeClr val="dk1"/>
              </a:solidFill>
              <a:effectLst/>
              <a:latin typeface="+mn-lt"/>
              <a:ea typeface="+mn-ea"/>
              <a:cs typeface="+mn-cs"/>
            </a:rPr>
            <a:t>一般会計については、</a:t>
          </a:r>
          <a:r>
            <a:rPr lang="ja-JP" altLang="ja-JP" sz="1200" b="0" i="0" baseline="0">
              <a:solidFill>
                <a:schemeClr val="dk1"/>
              </a:solidFill>
              <a:effectLst/>
              <a:latin typeface="+mn-lt"/>
              <a:ea typeface="+mn-ea"/>
              <a:cs typeface="+mn-cs"/>
            </a:rPr>
            <a:t>今後において、少子高齢社会の進展に伴って税収の減収が見込まれる一方で、扶助費などの経費の増加が見込まれるため、行政運営の効率化や、民間活力の活用など、計画期間を平成２６年度までとしている志木市行財政集中改革</a:t>
          </a:r>
          <a:r>
            <a:rPr lang="ja-JP" altLang="en-US" sz="1200" b="0" i="0" baseline="0">
              <a:solidFill>
                <a:schemeClr val="dk1"/>
              </a:solidFill>
              <a:effectLst/>
              <a:latin typeface="+mn-lt"/>
              <a:ea typeface="+mn-ea"/>
              <a:cs typeface="+mn-cs"/>
            </a:rPr>
            <a:t>戦略</a:t>
          </a:r>
          <a:r>
            <a:rPr lang="ja-JP" altLang="ja-JP" sz="1200" b="0" i="0" baseline="0">
              <a:solidFill>
                <a:schemeClr val="dk1"/>
              </a:solidFill>
              <a:effectLst/>
              <a:latin typeface="+mn-lt"/>
              <a:ea typeface="+mn-ea"/>
              <a:cs typeface="+mn-cs"/>
            </a:rPr>
            <a:t>プランの取り組みを継続し、財政基盤の強化を図っていく。</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なお、病院事業会計については、</a:t>
          </a:r>
          <a:r>
            <a:rPr lang="ja-JP" altLang="ja-JP" sz="1200" b="0" i="0" baseline="0">
              <a:solidFill>
                <a:schemeClr val="dk1"/>
              </a:solidFill>
              <a:effectLst/>
              <a:latin typeface="+mn-lt"/>
              <a:ea typeface="+mn-ea"/>
              <a:cs typeface="+mn-cs"/>
            </a:rPr>
            <a:t>市民病院を民間移譲したことに伴</a:t>
          </a:r>
          <a:r>
            <a:rPr lang="ja-JP" altLang="en-US" sz="1200" b="0" i="0" baseline="0">
              <a:solidFill>
                <a:schemeClr val="dk1"/>
              </a:solidFill>
              <a:effectLst/>
              <a:latin typeface="+mn-lt"/>
              <a:ea typeface="+mn-ea"/>
              <a:cs typeface="+mn-cs"/>
            </a:rPr>
            <a:t>い、</a:t>
          </a:r>
          <a:r>
            <a:rPr lang="ja-JP" altLang="ja-JP" sz="1200" b="0" i="0" baseline="0">
              <a:solidFill>
                <a:schemeClr val="dk1"/>
              </a:solidFill>
              <a:effectLst/>
              <a:latin typeface="+mn-lt"/>
              <a:ea typeface="+mn-ea"/>
              <a:cs typeface="+mn-cs"/>
            </a:rPr>
            <a:t>平成２５年度末を</a:t>
          </a:r>
          <a:r>
            <a:rPr lang="ja-JP" altLang="en-US" sz="1200" b="0" i="0" baseline="0">
              <a:solidFill>
                <a:schemeClr val="dk1"/>
              </a:solidFill>
              <a:effectLst/>
              <a:latin typeface="+mn-lt"/>
              <a:ea typeface="+mn-ea"/>
              <a:cs typeface="+mn-cs"/>
            </a:rPr>
            <a:t>もって終了となった。</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埼玉県志木市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元利償還金については、志木市行財政再生プランによる起債の抑制とともに、以前からの償還も終了してきている。</a:t>
          </a:r>
          <a:endParaRPr lang="ja-JP" altLang="ja-JP" sz="1200">
            <a:effectLst/>
          </a:endParaRPr>
        </a:p>
        <a:p>
          <a:pPr rtl="0"/>
          <a:r>
            <a:rPr lang="ja-JP" altLang="ja-JP" sz="1200" b="0" i="0" baseline="0">
              <a:solidFill>
                <a:schemeClr val="dk1"/>
              </a:solidFill>
              <a:effectLst/>
              <a:latin typeface="+mn-lt"/>
              <a:ea typeface="+mn-ea"/>
              <a:cs typeface="+mn-cs"/>
            </a:rPr>
            <a:t>算入公債費等においては、平成２１年度からほぼ横ばいの状況となっている。</a:t>
          </a:r>
          <a:endParaRPr lang="ja-JP" altLang="ja-JP" sz="1200">
            <a:effectLst/>
          </a:endParaRPr>
        </a:p>
        <a:p>
          <a:pPr rtl="0"/>
          <a:r>
            <a:rPr lang="ja-JP" altLang="ja-JP" sz="1200" b="0" i="0" baseline="0">
              <a:solidFill>
                <a:schemeClr val="dk1"/>
              </a:solidFill>
              <a:effectLst/>
              <a:latin typeface="+mn-lt"/>
              <a:ea typeface="+mn-ea"/>
              <a:cs typeface="+mn-cs"/>
            </a:rPr>
            <a:t>今後も、地方債については、計画的な借入を行い、健全な財政運営に努めていく。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埼玉県志木市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将来負担額のうち</a:t>
          </a:r>
          <a:r>
            <a:rPr lang="ja-JP" altLang="en-US" sz="1200" b="0" i="0" baseline="0">
              <a:solidFill>
                <a:schemeClr val="dk1"/>
              </a:solidFill>
              <a:effectLst/>
              <a:latin typeface="+mn-lt"/>
              <a:ea typeface="+mn-ea"/>
              <a:cs typeface="+mn-cs"/>
            </a:rPr>
            <a:t>地方債現在高</a:t>
          </a:r>
          <a:r>
            <a:rPr lang="ja-JP" altLang="ja-JP" sz="1200" b="0" i="0" baseline="0">
              <a:solidFill>
                <a:schemeClr val="dk1"/>
              </a:solidFill>
              <a:effectLst/>
              <a:latin typeface="+mn-lt"/>
              <a:ea typeface="+mn-ea"/>
              <a:cs typeface="+mn-cs"/>
            </a:rPr>
            <a:t>について</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平成２５年度に、</a:t>
          </a:r>
          <a:r>
            <a:rPr lang="ja-JP" altLang="ja-JP" sz="1200" b="0" i="0" baseline="0">
              <a:solidFill>
                <a:schemeClr val="dk1"/>
              </a:solidFill>
              <a:effectLst/>
              <a:latin typeface="+mn-lt"/>
              <a:ea typeface="+mn-ea"/>
              <a:cs typeface="+mn-cs"/>
            </a:rPr>
            <a:t>小学校用地の購入</a:t>
          </a:r>
          <a:r>
            <a:rPr lang="ja-JP" altLang="en-US" sz="1200" b="0" i="0" baseline="0">
              <a:solidFill>
                <a:schemeClr val="dk1"/>
              </a:solidFill>
              <a:effectLst/>
              <a:latin typeface="+mn-lt"/>
              <a:ea typeface="+mn-ea"/>
              <a:cs typeface="+mn-cs"/>
            </a:rPr>
            <a:t>や学校校舎の大規模改修などに起債をしたことにより、例年と比較して大きく増となった。</a:t>
          </a:r>
          <a:r>
            <a:rPr lang="ja-JP" altLang="ja-JP" sz="1200" b="0" i="0" baseline="0">
              <a:solidFill>
                <a:schemeClr val="dk1"/>
              </a:solidFill>
              <a:effectLst/>
              <a:latin typeface="+mn-lt"/>
              <a:ea typeface="+mn-ea"/>
              <a:cs typeface="+mn-cs"/>
            </a:rPr>
            <a:t>地方債については、計画的な借入を行い、健全な財政運営に努めていく。</a:t>
          </a:r>
          <a:endParaRPr lang="en-US" altLang="ja-JP" sz="1200" b="0" i="0" baseline="0">
            <a:solidFill>
              <a:schemeClr val="dk1"/>
            </a:solidFill>
            <a:effectLst/>
            <a:latin typeface="+mn-lt"/>
            <a:ea typeface="+mn-ea"/>
            <a:cs typeface="+mn-cs"/>
          </a:endParaRPr>
        </a:p>
        <a:p>
          <a:pPr rtl="0"/>
          <a:r>
            <a:rPr lang="ja-JP" altLang="ja-JP" sz="1200" b="0" i="0" baseline="0">
              <a:solidFill>
                <a:schemeClr val="dk1"/>
              </a:solidFill>
              <a:effectLst/>
              <a:latin typeface="+mn-lt"/>
              <a:ea typeface="+mn-ea"/>
              <a:cs typeface="+mn-cs"/>
            </a:rPr>
            <a:t>公営企業等への繰入見込額</a:t>
          </a:r>
          <a:r>
            <a:rPr lang="ja-JP" altLang="en-US" sz="1200" b="0" i="0" baseline="0">
              <a:solidFill>
                <a:schemeClr val="dk1"/>
              </a:solidFill>
              <a:effectLst/>
              <a:latin typeface="+mn-lt"/>
              <a:ea typeface="+mn-ea"/>
              <a:cs typeface="+mn-cs"/>
            </a:rPr>
            <a:t>については、平成２５年度末を持って市民病院を民間移譲したことに伴って減となった。</a:t>
          </a:r>
          <a:endParaRPr lang="en-US" altLang="ja-JP" sz="1200" b="0" i="0" baseline="0">
            <a:solidFill>
              <a:schemeClr val="dk1"/>
            </a:solidFill>
            <a:effectLst/>
            <a:latin typeface="+mn-lt"/>
            <a:ea typeface="+mn-ea"/>
            <a:cs typeface="+mn-cs"/>
          </a:endParaRPr>
        </a:p>
        <a:p>
          <a:pPr rtl="0"/>
          <a:r>
            <a:rPr lang="ja-JP" altLang="ja-JP" sz="1200" b="0" i="0" baseline="0">
              <a:solidFill>
                <a:schemeClr val="dk1"/>
              </a:solidFill>
              <a:effectLst/>
              <a:latin typeface="+mn-lt"/>
              <a:ea typeface="+mn-ea"/>
              <a:cs typeface="+mn-cs"/>
            </a:rPr>
            <a:t>充当可能財源等については、財政調整基金など充当可能基金の増に伴い、将来負担額を上回っている。</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23271318</v>
      </c>
      <c r="BO4" s="349"/>
      <c r="BP4" s="349"/>
      <c r="BQ4" s="349"/>
      <c r="BR4" s="349"/>
      <c r="BS4" s="349"/>
      <c r="BT4" s="349"/>
      <c r="BU4" s="350"/>
      <c r="BV4" s="348">
        <v>20888447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9.3000000000000007</v>
      </c>
      <c r="CU4" s="355"/>
      <c r="CV4" s="355"/>
      <c r="CW4" s="355"/>
      <c r="CX4" s="355"/>
      <c r="CY4" s="355"/>
      <c r="CZ4" s="355"/>
      <c r="DA4" s="356"/>
      <c r="DB4" s="354">
        <v>9.8000000000000007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21840325</v>
      </c>
      <c r="BO5" s="386"/>
      <c r="BP5" s="386"/>
      <c r="BQ5" s="386"/>
      <c r="BR5" s="386"/>
      <c r="BS5" s="386"/>
      <c r="BT5" s="386"/>
      <c r="BU5" s="387"/>
      <c r="BV5" s="385">
        <v>19386661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86.7</v>
      </c>
      <c r="CU5" s="383"/>
      <c r="CV5" s="383"/>
      <c r="CW5" s="383"/>
      <c r="CX5" s="383"/>
      <c r="CY5" s="383"/>
      <c r="CZ5" s="383"/>
      <c r="DA5" s="384"/>
      <c r="DB5" s="382">
        <v>89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1430993</v>
      </c>
      <c r="BO6" s="386"/>
      <c r="BP6" s="386"/>
      <c r="BQ6" s="386"/>
      <c r="BR6" s="386"/>
      <c r="BS6" s="386"/>
      <c r="BT6" s="386"/>
      <c r="BU6" s="387"/>
      <c r="BV6" s="385">
        <v>1501786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94.5</v>
      </c>
      <c r="CU6" s="423"/>
      <c r="CV6" s="423"/>
      <c r="CW6" s="423"/>
      <c r="CX6" s="423"/>
      <c r="CY6" s="423"/>
      <c r="CZ6" s="423"/>
      <c r="DA6" s="424"/>
      <c r="DB6" s="422">
        <v>95.7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205478</v>
      </c>
      <c r="BO7" s="386"/>
      <c r="BP7" s="386"/>
      <c r="BQ7" s="386"/>
      <c r="BR7" s="386"/>
      <c r="BS7" s="386"/>
      <c r="BT7" s="386"/>
      <c r="BU7" s="387"/>
      <c r="BV7" s="385">
        <v>228506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13201705</v>
      </c>
      <c r="CU7" s="386"/>
      <c r="CV7" s="386"/>
      <c r="CW7" s="386"/>
      <c r="CX7" s="386"/>
      <c r="CY7" s="386"/>
      <c r="CZ7" s="386"/>
      <c r="DA7" s="387"/>
      <c r="DB7" s="385">
        <v>13038593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1225515</v>
      </c>
      <c r="BO8" s="386"/>
      <c r="BP8" s="386"/>
      <c r="BQ8" s="386"/>
      <c r="BR8" s="386"/>
      <c r="BS8" s="386"/>
      <c r="BT8" s="386"/>
      <c r="BU8" s="387"/>
      <c r="BV8" s="385">
        <v>1273280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0.84</v>
      </c>
      <c r="CU8" s="426"/>
      <c r="CV8" s="426"/>
      <c r="CW8" s="426"/>
      <c r="CX8" s="426"/>
      <c r="CY8" s="426"/>
      <c r="CZ8" s="426"/>
      <c r="DA8" s="427"/>
      <c r="DB8" s="425">
        <v>0.84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69611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-47765</v>
      </c>
      <c r="BO9" s="386"/>
      <c r="BP9" s="386"/>
      <c r="BQ9" s="386"/>
      <c r="BR9" s="386"/>
      <c r="BS9" s="386"/>
      <c r="BT9" s="386"/>
      <c r="BU9" s="387"/>
      <c r="BV9" s="385">
        <v>186516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v>
      </c>
      <c r="CU9" s="383"/>
      <c r="CV9" s="383"/>
      <c r="CW9" s="383"/>
      <c r="CX9" s="383"/>
      <c r="CY9" s="383"/>
      <c r="CZ9" s="383"/>
      <c r="DA9" s="384"/>
      <c r="DB9" s="382">
        <v>9.1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67448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1355</v>
      </c>
      <c r="BO10" s="386"/>
      <c r="BP10" s="386"/>
      <c r="BQ10" s="386"/>
      <c r="BR10" s="386"/>
      <c r="BS10" s="386"/>
      <c r="BT10" s="386"/>
      <c r="BU10" s="387"/>
      <c r="BV10" s="385">
        <v>145890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72961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549739</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71786</v>
      </c>
      <c r="S13" s="467"/>
      <c r="T13" s="467"/>
      <c r="U13" s="467"/>
      <c r="V13" s="468"/>
      <c r="W13" s="401" t="s">
        <v>123</v>
      </c>
      <c r="X13" s="402"/>
      <c r="Y13" s="402"/>
      <c r="Z13" s="402"/>
      <c r="AA13" s="402"/>
      <c r="AB13" s="392"/>
      <c r="AC13" s="436">
        <v>207</v>
      </c>
      <c r="AD13" s="437"/>
      <c r="AE13" s="437"/>
      <c r="AF13" s="437"/>
      <c r="AG13" s="476"/>
      <c r="AH13" s="436">
        <v>259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-596149</v>
      </c>
      <c r="BO13" s="386"/>
      <c r="BP13" s="386"/>
      <c r="BQ13" s="386"/>
      <c r="BR13" s="386"/>
      <c r="BS13" s="386"/>
      <c r="BT13" s="386"/>
      <c r="BU13" s="387"/>
      <c r="BV13" s="385">
        <v>332406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0.1</v>
      </c>
      <c r="CU13" s="383"/>
      <c r="CV13" s="383"/>
      <c r="CW13" s="383"/>
      <c r="CX13" s="383"/>
      <c r="CY13" s="383"/>
      <c r="CZ13" s="383"/>
      <c r="DA13" s="384"/>
      <c r="DB13" s="382">
        <v>0.3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72356</v>
      </c>
      <c r="S14" s="467"/>
      <c r="T14" s="467"/>
      <c r="U14" s="467"/>
      <c r="V14" s="468"/>
      <c r="W14" s="375"/>
      <c r="X14" s="376"/>
      <c r="Y14" s="376"/>
      <c r="Z14" s="376"/>
      <c r="AA14" s="376"/>
      <c r="AB14" s="365"/>
      <c r="AC14" s="469">
        <v>0.7</v>
      </c>
      <c r="AD14" s="470"/>
      <c r="AE14" s="470"/>
      <c r="AF14" s="470"/>
      <c r="AG14" s="471"/>
      <c r="AH14" s="469">
        <v>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71228</v>
      </c>
      <c r="S15" s="467"/>
      <c r="T15" s="467"/>
      <c r="U15" s="467"/>
      <c r="V15" s="468"/>
      <c r="W15" s="401" t="s">
        <v>130</v>
      </c>
      <c r="X15" s="402"/>
      <c r="Y15" s="402"/>
      <c r="Z15" s="402"/>
      <c r="AA15" s="402"/>
      <c r="AB15" s="392"/>
      <c r="AC15" s="436">
        <v>7161</v>
      </c>
      <c r="AD15" s="437"/>
      <c r="AE15" s="437"/>
      <c r="AF15" s="437"/>
      <c r="AG15" s="476"/>
      <c r="AH15" s="436">
        <v>8464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7972099</v>
      </c>
      <c r="BO15" s="349"/>
      <c r="BP15" s="349"/>
      <c r="BQ15" s="349"/>
      <c r="BR15" s="349"/>
      <c r="BS15" s="349"/>
      <c r="BT15" s="349"/>
      <c r="BU15" s="350"/>
      <c r="BV15" s="348">
        <v>7920568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22.7</v>
      </c>
      <c r="AD16" s="470"/>
      <c r="AE16" s="470"/>
      <c r="AF16" s="470"/>
      <c r="AG16" s="471"/>
      <c r="AH16" s="469">
        <v>25.2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9497494</v>
      </c>
      <c r="BO16" s="386"/>
      <c r="BP16" s="386"/>
      <c r="BQ16" s="386"/>
      <c r="BR16" s="386"/>
      <c r="BS16" s="386"/>
      <c r="BT16" s="386"/>
      <c r="BU16" s="387"/>
      <c r="BV16" s="385">
        <v>9449760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24147</v>
      </c>
      <c r="AD17" s="437"/>
      <c r="AE17" s="437"/>
      <c r="AF17" s="437"/>
      <c r="AG17" s="476"/>
      <c r="AH17" s="436">
        <v>24018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10380673</v>
      </c>
      <c r="BO17" s="386"/>
      <c r="BP17" s="386"/>
      <c r="BQ17" s="386"/>
      <c r="BR17" s="386"/>
      <c r="BS17" s="386"/>
      <c r="BT17" s="386"/>
      <c r="BU17" s="387"/>
      <c r="BV17" s="385">
        <v>10289300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9.06</v>
      </c>
      <c r="M18" s="498"/>
      <c r="N18" s="498"/>
      <c r="O18" s="498"/>
      <c r="P18" s="498"/>
      <c r="Q18" s="498"/>
      <c r="R18" s="499"/>
      <c r="S18" s="499"/>
      <c r="T18" s="499"/>
      <c r="U18" s="499"/>
      <c r="V18" s="500"/>
      <c r="W18" s="403"/>
      <c r="X18" s="404"/>
      <c r="Y18" s="404"/>
      <c r="Z18" s="404"/>
      <c r="AA18" s="404"/>
      <c r="AB18" s="395"/>
      <c r="AC18" s="501">
        <v>76.599999999999994</v>
      </c>
      <c r="AD18" s="502"/>
      <c r="AE18" s="502"/>
      <c r="AF18" s="502"/>
      <c r="AG18" s="503"/>
      <c r="AH18" s="501">
        <v>71.5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11553403</v>
      </c>
      <c r="BO18" s="386"/>
      <c r="BP18" s="386"/>
      <c r="BQ18" s="386"/>
      <c r="BR18" s="386"/>
      <c r="BS18" s="386"/>
      <c r="BT18" s="386"/>
      <c r="BU18" s="387"/>
      <c r="BV18" s="385">
        <v>11484977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7683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16274635</v>
      </c>
      <c r="BO19" s="386"/>
      <c r="BP19" s="386"/>
      <c r="BQ19" s="386"/>
      <c r="BR19" s="386"/>
      <c r="BS19" s="386"/>
      <c r="BT19" s="386"/>
      <c r="BU19" s="387"/>
      <c r="BV19" s="385">
        <v>15513453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28433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14801864</v>
      </c>
      <c r="BO23" s="386"/>
      <c r="BP23" s="386"/>
      <c r="BQ23" s="386"/>
      <c r="BR23" s="386"/>
      <c r="BS23" s="386"/>
      <c r="BT23" s="386"/>
      <c r="BU23" s="387"/>
      <c r="BV23" s="385">
        <v>13203987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8280</v>
      </c>
      <c r="R24" s="437"/>
      <c r="S24" s="437"/>
      <c r="T24" s="437"/>
      <c r="U24" s="437"/>
      <c r="V24" s="476"/>
      <c r="W24" s="531"/>
      <c r="X24" s="519"/>
      <c r="Y24" s="520"/>
      <c r="Z24" s="435" t="s">
        <v>153</v>
      </c>
      <c r="AA24" s="415"/>
      <c r="AB24" s="415"/>
      <c r="AC24" s="415"/>
      <c r="AD24" s="415"/>
      <c r="AE24" s="415"/>
      <c r="AF24" s="415"/>
      <c r="AG24" s="416"/>
      <c r="AH24" s="436">
        <v>341</v>
      </c>
      <c r="AI24" s="437"/>
      <c r="AJ24" s="437"/>
      <c r="AK24" s="437"/>
      <c r="AL24" s="476"/>
      <c r="AM24" s="436">
        <v>1118139</v>
      </c>
      <c r="AN24" s="437"/>
      <c r="AO24" s="437"/>
      <c r="AP24" s="437"/>
      <c r="AQ24" s="437"/>
      <c r="AR24" s="476"/>
      <c r="AS24" s="436">
        <v>3279</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10999540</v>
      </c>
      <c r="BO24" s="386"/>
      <c r="BP24" s="386"/>
      <c r="BQ24" s="386"/>
      <c r="BR24" s="386"/>
      <c r="BS24" s="386"/>
      <c r="BT24" s="386"/>
      <c r="BU24" s="387"/>
      <c r="BV24" s="385">
        <v>9815004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7290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171492</v>
      </c>
      <c r="BO25" s="349"/>
      <c r="BP25" s="349"/>
      <c r="BQ25" s="349"/>
      <c r="BR25" s="349"/>
      <c r="BS25" s="349"/>
      <c r="BT25" s="349"/>
      <c r="BU25" s="350"/>
      <c r="BV25" s="348">
        <v>467139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6900</v>
      </c>
      <c r="R26" s="437"/>
      <c r="S26" s="437"/>
      <c r="T26" s="437"/>
      <c r="U26" s="437"/>
      <c r="V26" s="476"/>
      <c r="W26" s="531"/>
      <c r="X26" s="519"/>
      <c r="Y26" s="520"/>
      <c r="Z26" s="435" t="s">
        <v>159</v>
      </c>
      <c r="AA26" s="539"/>
      <c r="AB26" s="539"/>
      <c r="AC26" s="539"/>
      <c r="AD26" s="539"/>
      <c r="AE26" s="539"/>
      <c r="AF26" s="539"/>
      <c r="AG26" s="540"/>
      <c r="AH26" s="436">
        <v>4</v>
      </c>
      <c r="AI26" s="437"/>
      <c r="AJ26" s="437"/>
      <c r="AK26" s="437"/>
      <c r="AL26" s="476"/>
      <c r="AM26" s="436">
        <v>11084</v>
      </c>
      <c r="AN26" s="437"/>
      <c r="AO26" s="437"/>
      <c r="AP26" s="437"/>
      <c r="AQ26" s="437"/>
      <c r="AR26" s="476"/>
      <c r="AS26" s="436">
        <v>2771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4200</v>
      </c>
      <c r="R27" s="437"/>
      <c r="S27" s="437"/>
      <c r="T27" s="437"/>
      <c r="U27" s="437"/>
      <c r="V27" s="476"/>
      <c r="W27" s="531"/>
      <c r="X27" s="519"/>
      <c r="Y27" s="520"/>
      <c r="Z27" s="435" t="s">
        <v>162</v>
      </c>
      <c r="AA27" s="415"/>
      <c r="AB27" s="415"/>
      <c r="AC27" s="415"/>
      <c r="AD27" s="415"/>
      <c r="AE27" s="415"/>
      <c r="AF27" s="415"/>
      <c r="AG27" s="416"/>
      <c r="AH27" s="436">
        <v>6</v>
      </c>
      <c r="AI27" s="437"/>
      <c r="AJ27" s="437"/>
      <c r="AK27" s="437"/>
      <c r="AL27" s="476"/>
      <c r="AM27" s="436">
        <v>23352</v>
      </c>
      <c r="AN27" s="437"/>
      <c r="AO27" s="437"/>
      <c r="AP27" s="437"/>
      <c r="AQ27" s="437"/>
      <c r="AR27" s="476"/>
      <c r="AS27" s="436">
        <v>3892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3680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2334192</v>
      </c>
      <c r="BO28" s="349"/>
      <c r="BP28" s="349"/>
      <c r="BQ28" s="349"/>
      <c r="BR28" s="349"/>
      <c r="BS28" s="349"/>
      <c r="BT28" s="349"/>
      <c r="BU28" s="350"/>
      <c r="BV28" s="348">
        <v>2882576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13</v>
      </c>
      <c r="M29" s="437"/>
      <c r="N29" s="437"/>
      <c r="O29" s="437"/>
      <c r="P29" s="476"/>
      <c r="Q29" s="436">
        <v>3470</v>
      </c>
      <c r="R29" s="437"/>
      <c r="S29" s="437"/>
      <c r="T29" s="437"/>
      <c r="U29" s="437"/>
      <c r="V29" s="476"/>
      <c r="W29" s="531"/>
      <c r="X29" s="519"/>
      <c r="Y29" s="520"/>
      <c r="Z29" s="435" t="s">
        <v>169</v>
      </c>
      <c r="AA29" s="415"/>
      <c r="AB29" s="415"/>
      <c r="AC29" s="415"/>
      <c r="AD29" s="415"/>
      <c r="AE29" s="415"/>
      <c r="AF29" s="415"/>
      <c r="AG29" s="416"/>
      <c r="AH29" s="436">
        <v>347</v>
      </c>
      <c r="AI29" s="437"/>
      <c r="AJ29" s="437"/>
      <c r="AK29" s="437"/>
      <c r="AL29" s="476"/>
      <c r="AM29" s="436">
        <v>1141491</v>
      </c>
      <c r="AN29" s="437"/>
      <c r="AO29" s="437"/>
      <c r="AP29" s="437"/>
      <c r="AQ29" s="437"/>
      <c r="AR29" s="476"/>
      <c r="AS29" s="436">
        <v>3290</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97.3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1445670</v>
      </c>
      <c r="BO30" s="553"/>
      <c r="BP30" s="553"/>
      <c r="BQ30" s="553"/>
      <c r="BR30" s="553"/>
      <c r="BS30" s="553"/>
      <c r="BT30" s="553"/>
      <c r="BU30" s="554"/>
      <c r="BV30" s="552">
        <v>1365169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IF('各会計、関係団体の財政状況及び健全化判断比率'!B34="","",'各会計、関係団体の財政状況及び健全化判断比率'!B34)</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埼玉県後期高齢者医療広域連合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志木市文化スポーツ振興公社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病院事業会計</v>
      </c>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IF('各会計、関係団体の財政状況及び健全化判断比率'!B35="","",'各会計、関係団体の財政状況及び健全化判断比率'!B35)</f>
        <v>館第一排水ポンプ場特別会計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埼玉県後期高齢者医療広域連合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後期高齢者医療事業</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埼玉県市町村総合事務組合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駐車場事業</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埼玉県市町村総合事務組合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彩の国さいたま人づくり広域連合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朝霞地区一部事務組合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志木地区衛生組合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7" zoomScaleSheetLayoutView="100" workbookViewId="0">
      <selection activeCell="AF71" sqref="AF71:AJ7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67" t="s">
        <v>24</v>
      </c>
      <c r="C41" s="1168"/>
      <c r="D41" s="81"/>
      <c r="E41" s="1173" t="s">
        <v>25</v>
      </c>
      <c r="F41" s="1173"/>
      <c r="G41" s="1173"/>
      <c r="H41" s="1174"/>
      <c r="I41" s="82">
        <v>13561</v>
      </c>
      <c r="J41" s="83">
        <v>13145</v>
      </c>
      <c r="K41" s="83">
        <v>13065</v>
      </c>
      <c r="L41" s="83">
        <v>13204</v>
      </c>
      <c r="M41" s="84">
        <v>14802</v>
      </c>
    </row>
    <row r="42" spans="2:13" ht="27.75" customHeight="1">
      <c r="B42" s="1169"/>
      <c r="C42" s="1170"/>
      <c r="D42" s="85"/>
      <c r="E42" s="1175" t="s">
        <v>26</v>
      </c>
      <c r="F42" s="1175"/>
      <c r="G42" s="1175"/>
      <c r="H42" s="1176"/>
      <c r="I42" s="86">
        <v>14</v>
      </c>
      <c r="J42" s="87">
        <v>92</v>
      </c>
      <c r="K42" s="87">
        <v>81</v>
      </c>
      <c r="L42" s="87">
        <v>69</v>
      </c>
      <c r="M42" s="88">
        <v>64</v>
      </c>
    </row>
    <row r="43" spans="2:13" ht="27.75" customHeight="1">
      <c r="B43" s="1169"/>
      <c r="C43" s="1170"/>
      <c r="D43" s="85"/>
      <c r="E43" s="1175" t="s">
        <v>27</v>
      </c>
      <c r="F43" s="1175"/>
      <c r="G43" s="1175"/>
      <c r="H43" s="1176"/>
      <c r="I43" s="86">
        <v>5769</v>
      </c>
      <c r="J43" s="87">
        <v>5293</v>
      </c>
      <c r="K43" s="87">
        <v>4749</v>
      </c>
      <c r="L43" s="87">
        <v>4190</v>
      </c>
      <c r="M43" s="88">
        <v>3850</v>
      </c>
    </row>
    <row r="44" spans="2:13" ht="27.75" customHeight="1">
      <c r="B44" s="1169"/>
      <c r="C44" s="1170"/>
      <c r="D44" s="85"/>
      <c r="E44" s="1175" t="s">
        <v>28</v>
      </c>
      <c r="F44" s="1175"/>
      <c r="G44" s="1175"/>
      <c r="H44" s="1176"/>
      <c r="I44" s="86">
        <v>322</v>
      </c>
      <c r="J44" s="87">
        <v>230</v>
      </c>
      <c r="K44" s="87">
        <v>146</v>
      </c>
      <c r="L44" s="87">
        <v>86</v>
      </c>
      <c r="M44" s="88">
        <v>163</v>
      </c>
    </row>
    <row r="45" spans="2:13" ht="27.75" customHeight="1">
      <c r="B45" s="1169"/>
      <c r="C45" s="1170"/>
      <c r="D45" s="85"/>
      <c r="E45" s="1175" t="s">
        <v>29</v>
      </c>
      <c r="F45" s="1175"/>
      <c r="G45" s="1175"/>
      <c r="H45" s="1176"/>
      <c r="I45" s="86">
        <v>2319</v>
      </c>
      <c r="J45" s="87">
        <v>2560</v>
      </c>
      <c r="K45" s="87">
        <v>2614</v>
      </c>
      <c r="L45" s="87">
        <v>2078</v>
      </c>
      <c r="M45" s="88">
        <v>2229</v>
      </c>
    </row>
    <row r="46" spans="2:13" ht="27.75" customHeight="1">
      <c r="B46" s="1169"/>
      <c r="C46" s="1170"/>
      <c r="D46" s="85"/>
      <c r="E46" s="1175" t="s">
        <v>30</v>
      </c>
      <c r="F46" s="1175"/>
      <c r="G46" s="1175"/>
      <c r="H46" s="1176"/>
      <c r="I46" s="86">
        <v>1</v>
      </c>
      <c r="J46" s="87">
        <v>4</v>
      </c>
      <c r="K46" s="87">
        <v>2</v>
      </c>
      <c r="L46" s="87" t="s">
        <v>486</v>
      </c>
      <c r="M46" s="88" t="s">
        <v>486</v>
      </c>
    </row>
    <row r="47" spans="2:13" ht="27.75" customHeight="1">
      <c r="B47" s="1169"/>
      <c r="C47" s="1170"/>
      <c r="D47" s="85"/>
      <c r="E47" s="1175" t="s">
        <v>31</v>
      </c>
      <c r="F47" s="1175"/>
      <c r="G47" s="1175"/>
      <c r="H47" s="1176"/>
      <c r="I47" s="86" t="s">
        <v>486</v>
      </c>
      <c r="J47" s="87" t="s">
        <v>486</v>
      </c>
      <c r="K47" s="87" t="s">
        <v>486</v>
      </c>
      <c r="L47" s="87" t="s">
        <v>486</v>
      </c>
      <c r="M47" s="88" t="s">
        <v>486</v>
      </c>
    </row>
    <row r="48" spans="2:13" ht="27.75" customHeight="1">
      <c r="B48" s="1171"/>
      <c r="C48" s="1172"/>
      <c r="D48" s="85"/>
      <c r="E48" s="1175" t="s">
        <v>32</v>
      </c>
      <c r="F48" s="1175"/>
      <c r="G48" s="1175"/>
      <c r="H48" s="1176"/>
      <c r="I48" s="86" t="s">
        <v>486</v>
      </c>
      <c r="J48" s="87" t="s">
        <v>486</v>
      </c>
      <c r="K48" s="87" t="s">
        <v>486</v>
      </c>
      <c r="L48" s="87" t="s">
        <v>486</v>
      </c>
      <c r="M48" s="88" t="s">
        <v>486</v>
      </c>
    </row>
    <row r="49" spans="2:13" ht="27.75" customHeight="1">
      <c r="B49" s="1177" t="s">
        <v>33</v>
      </c>
      <c r="C49" s="1178"/>
      <c r="D49" s="89"/>
      <c r="E49" s="1175" t="s">
        <v>34</v>
      </c>
      <c r="F49" s="1175"/>
      <c r="G49" s="1175"/>
      <c r="H49" s="1176"/>
      <c r="I49" s="86">
        <v>4138</v>
      </c>
      <c r="J49" s="87">
        <v>4775</v>
      </c>
      <c r="K49" s="87">
        <v>4928</v>
      </c>
      <c r="L49" s="87">
        <v>4825</v>
      </c>
      <c r="M49" s="88">
        <v>4338</v>
      </c>
    </row>
    <row r="50" spans="2:13" ht="27.75" customHeight="1">
      <c r="B50" s="1169"/>
      <c r="C50" s="1170"/>
      <c r="D50" s="85"/>
      <c r="E50" s="1175" t="s">
        <v>35</v>
      </c>
      <c r="F50" s="1175"/>
      <c r="G50" s="1175"/>
      <c r="H50" s="1176"/>
      <c r="I50" s="86">
        <v>3637</v>
      </c>
      <c r="J50" s="87">
        <v>4223</v>
      </c>
      <c r="K50" s="87">
        <v>4085</v>
      </c>
      <c r="L50" s="87">
        <v>3888</v>
      </c>
      <c r="M50" s="88">
        <v>3617</v>
      </c>
    </row>
    <row r="51" spans="2:13" ht="27.75" customHeight="1">
      <c r="B51" s="1171"/>
      <c r="C51" s="1172"/>
      <c r="D51" s="85"/>
      <c r="E51" s="1175" t="s">
        <v>36</v>
      </c>
      <c r="F51" s="1175"/>
      <c r="G51" s="1175"/>
      <c r="H51" s="1176"/>
      <c r="I51" s="86">
        <v>15616</v>
      </c>
      <c r="J51" s="87">
        <v>15921</v>
      </c>
      <c r="K51" s="87">
        <v>15960</v>
      </c>
      <c r="L51" s="87">
        <v>16269</v>
      </c>
      <c r="M51" s="88">
        <v>16493</v>
      </c>
    </row>
    <row r="52" spans="2:13" ht="27.75" customHeight="1" thickBot="1">
      <c r="B52" s="1179" t="s">
        <v>37</v>
      </c>
      <c r="C52" s="1180"/>
      <c r="D52" s="90"/>
      <c r="E52" s="1181" t="s">
        <v>38</v>
      </c>
      <c r="F52" s="1181"/>
      <c r="G52" s="1181"/>
      <c r="H52" s="1182"/>
      <c r="I52" s="91">
        <v>-1404</v>
      </c>
      <c r="J52" s="92">
        <v>-3594</v>
      </c>
      <c r="K52" s="92">
        <v>-4317</v>
      </c>
      <c r="L52" s="92">
        <v>-5354</v>
      </c>
      <c r="M52" s="93">
        <v>-3341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18194</v>
      </c>
      <c r="E3" s="116"/>
      <c r="F3" s="117">
        <v>38558</v>
      </c>
      <c r="G3" s="118"/>
      <c r="H3" s="119"/>
    </row>
    <row r="4" spans="1:8">
      <c r="A4" s="120"/>
      <c r="B4" s="121"/>
      <c r="C4" s="122"/>
      <c r="D4" s="123">
        <v>6645</v>
      </c>
      <c r="E4" s="124"/>
      <c r="F4" s="125">
        <v>24217</v>
      </c>
      <c r="G4" s="126"/>
      <c r="H4" s="127"/>
    </row>
    <row r="5" spans="1:8">
      <c r="A5" s="108" t="s">
        <v>520</v>
      </c>
      <c r="B5" s="113"/>
      <c r="C5" s="114"/>
      <c r="D5" s="115">
        <v>14379</v>
      </c>
      <c r="E5" s="116"/>
      <c r="F5" s="117">
        <v>40203</v>
      </c>
      <c r="G5" s="118"/>
      <c r="H5" s="119"/>
    </row>
    <row r="6" spans="1:8">
      <c r="A6" s="120"/>
      <c r="B6" s="121"/>
      <c r="C6" s="122"/>
      <c r="D6" s="123">
        <v>4759</v>
      </c>
      <c r="E6" s="124"/>
      <c r="F6" s="125">
        <v>23352</v>
      </c>
      <c r="G6" s="126"/>
      <c r="H6" s="127"/>
    </row>
    <row r="7" spans="1:8">
      <c r="A7" s="108" t="s">
        <v>521</v>
      </c>
      <c r="B7" s="113"/>
      <c r="C7" s="114"/>
      <c r="D7" s="115">
        <v>19913</v>
      </c>
      <c r="E7" s="116"/>
      <c r="F7" s="117">
        <v>47569</v>
      </c>
      <c r="G7" s="118"/>
      <c r="H7" s="119"/>
    </row>
    <row r="8" spans="1:8">
      <c r="A8" s="120"/>
      <c r="B8" s="121"/>
      <c r="C8" s="122"/>
      <c r="D8" s="123">
        <v>7173</v>
      </c>
      <c r="E8" s="124"/>
      <c r="F8" s="125">
        <v>26255</v>
      </c>
      <c r="G8" s="126"/>
      <c r="H8" s="127"/>
    </row>
    <row r="9" spans="1:8">
      <c r="A9" s="108" t="s">
        <v>522</v>
      </c>
      <c r="B9" s="113"/>
      <c r="C9" s="114"/>
      <c r="D9" s="115">
        <v>21914</v>
      </c>
      <c r="E9" s="116"/>
      <c r="F9" s="117">
        <v>50880</v>
      </c>
      <c r="G9" s="118"/>
      <c r="H9" s="119"/>
    </row>
    <row r="10" spans="1:8">
      <c r="A10" s="120"/>
      <c r="B10" s="121"/>
      <c r="C10" s="122"/>
      <c r="D10" s="123">
        <v>6617</v>
      </c>
      <c r="E10" s="124"/>
      <c r="F10" s="125">
        <v>26879</v>
      </c>
      <c r="G10" s="126"/>
      <c r="H10" s="127"/>
    </row>
    <row r="11" spans="1:8">
      <c r="A11" s="108" t="s">
        <v>523</v>
      </c>
      <c r="B11" s="113"/>
      <c r="C11" s="114"/>
      <c r="D11" s="115">
        <v>44891</v>
      </c>
      <c r="E11" s="116"/>
      <c r="F11" s="117">
        <v>63956</v>
      </c>
      <c r="G11" s="118"/>
      <c r="H11" s="119"/>
    </row>
    <row r="12" spans="1:8">
      <c r="A12" s="120"/>
      <c r="B12" s="121"/>
      <c r="C12" s="128"/>
      <c r="D12" s="123">
        <v>30383</v>
      </c>
      <c r="E12" s="124"/>
      <c r="F12" s="125">
        <v>29239</v>
      </c>
      <c r="G12" s="126"/>
      <c r="H12" s="127"/>
    </row>
    <row r="13" spans="1:8">
      <c r="A13" s="108"/>
      <c r="B13" s="113"/>
      <c r="C13" s="129"/>
      <c r="D13" s="130">
        <v>23858</v>
      </c>
      <c r="E13" s="131"/>
      <c r="F13" s="132">
        <v>48233</v>
      </c>
      <c r="G13" s="133"/>
      <c r="H13" s="119"/>
    </row>
    <row r="14" spans="1:8">
      <c r="A14" s="120"/>
      <c r="B14" s="121"/>
      <c r="C14" s="122"/>
      <c r="D14" s="123">
        <v>11115</v>
      </c>
      <c r="E14" s="124"/>
      <c r="F14" s="125">
        <v>25988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7.16</v>
      </c>
      <c r="C19" s="134">
        <f>ROUND(VALUE(SUBSTITUTE(実質収支比率等に係る経年分析!G$48,"▲","-")),2)</f>
        <v>7.76</v>
      </c>
      <c r="D19" s="134">
        <f>ROUND(VALUE(SUBSTITUTE(実質収支比率等に係る経年分析!H$48,"▲","-")),2)</f>
        <v>8.34</v>
      </c>
      <c r="E19" s="134">
        <f>ROUND(VALUE(SUBSTITUTE(実質収支比率等に係る経年分析!I$48,"▲","-")),2)</f>
        <v>9.77</v>
      </c>
      <c r="F19" s="134">
        <f>ROUND(VALUE(SUBSTITUTE(実質収支比率等に係る経年分析!J$48,"▲","-")),2)</f>
        <v>9.2799999999999994</v>
      </c>
    </row>
    <row r="20" spans="1:11">
      <c r="A20" s="134" t="s">
        <v>43</v>
      </c>
      <c r="B20" s="134">
        <f>ROUND(VALUE(SUBSTITUTE(実質収支比率等に係る経年分析!F$47,"▲","-")),2)</f>
        <v>19.37</v>
      </c>
      <c r="C20" s="134">
        <f>ROUND(VALUE(SUBSTITUTE(実質収支比率等に係る経年分析!G$47,"▲","-")),2)</f>
        <v>18.8</v>
      </c>
      <c r="D20" s="134">
        <f>ROUND(VALUE(SUBSTITUTE(実質収支比率等に係る経年分析!H$47,"▲","-")),2)</f>
        <v>21</v>
      </c>
      <c r="E20" s="134">
        <f>ROUND(VALUE(SUBSTITUTE(実質収支比率等に係る経年分析!I$47,"▲","-")),2)</f>
        <v>22.11</v>
      </c>
      <c r="F20" s="134">
        <f>ROUND(VALUE(SUBSTITUTE(実質収支比率等に係る経年分析!J$47,"▲","-")),2)</f>
        <v>17.68</v>
      </c>
    </row>
    <row r="21" spans="1:11">
      <c r="A21" s="134" t="s">
        <v>44</v>
      </c>
      <c r="B21" s="134">
        <f>IF(ISNUMBER(VALUE(SUBSTITUTE(実質収支比率等に係る経年分析!F$49,"▲","-"))),ROUND(VALUE(SUBSTITUTE(実質収支比率等に係る経年分析!F$49,"▲","-")),2),NA())</f>
        <v>7.03</v>
      </c>
      <c r="C21" s="134">
        <f>IF(ISNUMBER(VALUE(SUBSTITUTE(実質収支比率等に係る経年分析!G$49,"▲","-"))),ROUND(VALUE(SUBSTITUTE(実質収支比率等に係る経年分析!G$49,"▲","-")),2),NA())</f>
        <v>0.91</v>
      </c>
      <c r="D21" s="134">
        <f>IF(ISNUMBER(VALUE(SUBSTITUTE(実質収支比率等に係る経年分析!H$49,"▲","-"))),ROUND(VALUE(SUBSTITUTE(実質収支比率等に係る経年分析!H$49,"▲","-")),2),NA())</f>
        <v>3.17</v>
      </c>
      <c r="E21" s="134">
        <f>IF(ISNUMBER(VALUE(SUBSTITUTE(実質収支比率等に係る経年分析!I$49,"▲","-"))),ROUND(VALUE(SUBSTITUTE(実質収支比率等に係る経年分析!I$49,"▲","-")),2),NA())</f>
        <v>2.5499999999999998</v>
      </c>
      <c r="F21" s="134">
        <f>IF(ISNUMBER(VALUE(SUBSTITUTE(実質収支比率等に係る経年分析!J$49,"▲","-"))),ROUND(VALUE(SUBSTITUTE(実質収支比率等に係る経年分析!J$49,"▲","-")),2),NA())</f>
        <v>-4.5199999999999996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0.19</v>
      </c>
    </row>
    <row r="30" spans="1:11">
      <c r="A30" s="135" t="str">
        <f>IF(連結実質赤字比率に係る赤字・黒字の構成分析!C$40="",NA(),連結実質赤字比率に係る赤字・黒字の構成分析!C$40)</f>
        <v>館第一排水ポンプ場特別会計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0.28000000000000003</v>
      </c>
    </row>
    <row r="31" spans="1:11">
      <c r="A31" s="135" t="str">
        <f>IF(連結実質赤字比率に係る赤字・黒字の構成分析!C$39="",NA(),連結実質赤字比率に係る赤字・黒字の構成分析!C$39)</f>
        <v>介護保険事業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0.84</v>
      </c>
    </row>
    <row r="33" spans="1:16">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3.84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4.0199999999999996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4.37</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9.2799999999999994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15.71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2024</v>
      </c>
      <c r="E42" s="136"/>
      <c r="F42" s="136"/>
      <c r="G42" s="136">
        <f>'実質公債費比率（分子）の構造'!L$52</f>
        <v>2101</v>
      </c>
      <c r="H42" s="136"/>
      <c r="I42" s="136"/>
      <c r="J42" s="136">
        <f>'実質公債費比率（分子）の構造'!M$52</f>
        <v>2075</v>
      </c>
      <c r="K42" s="136"/>
      <c r="L42" s="136"/>
      <c r="M42" s="136">
        <f>'実質公債費比率（分子）の構造'!N$52</f>
        <v>2041</v>
      </c>
      <c r="N42" s="136"/>
      <c r="O42" s="136"/>
      <c r="P42" s="136">
        <f>'実質公債費比率（分子）の構造'!O$52</f>
        <v>2034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v>
      </c>
      <c r="C44" s="136"/>
      <c r="D44" s="136"/>
      <c r="E44" s="136">
        <f>'実質公債費比率（分子）の構造'!L$50</f>
        <v>18</v>
      </c>
      <c r="F44" s="136"/>
      <c r="G44" s="136"/>
      <c r="H44" s="136">
        <f>'実質公債費比率（分子）の構造'!M$50</f>
        <v>18</v>
      </c>
      <c r="I44" s="136"/>
      <c r="J44" s="136"/>
      <c r="K44" s="136">
        <f>'実質公債費比率（分子）の構造'!N$50</f>
        <v>11</v>
      </c>
      <c r="L44" s="136"/>
      <c r="M44" s="136"/>
      <c r="N44" s="136">
        <f>'実質公債費比率（分子）の構造'!O$50</f>
        <v>15</v>
      </c>
      <c r="O44" s="136"/>
      <c r="P44" s="136"/>
    </row>
    <row r="45" spans="1:16">
      <c r="A45" s="136" t="s">
        <v>54</v>
      </c>
      <c r="B45" s="136">
        <f>'実質公債費比率（分子）の構造'!K$49</f>
        <v>155</v>
      </c>
      <c r="C45" s="136"/>
      <c r="D45" s="136"/>
      <c r="E45" s="136">
        <f>'実質公債費比率（分子）の構造'!L$49</f>
        <v>87</v>
      </c>
      <c r="F45" s="136"/>
      <c r="G45" s="136"/>
      <c r="H45" s="136">
        <f>'実質公債費比率（分子）の構造'!M$49</f>
        <v>80</v>
      </c>
      <c r="I45" s="136"/>
      <c r="J45" s="136"/>
      <c r="K45" s="136">
        <f>'実質公債費比率（分子）の構造'!N$49</f>
        <v>53</v>
      </c>
      <c r="L45" s="136"/>
      <c r="M45" s="136"/>
      <c r="N45" s="136">
        <f>'実質公債費比率（分子）の構造'!O$49</f>
        <v>19</v>
      </c>
      <c r="O45" s="136"/>
      <c r="P45" s="136"/>
    </row>
    <row r="46" spans="1:16">
      <c r="A46" s="136" t="s">
        <v>55</v>
      </c>
      <c r="B46" s="136">
        <f>'実質公債費比率（分子）の構造'!K$48</f>
        <v>616</v>
      </c>
      <c r="C46" s="136"/>
      <c r="D46" s="136"/>
      <c r="E46" s="136">
        <f>'実質公債費比率（分子）の構造'!L$48</f>
        <v>462</v>
      </c>
      <c r="F46" s="136"/>
      <c r="G46" s="136"/>
      <c r="H46" s="136">
        <f>'実質公債費比率（分子）の構造'!M$48</f>
        <v>528</v>
      </c>
      <c r="I46" s="136"/>
      <c r="J46" s="136"/>
      <c r="K46" s="136">
        <f>'実質公債費比率（分子）の構造'!N$48</f>
        <v>503</v>
      </c>
      <c r="L46" s="136"/>
      <c r="M46" s="136"/>
      <c r="N46" s="136">
        <f>'実質公債費比率（分子）の構造'!O$48</f>
        <v>490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1670</v>
      </c>
      <c r="C49" s="136"/>
      <c r="D49" s="136"/>
      <c r="E49" s="136">
        <f>'実質公債費比率（分子）の構造'!L$45</f>
        <v>1581</v>
      </c>
      <c r="F49" s="136"/>
      <c r="G49" s="136"/>
      <c r="H49" s="136">
        <f>'実質公債費比率（分子）の構造'!M$45</f>
        <v>1550</v>
      </c>
      <c r="I49" s="136"/>
      <c r="J49" s="136"/>
      <c r="K49" s="136">
        <f>'実質公債費比率（分子）の構造'!N$45</f>
        <v>1444</v>
      </c>
      <c r="L49" s="136"/>
      <c r="M49" s="136"/>
      <c r="N49" s="136">
        <f>'実質公債費比率（分子）の構造'!O$45</f>
        <v>1487</v>
      </c>
      <c r="O49" s="136"/>
      <c r="P49" s="136"/>
    </row>
    <row r="50" spans="1:16">
      <c r="A50" s="136" t="s">
        <v>59</v>
      </c>
      <c r="B50" s="136" t="e">
        <f>NA()</f>
        <v>#N/A</v>
      </c>
      <c r="C50" s="136">
        <f>IF(ISNUMBER('実質公債費比率（分子）の構造'!K$53),'実質公債費比率（分子）の構造'!K$53,NA())</f>
        <v>422</v>
      </c>
      <c r="D50" s="136" t="e">
        <f>NA()</f>
        <v>#N/A</v>
      </c>
      <c r="E50" s="136" t="e">
        <f>NA()</f>
        <v>#N/A</v>
      </c>
      <c r="F50" s="136">
        <f>IF(ISNUMBER('実質公債費比率（分子）の構造'!L$53),'実質公債費比率（分子）の構造'!L$53,NA())</f>
        <v>47</v>
      </c>
      <c r="G50" s="136" t="e">
        <f>NA()</f>
        <v>#N/A</v>
      </c>
      <c r="H50" s="136" t="e">
        <f>NA()</f>
        <v>#N/A</v>
      </c>
      <c r="I50" s="136">
        <f>IF(ISNUMBER('実質公債費比率（分子）の構造'!M$53),'実質公債費比率（分子）の構造'!M$53,NA())</f>
        <v>101</v>
      </c>
      <c r="J50" s="136" t="e">
        <f>NA()</f>
        <v>#N/A</v>
      </c>
      <c r="K50" s="136" t="e">
        <f>NA()</f>
        <v>#N/A</v>
      </c>
      <c r="L50" s="136">
        <f>IF(ISNUMBER('実質公債費比率（分子）の構造'!N$53),'実質公債費比率（分子）の構造'!N$53,NA())</f>
        <v>-30</v>
      </c>
      <c r="M50" s="136" t="e">
        <f>NA()</f>
        <v>#N/A</v>
      </c>
      <c r="N50" s="136" t="e">
        <f>NA()</f>
        <v>#N/A</v>
      </c>
      <c r="O50" s="136">
        <f>IF(ISNUMBER('実質公債費比率（分子）の構造'!O$53),'実質公債費比率（分子）の構造'!O$53,NA())</f>
        <v>-23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15616</v>
      </c>
      <c r="E56" s="135"/>
      <c r="F56" s="135"/>
      <c r="G56" s="135">
        <f>'将来負担比率（分子）の構造'!J$51</f>
        <v>15921</v>
      </c>
      <c r="H56" s="135"/>
      <c r="I56" s="135"/>
      <c r="J56" s="135">
        <f>'将来負担比率（分子）の構造'!K$51</f>
        <v>15960</v>
      </c>
      <c r="K56" s="135"/>
      <c r="L56" s="135"/>
      <c r="M56" s="135">
        <f>'将来負担比率（分子）の構造'!L$51</f>
        <v>16269</v>
      </c>
      <c r="N56" s="135"/>
      <c r="O56" s="135"/>
      <c r="P56" s="135">
        <f>'将来負担比率（分子）の構造'!M$51</f>
        <v>16493</v>
      </c>
    </row>
    <row r="57" spans="1:16">
      <c r="A57" s="135" t="s">
        <v>35</v>
      </c>
      <c r="B57" s="135"/>
      <c r="C57" s="135"/>
      <c r="D57" s="135">
        <f>'将来負担比率（分子）の構造'!I$50</f>
        <v>3637</v>
      </c>
      <c r="E57" s="135"/>
      <c r="F57" s="135"/>
      <c r="G57" s="135">
        <f>'将来負担比率（分子）の構造'!J$50</f>
        <v>4223</v>
      </c>
      <c r="H57" s="135"/>
      <c r="I57" s="135"/>
      <c r="J57" s="135">
        <f>'将来負担比率（分子）の構造'!K$50</f>
        <v>4085</v>
      </c>
      <c r="K57" s="135"/>
      <c r="L57" s="135"/>
      <c r="M57" s="135">
        <f>'将来負担比率（分子）の構造'!L$50</f>
        <v>3888</v>
      </c>
      <c r="N57" s="135"/>
      <c r="O57" s="135"/>
      <c r="P57" s="135">
        <f>'将来負担比率（分子）の構造'!M$50</f>
        <v>3617</v>
      </c>
    </row>
    <row r="58" spans="1:16">
      <c r="A58" s="135" t="s">
        <v>34</v>
      </c>
      <c r="B58" s="135"/>
      <c r="C58" s="135"/>
      <c r="D58" s="135">
        <f>'将来負担比率（分子）の構造'!I$49</f>
        <v>4138</v>
      </c>
      <c r="E58" s="135"/>
      <c r="F58" s="135"/>
      <c r="G58" s="135">
        <f>'将来負担比率（分子）の構造'!J$49</f>
        <v>4775</v>
      </c>
      <c r="H58" s="135"/>
      <c r="I58" s="135"/>
      <c r="J58" s="135">
        <f>'将来負担比率（分子）の構造'!K$49</f>
        <v>4928</v>
      </c>
      <c r="K58" s="135"/>
      <c r="L58" s="135"/>
      <c r="M58" s="135">
        <f>'将来負担比率（分子）の構造'!L$49</f>
        <v>4825</v>
      </c>
      <c r="N58" s="135"/>
      <c r="O58" s="135"/>
      <c r="P58" s="135">
        <f>'将来負担比率（分子）の構造'!M$49</f>
        <v>4338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4</v>
      </c>
      <c r="F61" s="135"/>
      <c r="G61" s="135"/>
      <c r="H61" s="135">
        <f>'将来負担比率（分子）の構造'!K$46</f>
        <v>2</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2319</v>
      </c>
      <c r="C62" s="135"/>
      <c r="D62" s="135"/>
      <c r="E62" s="135">
        <f>'将来負担比率（分子）の構造'!J$45</f>
        <v>2560</v>
      </c>
      <c r="F62" s="135"/>
      <c r="G62" s="135"/>
      <c r="H62" s="135">
        <f>'将来負担比率（分子）の構造'!K$45</f>
        <v>2614</v>
      </c>
      <c r="I62" s="135"/>
      <c r="J62" s="135"/>
      <c r="K62" s="135">
        <f>'将来負担比率（分子）の構造'!L$45</f>
        <v>2078</v>
      </c>
      <c r="L62" s="135"/>
      <c r="M62" s="135"/>
      <c r="N62" s="135">
        <f>'将来負担比率（分子）の構造'!M$45</f>
        <v>2229</v>
      </c>
      <c r="O62" s="135"/>
      <c r="P62" s="135"/>
    </row>
    <row r="63" spans="1:16">
      <c r="A63" s="135" t="s">
        <v>28</v>
      </c>
      <c r="B63" s="135">
        <f>'将来負担比率（分子）の構造'!I$44</f>
        <v>322</v>
      </c>
      <c r="C63" s="135"/>
      <c r="D63" s="135"/>
      <c r="E63" s="135">
        <f>'将来負担比率（分子）の構造'!J$44</f>
        <v>230</v>
      </c>
      <c r="F63" s="135"/>
      <c r="G63" s="135"/>
      <c r="H63" s="135">
        <f>'将来負担比率（分子）の構造'!K$44</f>
        <v>146</v>
      </c>
      <c r="I63" s="135"/>
      <c r="J63" s="135"/>
      <c r="K63" s="135">
        <f>'将来負担比率（分子）の構造'!L$44</f>
        <v>86</v>
      </c>
      <c r="L63" s="135"/>
      <c r="M63" s="135"/>
      <c r="N63" s="135">
        <f>'将来負担比率（分子）の構造'!M$44</f>
        <v>163</v>
      </c>
      <c r="O63" s="135"/>
      <c r="P63" s="135"/>
    </row>
    <row r="64" spans="1:16">
      <c r="A64" s="135" t="s">
        <v>27</v>
      </c>
      <c r="B64" s="135">
        <f>'将来負担比率（分子）の構造'!I$43</f>
        <v>5769</v>
      </c>
      <c r="C64" s="135"/>
      <c r="D64" s="135"/>
      <c r="E64" s="135">
        <f>'将来負担比率（分子）の構造'!J$43</f>
        <v>5293</v>
      </c>
      <c r="F64" s="135"/>
      <c r="G64" s="135"/>
      <c r="H64" s="135">
        <f>'将来負担比率（分子）の構造'!K$43</f>
        <v>4749</v>
      </c>
      <c r="I64" s="135"/>
      <c r="J64" s="135"/>
      <c r="K64" s="135">
        <f>'将来負担比率（分子）の構造'!L$43</f>
        <v>4190</v>
      </c>
      <c r="L64" s="135"/>
      <c r="M64" s="135"/>
      <c r="N64" s="135">
        <f>'将来負担比率（分子）の構造'!M$43</f>
        <v>3850</v>
      </c>
      <c r="O64" s="135"/>
      <c r="P64" s="135"/>
    </row>
    <row r="65" spans="1:16">
      <c r="A65" s="135" t="s">
        <v>26</v>
      </c>
      <c r="B65" s="135">
        <f>'将来負担比率（分子）の構造'!I$42</f>
        <v>14</v>
      </c>
      <c r="C65" s="135"/>
      <c r="D65" s="135"/>
      <c r="E65" s="135">
        <f>'将来負担比率（分子）の構造'!J$42</f>
        <v>92</v>
      </c>
      <c r="F65" s="135"/>
      <c r="G65" s="135"/>
      <c r="H65" s="135">
        <f>'将来負担比率（分子）の構造'!K$42</f>
        <v>81</v>
      </c>
      <c r="I65" s="135"/>
      <c r="J65" s="135"/>
      <c r="K65" s="135">
        <f>'将来負担比率（分子）の構造'!L$42</f>
        <v>69</v>
      </c>
      <c r="L65" s="135"/>
      <c r="M65" s="135"/>
      <c r="N65" s="135">
        <f>'将来負担比率（分子）の構造'!M$42</f>
        <v>64</v>
      </c>
      <c r="O65" s="135"/>
      <c r="P65" s="135"/>
    </row>
    <row r="66" spans="1:16">
      <c r="A66" s="135" t="s">
        <v>25</v>
      </c>
      <c r="B66" s="135">
        <f>'将来負担比率（分子）の構造'!I$41</f>
        <v>13561</v>
      </c>
      <c r="C66" s="135"/>
      <c r="D66" s="135"/>
      <c r="E66" s="135">
        <f>'将来負担比率（分子）の構造'!J$41</f>
        <v>13145</v>
      </c>
      <c r="F66" s="135"/>
      <c r="G66" s="135"/>
      <c r="H66" s="135">
        <f>'将来負担比率（分子）の構造'!K$41</f>
        <v>13065</v>
      </c>
      <c r="I66" s="135"/>
      <c r="J66" s="135"/>
      <c r="K66" s="135">
        <f>'将来負担比率（分子）の構造'!L$41</f>
        <v>13204</v>
      </c>
      <c r="L66" s="135"/>
      <c r="M66" s="135"/>
      <c r="N66" s="135">
        <f>'将来負担比率（分子）の構造'!M$41</f>
        <v>14802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F71" sqref="AF71:AJ7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10470441</v>
      </c>
      <c r="S5" s="581"/>
      <c r="T5" s="581"/>
      <c r="U5" s="581"/>
      <c r="V5" s="581"/>
      <c r="W5" s="581"/>
      <c r="X5" s="581"/>
      <c r="Y5" s="582"/>
      <c r="Z5" s="583">
        <v>45</v>
      </c>
      <c r="AA5" s="583"/>
      <c r="AB5" s="583"/>
      <c r="AC5" s="583"/>
      <c r="AD5" s="584">
        <v>9778758</v>
      </c>
      <c r="AE5" s="584"/>
      <c r="AF5" s="584"/>
      <c r="AG5" s="584"/>
      <c r="AH5" s="584"/>
      <c r="AI5" s="584"/>
      <c r="AJ5" s="584"/>
      <c r="AK5" s="584"/>
      <c r="AL5" s="585">
        <v>80</v>
      </c>
      <c r="AM5" s="586"/>
      <c r="AN5" s="586"/>
      <c r="AO5" s="587"/>
      <c r="AP5" s="577" t="s">
        <v>207</v>
      </c>
      <c r="AQ5" s="578"/>
      <c r="AR5" s="578"/>
      <c r="AS5" s="578"/>
      <c r="AT5" s="578"/>
      <c r="AU5" s="578"/>
      <c r="AV5" s="578"/>
      <c r="AW5" s="578"/>
      <c r="AX5" s="578"/>
      <c r="AY5" s="578"/>
      <c r="AZ5" s="578"/>
      <c r="BA5" s="578"/>
      <c r="BB5" s="578"/>
      <c r="BC5" s="578"/>
      <c r="BD5" s="578"/>
      <c r="BE5" s="578"/>
      <c r="BF5" s="579"/>
      <c r="BG5" s="591">
        <v>9778758</v>
      </c>
      <c r="BH5" s="592"/>
      <c r="BI5" s="592"/>
      <c r="BJ5" s="592"/>
      <c r="BK5" s="592"/>
      <c r="BL5" s="592"/>
      <c r="BM5" s="592"/>
      <c r="BN5" s="593"/>
      <c r="BO5" s="594">
        <v>93.4</v>
      </c>
      <c r="BP5" s="594"/>
      <c r="BQ5" s="594"/>
      <c r="BR5" s="594"/>
      <c r="BS5" s="595">
        <v>48885</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113893</v>
      </c>
      <c r="S6" s="592"/>
      <c r="T6" s="592"/>
      <c r="U6" s="592"/>
      <c r="V6" s="592"/>
      <c r="W6" s="592"/>
      <c r="X6" s="592"/>
      <c r="Y6" s="593"/>
      <c r="Z6" s="594">
        <v>0.5</v>
      </c>
      <c r="AA6" s="594"/>
      <c r="AB6" s="594"/>
      <c r="AC6" s="594"/>
      <c r="AD6" s="595">
        <v>113893</v>
      </c>
      <c r="AE6" s="595"/>
      <c r="AF6" s="595"/>
      <c r="AG6" s="595"/>
      <c r="AH6" s="595"/>
      <c r="AI6" s="595"/>
      <c r="AJ6" s="595"/>
      <c r="AK6" s="595"/>
      <c r="AL6" s="596">
        <v>0.9</v>
      </c>
      <c r="AM6" s="597"/>
      <c r="AN6" s="597"/>
      <c r="AO6" s="598"/>
      <c r="AP6" s="588" t="s">
        <v>212</v>
      </c>
      <c r="AQ6" s="589"/>
      <c r="AR6" s="589"/>
      <c r="AS6" s="589"/>
      <c r="AT6" s="589"/>
      <c r="AU6" s="589"/>
      <c r="AV6" s="589"/>
      <c r="AW6" s="589"/>
      <c r="AX6" s="589"/>
      <c r="AY6" s="589"/>
      <c r="AZ6" s="589"/>
      <c r="BA6" s="589"/>
      <c r="BB6" s="589"/>
      <c r="BC6" s="589"/>
      <c r="BD6" s="589"/>
      <c r="BE6" s="589"/>
      <c r="BF6" s="590"/>
      <c r="BG6" s="591">
        <v>9778758</v>
      </c>
      <c r="BH6" s="592"/>
      <c r="BI6" s="592"/>
      <c r="BJ6" s="592"/>
      <c r="BK6" s="592"/>
      <c r="BL6" s="592"/>
      <c r="BM6" s="592"/>
      <c r="BN6" s="593"/>
      <c r="BO6" s="594">
        <v>93.4</v>
      </c>
      <c r="BP6" s="594"/>
      <c r="BQ6" s="594"/>
      <c r="BR6" s="594"/>
      <c r="BS6" s="595">
        <v>48885</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186788</v>
      </c>
      <c r="CS6" s="592"/>
      <c r="CT6" s="592"/>
      <c r="CU6" s="592"/>
      <c r="CV6" s="592"/>
      <c r="CW6" s="592"/>
      <c r="CX6" s="592"/>
      <c r="CY6" s="593"/>
      <c r="CZ6" s="594">
        <v>0.9</v>
      </c>
      <c r="DA6" s="594"/>
      <c r="DB6" s="594"/>
      <c r="DC6" s="594"/>
      <c r="DD6" s="600" t="s">
        <v>214</v>
      </c>
      <c r="DE6" s="592"/>
      <c r="DF6" s="592"/>
      <c r="DG6" s="592"/>
      <c r="DH6" s="592"/>
      <c r="DI6" s="592"/>
      <c r="DJ6" s="592"/>
      <c r="DK6" s="592"/>
      <c r="DL6" s="592"/>
      <c r="DM6" s="592"/>
      <c r="DN6" s="592"/>
      <c r="DO6" s="592"/>
      <c r="DP6" s="593"/>
      <c r="DQ6" s="600">
        <v>186788</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22751</v>
      </c>
      <c r="S7" s="592"/>
      <c r="T7" s="592"/>
      <c r="U7" s="592"/>
      <c r="V7" s="592"/>
      <c r="W7" s="592"/>
      <c r="X7" s="592"/>
      <c r="Y7" s="593"/>
      <c r="Z7" s="594">
        <v>0.1</v>
      </c>
      <c r="AA7" s="594"/>
      <c r="AB7" s="594"/>
      <c r="AC7" s="594"/>
      <c r="AD7" s="595">
        <v>22751</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5330874</v>
      </c>
      <c r="BH7" s="592"/>
      <c r="BI7" s="592"/>
      <c r="BJ7" s="592"/>
      <c r="BK7" s="592"/>
      <c r="BL7" s="592"/>
      <c r="BM7" s="592"/>
      <c r="BN7" s="593"/>
      <c r="BO7" s="594">
        <v>50.9</v>
      </c>
      <c r="BP7" s="594"/>
      <c r="BQ7" s="594"/>
      <c r="BR7" s="594"/>
      <c r="BS7" s="595">
        <v>48885</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2693752</v>
      </c>
      <c r="CS7" s="592"/>
      <c r="CT7" s="592"/>
      <c r="CU7" s="592"/>
      <c r="CV7" s="592"/>
      <c r="CW7" s="592"/>
      <c r="CX7" s="592"/>
      <c r="CY7" s="593"/>
      <c r="CZ7" s="594">
        <v>12.3</v>
      </c>
      <c r="DA7" s="594"/>
      <c r="DB7" s="594"/>
      <c r="DC7" s="594"/>
      <c r="DD7" s="600">
        <v>193208</v>
      </c>
      <c r="DE7" s="592"/>
      <c r="DF7" s="592"/>
      <c r="DG7" s="592"/>
      <c r="DH7" s="592"/>
      <c r="DI7" s="592"/>
      <c r="DJ7" s="592"/>
      <c r="DK7" s="592"/>
      <c r="DL7" s="592"/>
      <c r="DM7" s="592"/>
      <c r="DN7" s="592"/>
      <c r="DO7" s="592"/>
      <c r="DP7" s="593"/>
      <c r="DQ7" s="600">
        <v>2342109</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48164</v>
      </c>
      <c r="S8" s="592"/>
      <c r="T8" s="592"/>
      <c r="U8" s="592"/>
      <c r="V8" s="592"/>
      <c r="W8" s="592"/>
      <c r="X8" s="592"/>
      <c r="Y8" s="593"/>
      <c r="Z8" s="594">
        <v>0.2</v>
      </c>
      <c r="AA8" s="594"/>
      <c r="AB8" s="594"/>
      <c r="AC8" s="594"/>
      <c r="AD8" s="595">
        <v>48164</v>
      </c>
      <c r="AE8" s="595"/>
      <c r="AF8" s="595"/>
      <c r="AG8" s="595"/>
      <c r="AH8" s="595"/>
      <c r="AI8" s="595"/>
      <c r="AJ8" s="595"/>
      <c r="AK8" s="595"/>
      <c r="AL8" s="596">
        <v>0.4</v>
      </c>
      <c r="AM8" s="597"/>
      <c r="AN8" s="597"/>
      <c r="AO8" s="598"/>
      <c r="AP8" s="588" t="s">
        <v>219</v>
      </c>
      <c r="AQ8" s="589"/>
      <c r="AR8" s="589"/>
      <c r="AS8" s="589"/>
      <c r="AT8" s="589"/>
      <c r="AU8" s="589"/>
      <c r="AV8" s="589"/>
      <c r="AW8" s="589"/>
      <c r="AX8" s="589"/>
      <c r="AY8" s="589"/>
      <c r="AZ8" s="589"/>
      <c r="BA8" s="589"/>
      <c r="BB8" s="589"/>
      <c r="BC8" s="589"/>
      <c r="BD8" s="589"/>
      <c r="BE8" s="589"/>
      <c r="BF8" s="590"/>
      <c r="BG8" s="591">
        <v>105029</v>
      </c>
      <c r="BH8" s="592"/>
      <c r="BI8" s="592"/>
      <c r="BJ8" s="592"/>
      <c r="BK8" s="592"/>
      <c r="BL8" s="592"/>
      <c r="BM8" s="592"/>
      <c r="BN8" s="593"/>
      <c r="BO8" s="594">
        <v>1</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8364269</v>
      </c>
      <c r="CS8" s="592"/>
      <c r="CT8" s="592"/>
      <c r="CU8" s="592"/>
      <c r="CV8" s="592"/>
      <c r="CW8" s="592"/>
      <c r="CX8" s="592"/>
      <c r="CY8" s="593"/>
      <c r="CZ8" s="594">
        <v>38.299999999999997</v>
      </c>
      <c r="DA8" s="594"/>
      <c r="DB8" s="594"/>
      <c r="DC8" s="594"/>
      <c r="DD8" s="600">
        <v>194413</v>
      </c>
      <c r="DE8" s="592"/>
      <c r="DF8" s="592"/>
      <c r="DG8" s="592"/>
      <c r="DH8" s="592"/>
      <c r="DI8" s="592"/>
      <c r="DJ8" s="592"/>
      <c r="DK8" s="592"/>
      <c r="DL8" s="592"/>
      <c r="DM8" s="592"/>
      <c r="DN8" s="592"/>
      <c r="DO8" s="592"/>
      <c r="DP8" s="593"/>
      <c r="DQ8" s="600">
        <v>4480723</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79104</v>
      </c>
      <c r="S9" s="592"/>
      <c r="T9" s="592"/>
      <c r="U9" s="592"/>
      <c r="V9" s="592"/>
      <c r="W9" s="592"/>
      <c r="X9" s="592"/>
      <c r="Y9" s="593"/>
      <c r="Z9" s="594">
        <v>0.3</v>
      </c>
      <c r="AA9" s="594"/>
      <c r="AB9" s="594"/>
      <c r="AC9" s="594"/>
      <c r="AD9" s="595">
        <v>79104</v>
      </c>
      <c r="AE9" s="595"/>
      <c r="AF9" s="595"/>
      <c r="AG9" s="595"/>
      <c r="AH9" s="595"/>
      <c r="AI9" s="595"/>
      <c r="AJ9" s="595"/>
      <c r="AK9" s="595"/>
      <c r="AL9" s="596">
        <v>0.6</v>
      </c>
      <c r="AM9" s="597"/>
      <c r="AN9" s="597"/>
      <c r="AO9" s="598"/>
      <c r="AP9" s="588" t="s">
        <v>222</v>
      </c>
      <c r="AQ9" s="589"/>
      <c r="AR9" s="589"/>
      <c r="AS9" s="589"/>
      <c r="AT9" s="589"/>
      <c r="AU9" s="589"/>
      <c r="AV9" s="589"/>
      <c r="AW9" s="589"/>
      <c r="AX9" s="589"/>
      <c r="AY9" s="589"/>
      <c r="AZ9" s="589"/>
      <c r="BA9" s="589"/>
      <c r="BB9" s="589"/>
      <c r="BC9" s="589"/>
      <c r="BD9" s="589"/>
      <c r="BE9" s="589"/>
      <c r="BF9" s="590"/>
      <c r="BG9" s="591">
        <v>4737395</v>
      </c>
      <c r="BH9" s="592"/>
      <c r="BI9" s="592"/>
      <c r="BJ9" s="592"/>
      <c r="BK9" s="592"/>
      <c r="BL9" s="592"/>
      <c r="BM9" s="592"/>
      <c r="BN9" s="593"/>
      <c r="BO9" s="594">
        <v>45.2</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2246416</v>
      </c>
      <c r="CS9" s="592"/>
      <c r="CT9" s="592"/>
      <c r="CU9" s="592"/>
      <c r="CV9" s="592"/>
      <c r="CW9" s="592"/>
      <c r="CX9" s="592"/>
      <c r="CY9" s="593"/>
      <c r="CZ9" s="594">
        <v>10.3</v>
      </c>
      <c r="DA9" s="594"/>
      <c r="DB9" s="594"/>
      <c r="DC9" s="594"/>
      <c r="DD9" s="600" t="s">
        <v>111</v>
      </c>
      <c r="DE9" s="592"/>
      <c r="DF9" s="592"/>
      <c r="DG9" s="592"/>
      <c r="DH9" s="592"/>
      <c r="DI9" s="592"/>
      <c r="DJ9" s="592"/>
      <c r="DK9" s="592"/>
      <c r="DL9" s="592"/>
      <c r="DM9" s="592"/>
      <c r="DN9" s="592"/>
      <c r="DO9" s="592"/>
      <c r="DP9" s="593"/>
      <c r="DQ9" s="600">
        <v>2123890</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477579</v>
      </c>
      <c r="S10" s="592"/>
      <c r="T10" s="592"/>
      <c r="U10" s="592"/>
      <c r="V10" s="592"/>
      <c r="W10" s="592"/>
      <c r="X10" s="592"/>
      <c r="Y10" s="593"/>
      <c r="Z10" s="594">
        <v>2.1</v>
      </c>
      <c r="AA10" s="594"/>
      <c r="AB10" s="594"/>
      <c r="AC10" s="594"/>
      <c r="AD10" s="595">
        <v>477579</v>
      </c>
      <c r="AE10" s="595"/>
      <c r="AF10" s="595"/>
      <c r="AG10" s="595"/>
      <c r="AH10" s="595"/>
      <c r="AI10" s="595"/>
      <c r="AJ10" s="595"/>
      <c r="AK10" s="595"/>
      <c r="AL10" s="596">
        <v>3.9</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170599</v>
      </c>
      <c r="BH10" s="592"/>
      <c r="BI10" s="592"/>
      <c r="BJ10" s="592"/>
      <c r="BK10" s="592"/>
      <c r="BL10" s="592"/>
      <c r="BM10" s="592"/>
      <c r="BN10" s="593"/>
      <c r="BO10" s="594">
        <v>1.6</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47319</v>
      </c>
      <c r="CS10" s="592"/>
      <c r="CT10" s="592"/>
      <c r="CU10" s="592"/>
      <c r="CV10" s="592"/>
      <c r="CW10" s="592"/>
      <c r="CX10" s="592"/>
      <c r="CY10" s="593"/>
      <c r="CZ10" s="594">
        <v>0.2</v>
      </c>
      <c r="DA10" s="594"/>
      <c r="DB10" s="594"/>
      <c r="DC10" s="594"/>
      <c r="DD10" s="600" t="s">
        <v>111</v>
      </c>
      <c r="DE10" s="592"/>
      <c r="DF10" s="592"/>
      <c r="DG10" s="592"/>
      <c r="DH10" s="592"/>
      <c r="DI10" s="592"/>
      <c r="DJ10" s="592"/>
      <c r="DK10" s="592"/>
      <c r="DL10" s="592"/>
      <c r="DM10" s="592"/>
      <c r="DN10" s="592"/>
      <c r="DO10" s="592"/>
      <c r="DP10" s="593"/>
      <c r="DQ10" s="600">
        <v>19854</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3514</v>
      </c>
      <c r="S11" s="592"/>
      <c r="T11" s="592"/>
      <c r="U11" s="592"/>
      <c r="V11" s="592"/>
      <c r="W11" s="592"/>
      <c r="X11" s="592"/>
      <c r="Y11" s="593"/>
      <c r="Z11" s="594">
        <v>0</v>
      </c>
      <c r="AA11" s="594"/>
      <c r="AB11" s="594"/>
      <c r="AC11" s="594"/>
      <c r="AD11" s="595">
        <v>3514</v>
      </c>
      <c r="AE11" s="595"/>
      <c r="AF11" s="595"/>
      <c r="AG11" s="595"/>
      <c r="AH11" s="595"/>
      <c r="AI11" s="595"/>
      <c r="AJ11" s="595"/>
      <c r="AK11" s="595"/>
      <c r="AL11" s="596">
        <v>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317851</v>
      </c>
      <c r="BH11" s="592"/>
      <c r="BI11" s="592"/>
      <c r="BJ11" s="592"/>
      <c r="BK11" s="592"/>
      <c r="BL11" s="592"/>
      <c r="BM11" s="592"/>
      <c r="BN11" s="593"/>
      <c r="BO11" s="594">
        <v>3</v>
      </c>
      <c r="BP11" s="594"/>
      <c r="BQ11" s="594"/>
      <c r="BR11" s="594"/>
      <c r="BS11" s="600">
        <v>48885</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24234</v>
      </c>
      <c r="CS11" s="592"/>
      <c r="CT11" s="592"/>
      <c r="CU11" s="592"/>
      <c r="CV11" s="592"/>
      <c r="CW11" s="592"/>
      <c r="CX11" s="592"/>
      <c r="CY11" s="593"/>
      <c r="CZ11" s="594">
        <v>0.1</v>
      </c>
      <c r="DA11" s="594"/>
      <c r="DB11" s="594"/>
      <c r="DC11" s="594"/>
      <c r="DD11" s="600" t="s">
        <v>111</v>
      </c>
      <c r="DE11" s="592"/>
      <c r="DF11" s="592"/>
      <c r="DG11" s="592"/>
      <c r="DH11" s="592"/>
      <c r="DI11" s="592"/>
      <c r="DJ11" s="592"/>
      <c r="DK11" s="592"/>
      <c r="DL11" s="592"/>
      <c r="DM11" s="592"/>
      <c r="DN11" s="592"/>
      <c r="DO11" s="592"/>
      <c r="DP11" s="593"/>
      <c r="DQ11" s="600">
        <v>19054</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4067370</v>
      </c>
      <c r="BH12" s="592"/>
      <c r="BI12" s="592"/>
      <c r="BJ12" s="592"/>
      <c r="BK12" s="592"/>
      <c r="BL12" s="592"/>
      <c r="BM12" s="592"/>
      <c r="BN12" s="593"/>
      <c r="BO12" s="594">
        <v>38.799999999999997</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71675</v>
      </c>
      <c r="CS12" s="592"/>
      <c r="CT12" s="592"/>
      <c r="CU12" s="592"/>
      <c r="CV12" s="592"/>
      <c r="CW12" s="592"/>
      <c r="CX12" s="592"/>
      <c r="CY12" s="593"/>
      <c r="CZ12" s="594">
        <v>0.3</v>
      </c>
      <c r="DA12" s="594"/>
      <c r="DB12" s="594"/>
      <c r="DC12" s="594"/>
      <c r="DD12" s="600" t="s">
        <v>111</v>
      </c>
      <c r="DE12" s="592"/>
      <c r="DF12" s="592"/>
      <c r="DG12" s="592"/>
      <c r="DH12" s="592"/>
      <c r="DI12" s="592"/>
      <c r="DJ12" s="592"/>
      <c r="DK12" s="592"/>
      <c r="DL12" s="592"/>
      <c r="DM12" s="592"/>
      <c r="DN12" s="592"/>
      <c r="DO12" s="592"/>
      <c r="DP12" s="593"/>
      <c r="DQ12" s="600">
        <v>37175</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44909</v>
      </c>
      <c r="S13" s="592"/>
      <c r="T13" s="592"/>
      <c r="U13" s="592"/>
      <c r="V13" s="592"/>
      <c r="W13" s="592"/>
      <c r="X13" s="592"/>
      <c r="Y13" s="593"/>
      <c r="Z13" s="594">
        <v>0.2</v>
      </c>
      <c r="AA13" s="594"/>
      <c r="AB13" s="594"/>
      <c r="AC13" s="594"/>
      <c r="AD13" s="595">
        <v>44909</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4023316</v>
      </c>
      <c r="BH13" s="592"/>
      <c r="BI13" s="592"/>
      <c r="BJ13" s="592"/>
      <c r="BK13" s="592"/>
      <c r="BL13" s="592"/>
      <c r="BM13" s="592"/>
      <c r="BN13" s="593"/>
      <c r="BO13" s="594">
        <v>38.4</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1692627</v>
      </c>
      <c r="CS13" s="592"/>
      <c r="CT13" s="592"/>
      <c r="CU13" s="592"/>
      <c r="CV13" s="592"/>
      <c r="CW13" s="592"/>
      <c r="CX13" s="592"/>
      <c r="CY13" s="593"/>
      <c r="CZ13" s="594">
        <v>7.8</v>
      </c>
      <c r="DA13" s="594"/>
      <c r="DB13" s="594"/>
      <c r="DC13" s="594"/>
      <c r="DD13" s="600">
        <v>398643</v>
      </c>
      <c r="DE13" s="592"/>
      <c r="DF13" s="592"/>
      <c r="DG13" s="592"/>
      <c r="DH13" s="592"/>
      <c r="DI13" s="592"/>
      <c r="DJ13" s="592"/>
      <c r="DK13" s="592"/>
      <c r="DL13" s="592"/>
      <c r="DM13" s="592"/>
      <c r="DN13" s="592"/>
      <c r="DO13" s="592"/>
      <c r="DP13" s="593"/>
      <c r="DQ13" s="600">
        <v>1337334</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50477</v>
      </c>
      <c r="BH14" s="592"/>
      <c r="BI14" s="592"/>
      <c r="BJ14" s="592"/>
      <c r="BK14" s="592"/>
      <c r="BL14" s="592"/>
      <c r="BM14" s="592"/>
      <c r="BN14" s="593"/>
      <c r="BO14" s="594">
        <v>0.5</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959147</v>
      </c>
      <c r="CS14" s="592"/>
      <c r="CT14" s="592"/>
      <c r="CU14" s="592"/>
      <c r="CV14" s="592"/>
      <c r="CW14" s="592"/>
      <c r="CX14" s="592"/>
      <c r="CY14" s="593"/>
      <c r="CZ14" s="594">
        <v>4.4000000000000004</v>
      </c>
      <c r="DA14" s="594"/>
      <c r="DB14" s="594"/>
      <c r="DC14" s="594"/>
      <c r="DD14" s="600">
        <v>159305</v>
      </c>
      <c r="DE14" s="592"/>
      <c r="DF14" s="592"/>
      <c r="DG14" s="592"/>
      <c r="DH14" s="592"/>
      <c r="DI14" s="592"/>
      <c r="DJ14" s="592"/>
      <c r="DK14" s="592"/>
      <c r="DL14" s="592"/>
      <c r="DM14" s="592"/>
      <c r="DN14" s="592"/>
      <c r="DO14" s="592"/>
      <c r="DP14" s="593"/>
      <c r="DQ14" s="600">
        <v>800135</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68081</v>
      </c>
      <c r="S15" s="592"/>
      <c r="T15" s="592"/>
      <c r="U15" s="592"/>
      <c r="V15" s="592"/>
      <c r="W15" s="592"/>
      <c r="X15" s="592"/>
      <c r="Y15" s="593"/>
      <c r="Z15" s="594">
        <v>0.3</v>
      </c>
      <c r="AA15" s="594"/>
      <c r="AB15" s="594"/>
      <c r="AC15" s="594"/>
      <c r="AD15" s="595">
        <v>68081</v>
      </c>
      <c r="AE15" s="595"/>
      <c r="AF15" s="595"/>
      <c r="AG15" s="595"/>
      <c r="AH15" s="595"/>
      <c r="AI15" s="595"/>
      <c r="AJ15" s="595"/>
      <c r="AK15" s="595"/>
      <c r="AL15" s="596">
        <v>0.6</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330037</v>
      </c>
      <c r="BH15" s="592"/>
      <c r="BI15" s="592"/>
      <c r="BJ15" s="592"/>
      <c r="BK15" s="592"/>
      <c r="BL15" s="592"/>
      <c r="BM15" s="592"/>
      <c r="BN15" s="593"/>
      <c r="BO15" s="594">
        <v>3.2</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4067275</v>
      </c>
      <c r="CS15" s="592"/>
      <c r="CT15" s="592"/>
      <c r="CU15" s="592"/>
      <c r="CV15" s="592"/>
      <c r="CW15" s="592"/>
      <c r="CX15" s="592"/>
      <c r="CY15" s="593"/>
      <c r="CZ15" s="594">
        <v>18.600000000000001</v>
      </c>
      <c r="DA15" s="594"/>
      <c r="DB15" s="594"/>
      <c r="DC15" s="594"/>
      <c r="DD15" s="600">
        <v>2329731</v>
      </c>
      <c r="DE15" s="592"/>
      <c r="DF15" s="592"/>
      <c r="DG15" s="592"/>
      <c r="DH15" s="592"/>
      <c r="DI15" s="592"/>
      <c r="DJ15" s="592"/>
      <c r="DK15" s="592"/>
      <c r="DL15" s="592"/>
      <c r="DM15" s="592"/>
      <c r="DN15" s="592"/>
      <c r="DO15" s="592"/>
      <c r="DP15" s="593"/>
      <c r="DQ15" s="600">
        <v>2066014</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1846578</v>
      </c>
      <c r="S16" s="592"/>
      <c r="T16" s="592"/>
      <c r="U16" s="592"/>
      <c r="V16" s="592"/>
      <c r="W16" s="592"/>
      <c r="X16" s="592"/>
      <c r="Y16" s="593"/>
      <c r="Z16" s="594">
        <v>7.9</v>
      </c>
      <c r="AA16" s="594"/>
      <c r="AB16" s="594"/>
      <c r="AC16" s="594"/>
      <c r="AD16" s="595">
        <v>1516970</v>
      </c>
      <c r="AE16" s="595"/>
      <c r="AF16" s="595"/>
      <c r="AG16" s="595"/>
      <c r="AH16" s="595"/>
      <c r="AI16" s="595"/>
      <c r="AJ16" s="595"/>
      <c r="AK16" s="595"/>
      <c r="AL16" s="596">
        <v>12.4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1516970</v>
      </c>
      <c r="S17" s="592"/>
      <c r="T17" s="592"/>
      <c r="U17" s="592"/>
      <c r="V17" s="592"/>
      <c r="W17" s="592"/>
      <c r="X17" s="592"/>
      <c r="Y17" s="593"/>
      <c r="Z17" s="594">
        <v>6.5</v>
      </c>
      <c r="AA17" s="594"/>
      <c r="AB17" s="594"/>
      <c r="AC17" s="594"/>
      <c r="AD17" s="595">
        <v>1516970</v>
      </c>
      <c r="AE17" s="595"/>
      <c r="AF17" s="595"/>
      <c r="AG17" s="595"/>
      <c r="AH17" s="595"/>
      <c r="AI17" s="595"/>
      <c r="AJ17" s="595"/>
      <c r="AK17" s="595"/>
      <c r="AL17" s="596">
        <v>12.4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1486823</v>
      </c>
      <c r="CS17" s="592"/>
      <c r="CT17" s="592"/>
      <c r="CU17" s="592"/>
      <c r="CV17" s="592"/>
      <c r="CW17" s="592"/>
      <c r="CX17" s="592"/>
      <c r="CY17" s="593"/>
      <c r="CZ17" s="594">
        <v>6.8</v>
      </c>
      <c r="DA17" s="594"/>
      <c r="DB17" s="594"/>
      <c r="DC17" s="594"/>
      <c r="DD17" s="600" t="s">
        <v>111</v>
      </c>
      <c r="DE17" s="592"/>
      <c r="DF17" s="592"/>
      <c r="DG17" s="592"/>
      <c r="DH17" s="592"/>
      <c r="DI17" s="592"/>
      <c r="DJ17" s="592"/>
      <c r="DK17" s="592"/>
      <c r="DL17" s="592"/>
      <c r="DM17" s="592"/>
      <c r="DN17" s="592"/>
      <c r="DO17" s="592"/>
      <c r="DP17" s="593"/>
      <c r="DQ17" s="600">
        <v>1457601</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329602</v>
      </c>
      <c r="S18" s="592"/>
      <c r="T18" s="592"/>
      <c r="U18" s="592"/>
      <c r="V18" s="592"/>
      <c r="W18" s="592"/>
      <c r="X18" s="592"/>
      <c r="Y18" s="593"/>
      <c r="Z18" s="594">
        <v>1.4</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6</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691683</v>
      </c>
      <c r="BH19" s="592"/>
      <c r="BI19" s="592"/>
      <c r="BJ19" s="592"/>
      <c r="BK19" s="592"/>
      <c r="BL19" s="592"/>
      <c r="BM19" s="592"/>
      <c r="BN19" s="593"/>
      <c r="BO19" s="594">
        <v>6.6</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13175014</v>
      </c>
      <c r="S20" s="592"/>
      <c r="T20" s="592"/>
      <c r="U20" s="592"/>
      <c r="V20" s="592"/>
      <c r="W20" s="592"/>
      <c r="X20" s="592"/>
      <c r="Y20" s="593"/>
      <c r="Z20" s="594">
        <v>56.6</v>
      </c>
      <c r="AA20" s="594"/>
      <c r="AB20" s="594"/>
      <c r="AC20" s="594"/>
      <c r="AD20" s="595">
        <v>12153723</v>
      </c>
      <c r="AE20" s="595"/>
      <c r="AF20" s="595"/>
      <c r="AG20" s="595"/>
      <c r="AH20" s="595"/>
      <c r="AI20" s="595"/>
      <c r="AJ20" s="595"/>
      <c r="AK20" s="595"/>
      <c r="AL20" s="596">
        <v>99.4</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691683</v>
      </c>
      <c r="BH20" s="592"/>
      <c r="BI20" s="592"/>
      <c r="BJ20" s="592"/>
      <c r="BK20" s="592"/>
      <c r="BL20" s="592"/>
      <c r="BM20" s="592"/>
      <c r="BN20" s="593"/>
      <c r="BO20" s="594">
        <v>6.6</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21840325</v>
      </c>
      <c r="CS20" s="592"/>
      <c r="CT20" s="592"/>
      <c r="CU20" s="592"/>
      <c r="CV20" s="592"/>
      <c r="CW20" s="592"/>
      <c r="CX20" s="592"/>
      <c r="CY20" s="593"/>
      <c r="CZ20" s="594">
        <v>100</v>
      </c>
      <c r="DA20" s="594"/>
      <c r="DB20" s="594"/>
      <c r="DC20" s="594"/>
      <c r="DD20" s="600">
        <v>3275300</v>
      </c>
      <c r="DE20" s="592"/>
      <c r="DF20" s="592"/>
      <c r="DG20" s="592"/>
      <c r="DH20" s="592"/>
      <c r="DI20" s="592"/>
      <c r="DJ20" s="592"/>
      <c r="DK20" s="592"/>
      <c r="DL20" s="592"/>
      <c r="DM20" s="592"/>
      <c r="DN20" s="592"/>
      <c r="DO20" s="592"/>
      <c r="DP20" s="593"/>
      <c r="DQ20" s="600">
        <v>14870677</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8444</v>
      </c>
      <c r="S21" s="592"/>
      <c r="T21" s="592"/>
      <c r="U21" s="592"/>
      <c r="V21" s="592"/>
      <c r="W21" s="592"/>
      <c r="X21" s="592"/>
      <c r="Y21" s="593"/>
      <c r="Z21" s="594">
        <v>0</v>
      </c>
      <c r="AA21" s="594"/>
      <c r="AB21" s="594"/>
      <c r="AC21" s="594"/>
      <c r="AD21" s="595">
        <v>8444</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352715</v>
      </c>
      <c r="S22" s="592"/>
      <c r="T22" s="592"/>
      <c r="U22" s="592"/>
      <c r="V22" s="592"/>
      <c r="W22" s="592"/>
      <c r="X22" s="592"/>
      <c r="Y22" s="593"/>
      <c r="Z22" s="594">
        <v>1.5</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155384</v>
      </c>
      <c r="S23" s="592"/>
      <c r="T23" s="592"/>
      <c r="U23" s="592"/>
      <c r="V23" s="592"/>
      <c r="W23" s="592"/>
      <c r="X23" s="592"/>
      <c r="Y23" s="593"/>
      <c r="Z23" s="594">
        <v>0.7</v>
      </c>
      <c r="AA23" s="594"/>
      <c r="AB23" s="594"/>
      <c r="AC23" s="594"/>
      <c r="AD23" s="595">
        <v>40364</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691683</v>
      </c>
      <c r="BH23" s="592"/>
      <c r="BI23" s="592"/>
      <c r="BJ23" s="592"/>
      <c r="BK23" s="592"/>
      <c r="BL23" s="592"/>
      <c r="BM23" s="592"/>
      <c r="BN23" s="593"/>
      <c r="BO23" s="594">
        <v>6.6</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40649</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9308390</v>
      </c>
      <c r="CS24" s="581"/>
      <c r="CT24" s="581"/>
      <c r="CU24" s="581"/>
      <c r="CV24" s="581"/>
      <c r="CW24" s="581"/>
      <c r="CX24" s="581"/>
      <c r="CY24" s="582"/>
      <c r="CZ24" s="620">
        <v>42.6</v>
      </c>
      <c r="DA24" s="621"/>
      <c r="DB24" s="621"/>
      <c r="DC24" s="622"/>
      <c r="DD24" s="619">
        <v>5845374</v>
      </c>
      <c r="DE24" s="581"/>
      <c r="DF24" s="581"/>
      <c r="DG24" s="581"/>
      <c r="DH24" s="581"/>
      <c r="DI24" s="581"/>
      <c r="DJ24" s="581"/>
      <c r="DK24" s="582"/>
      <c r="DL24" s="619">
        <v>5731851</v>
      </c>
      <c r="DM24" s="581"/>
      <c r="DN24" s="581"/>
      <c r="DO24" s="581"/>
      <c r="DP24" s="581"/>
      <c r="DQ24" s="581"/>
      <c r="DR24" s="581"/>
      <c r="DS24" s="581"/>
      <c r="DT24" s="581"/>
      <c r="DU24" s="581"/>
      <c r="DV24" s="582"/>
      <c r="DW24" s="585">
        <v>43</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2870207</v>
      </c>
      <c r="S25" s="592"/>
      <c r="T25" s="592"/>
      <c r="U25" s="592"/>
      <c r="V25" s="592"/>
      <c r="W25" s="592"/>
      <c r="X25" s="592"/>
      <c r="Y25" s="593"/>
      <c r="Z25" s="594">
        <v>12.3</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2980656</v>
      </c>
      <c r="CS25" s="611"/>
      <c r="CT25" s="611"/>
      <c r="CU25" s="611"/>
      <c r="CV25" s="611"/>
      <c r="CW25" s="611"/>
      <c r="CX25" s="611"/>
      <c r="CY25" s="612"/>
      <c r="CZ25" s="625">
        <v>13.6</v>
      </c>
      <c r="DA25" s="626"/>
      <c r="DB25" s="626"/>
      <c r="DC25" s="627"/>
      <c r="DD25" s="600">
        <v>2738177</v>
      </c>
      <c r="DE25" s="611"/>
      <c r="DF25" s="611"/>
      <c r="DG25" s="611"/>
      <c r="DH25" s="611"/>
      <c r="DI25" s="611"/>
      <c r="DJ25" s="611"/>
      <c r="DK25" s="612"/>
      <c r="DL25" s="600">
        <v>2730303</v>
      </c>
      <c r="DM25" s="611"/>
      <c r="DN25" s="611"/>
      <c r="DO25" s="611"/>
      <c r="DP25" s="611"/>
      <c r="DQ25" s="611"/>
      <c r="DR25" s="611"/>
      <c r="DS25" s="611"/>
      <c r="DT25" s="611"/>
      <c r="DU25" s="611"/>
      <c r="DV25" s="612"/>
      <c r="DW25" s="596">
        <v>20.5</v>
      </c>
      <c r="DX25" s="623"/>
      <c r="DY25" s="623"/>
      <c r="DZ25" s="623"/>
      <c r="EA25" s="623"/>
      <c r="EB25" s="623"/>
      <c r="EC25" s="624"/>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1941681</v>
      </c>
      <c r="CS26" s="592"/>
      <c r="CT26" s="592"/>
      <c r="CU26" s="592"/>
      <c r="CV26" s="592"/>
      <c r="CW26" s="592"/>
      <c r="CX26" s="592"/>
      <c r="CY26" s="593"/>
      <c r="CZ26" s="625">
        <v>8.9</v>
      </c>
      <c r="DA26" s="626"/>
      <c r="DB26" s="626"/>
      <c r="DC26" s="627"/>
      <c r="DD26" s="600">
        <v>1741455</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3"/>
      <c r="DY26" s="623"/>
      <c r="DZ26" s="623"/>
      <c r="EA26" s="623"/>
      <c r="EB26" s="623"/>
      <c r="EC26" s="624"/>
    </row>
    <row r="27" spans="2:133" ht="11.25" customHeight="1">
      <c r="B27" s="588" t="s">
        <v>278</v>
      </c>
      <c r="C27" s="589"/>
      <c r="D27" s="589"/>
      <c r="E27" s="589"/>
      <c r="F27" s="589"/>
      <c r="G27" s="589"/>
      <c r="H27" s="589"/>
      <c r="I27" s="589"/>
      <c r="J27" s="589"/>
      <c r="K27" s="589"/>
      <c r="L27" s="589"/>
      <c r="M27" s="589"/>
      <c r="N27" s="589"/>
      <c r="O27" s="589"/>
      <c r="P27" s="589"/>
      <c r="Q27" s="590"/>
      <c r="R27" s="591">
        <v>1233926</v>
      </c>
      <c r="S27" s="592"/>
      <c r="T27" s="592"/>
      <c r="U27" s="592"/>
      <c r="V27" s="592"/>
      <c r="W27" s="592"/>
      <c r="X27" s="592"/>
      <c r="Y27" s="593"/>
      <c r="Z27" s="594">
        <v>5.3</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10470441</v>
      </c>
      <c r="BH27" s="592"/>
      <c r="BI27" s="592"/>
      <c r="BJ27" s="592"/>
      <c r="BK27" s="592"/>
      <c r="BL27" s="592"/>
      <c r="BM27" s="592"/>
      <c r="BN27" s="593"/>
      <c r="BO27" s="594">
        <v>100</v>
      </c>
      <c r="BP27" s="594"/>
      <c r="BQ27" s="594"/>
      <c r="BR27" s="594"/>
      <c r="BS27" s="600">
        <v>48885</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4840911</v>
      </c>
      <c r="CS27" s="611"/>
      <c r="CT27" s="611"/>
      <c r="CU27" s="611"/>
      <c r="CV27" s="611"/>
      <c r="CW27" s="611"/>
      <c r="CX27" s="611"/>
      <c r="CY27" s="612"/>
      <c r="CZ27" s="625">
        <v>22.2</v>
      </c>
      <c r="DA27" s="626"/>
      <c r="DB27" s="626"/>
      <c r="DC27" s="627"/>
      <c r="DD27" s="600">
        <v>1649596</v>
      </c>
      <c r="DE27" s="611"/>
      <c r="DF27" s="611"/>
      <c r="DG27" s="611"/>
      <c r="DH27" s="611"/>
      <c r="DI27" s="611"/>
      <c r="DJ27" s="611"/>
      <c r="DK27" s="612"/>
      <c r="DL27" s="600">
        <v>1543947</v>
      </c>
      <c r="DM27" s="611"/>
      <c r="DN27" s="611"/>
      <c r="DO27" s="611"/>
      <c r="DP27" s="611"/>
      <c r="DQ27" s="611"/>
      <c r="DR27" s="611"/>
      <c r="DS27" s="611"/>
      <c r="DT27" s="611"/>
      <c r="DU27" s="611"/>
      <c r="DV27" s="612"/>
      <c r="DW27" s="596">
        <v>11.6</v>
      </c>
      <c r="DX27" s="623"/>
      <c r="DY27" s="623"/>
      <c r="DZ27" s="623"/>
      <c r="EA27" s="623"/>
      <c r="EB27" s="623"/>
      <c r="EC27" s="624"/>
    </row>
    <row r="28" spans="2:133" ht="11.25" customHeight="1">
      <c r="B28" s="588" t="s">
        <v>281</v>
      </c>
      <c r="C28" s="589"/>
      <c r="D28" s="589"/>
      <c r="E28" s="589"/>
      <c r="F28" s="589"/>
      <c r="G28" s="589"/>
      <c r="H28" s="589"/>
      <c r="I28" s="589"/>
      <c r="J28" s="589"/>
      <c r="K28" s="589"/>
      <c r="L28" s="589"/>
      <c r="M28" s="589"/>
      <c r="N28" s="589"/>
      <c r="O28" s="589"/>
      <c r="P28" s="589"/>
      <c r="Q28" s="590"/>
      <c r="R28" s="591">
        <v>11865</v>
      </c>
      <c r="S28" s="592"/>
      <c r="T28" s="592"/>
      <c r="U28" s="592"/>
      <c r="V28" s="592"/>
      <c r="W28" s="592"/>
      <c r="X28" s="592"/>
      <c r="Y28" s="593"/>
      <c r="Z28" s="594">
        <v>0.1</v>
      </c>
      <c r="AA28" s="594"/>
      <c r="AB28" s="594"/>
      <c r="AC28" s="594"/>
      <c r="AD28" s="595">
        <v>3594</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1486823</v>
      </c>
      <c r="CS28" s="592"/>
      <c r="CT28" s="592"/>
      <c r="CU28" s="592"/>
      <c r="CV28" s="592"/>
      <c r="CW28" s="592"/>
      <c r="CX28" s="592"/>
      <c r="CY28" s="593"/>
      <c r="CZ28" s="625">
        <v>6.8</v>
      </c>
      <c r="DA28" s="626"/>
      <c r="DB28" s="626"/>
      <c r="DC28" s="627"/>
      <c r="DD28" s="600">
        <v>1457601</v>
      </c>
      <c r="DE28" s="592"/>
      <c r="DF28" s="592"/>
      <c r="DG28" s="592"/>
      <c r="DH28" s="592"/>
      <c r="DI28" s="592"/>
      <c r="DJ28" s="592"/>
      <c r="DK28" s="593"/>
      <c r="DL28" s="600">
        <v>1457601</v>
      </c>
      <c r="DM28" s="592"/>
      <c r="DN28" s="592"/>
      <c r="DO28" s="592"/>
      <c r="DP28" s="592"/>
      <c r="DQ28" s="592"/>
      <c r="DR28" s="592"/>
      <c r="DS28" s="592"/>
      <c r="DT28" s="592"/>
      <c r="DU28" s="592"/>
      <c r="DV28" s="593"/>
      <c r="DW28" s="596">
        <v>10.9</v>
      </c>
      <c r="DX28" s="623"/>
      <c r="DY28" s="623"/>
      <c r="DZ28" s="623"/>
      <c r="EA28" s="623"/>
      <c r="EB28" s="623"/>
      <c r="EC28" s="624"/>
    </row>
    <row r="29" spans="2:133" ht="11.25" customHeight="1">
      <c r="B29" s="588" t="s">
        <v>283</v>
      </c>
      <c r="C29" s="589"/>
      <c r="D29" s="589"/>
      <c r="E29" s="589"/>
      <c r="F29" s="589"/>
      <c r="G29" s="589"/>
      <c r="H29" s="589"/>
      <c r="I29" s="589"/>
      <c r="J29" s="589"/>
      <c r="K29" s="589"/>
      <c r="L29" s="589"/>
      <c r="M29" s="589"/>
      <c r="N29" s="589"/>
      <c r="O29" s="589"/>
      <c r="P29" s="589"/>
      <c r="Q29" s="590"/>
      <c r="R29" s="591">
        <v>1927</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1486823</v>
      </c>
      <c r="CS29" s="611"/>
      <c r="CT29" s="611"/>
      <c r="CU29" s="611"/>
      <c r="CV29" s="611"/>
      <c r="CW29" s="611"/>
      <c r="CX29" s="611"/>
      <c r="CY29" s="612"/>
      <c r="CZ29" s="625">
        <v>6.8</v>
      </c>
      <c r="DA29" s="626"/>
      <c r="DB29" s="626"/>
      <c r="DC29" s="627"/>
      <c r="DD29" s="600">
        <v>1457601</v>
      </c>
      <c r="DE29" s="611"/>
      <c r="DF29" s="611"/>
      <c r="DG29" s="611"/>
      <c r="DH29" s="611"/>
      <c r="DI29" s="611"/>
      <c r="DJ29" s="611"/>
      <c r="DK29" s="612"/>
      <c r="DL29" s="600">
        <v>1457601</v>
      </c>
      <c r="DM29" s="611"/>
      <c r="DN29" s="611"/>
      <c r="DO29" s="611"/>
      <c r="DP29" s="611"/>
      <c r="DQ29" s="611"/>
      <c r="DR29" s="611"/>
      <c r="DS29" s="611"/>
      <c r="DT29" s="611"/>
      <c r="DU29" s="611"/>
      <c r="DV29" s="612"/>
      <c r="DW29" s="596">
        <v>10.9</v>
      </c>
      <c r="DX29" s="623"/>
      <c r="DY29" s="623"/>
      <c r="DZ29" s="623"/>
      <c r="EA29" s="623"/>
      <c r="EB29" s="623"/>
      <c r="EC29" s="624"/>
    </row>
    <row r="30" spans="2:133" ht="11.25" customHeight="1">
      <c r="B30" s="588" t="s">
        <v>287</v>
      </c>
      <c r="C30" s="589"/>
      <c r="D30" s="589"/>
      <c r="E30" s="589"/>
      <c r="F30" s="589"/>
      <c r="G30" s="589"/>
      <c r="H30" s="589"/>
      <c r="I30" s="589"/>
      <c r="J30" s="589"/>
      <c r="K30" s="589"/>
      <c r="L30" s="589"/>
      <c r="M30" s="589"/>
      <c r="N30" s="589"/>
      <c r="O30" s="589"/>
      <c r="P30" s="589"/>
      <c r="Q30" s="590"/>
      <c r="R30" s="591">
        <v>718630</v>
      </c>
      <c r="S30" s="592"/>
      <c r="T30" s="592"/>
      <c r="U30" s="592"/>
      <c r="V30" s="592"/>
      <c r="W30" s="592"/>
      <c r="X30" s="592"/>
      <c r="Y30" s="593"/>
      <c r="Z30" s="594">
        <v>3.1</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98.8</v>
      </c>
      <c r="BH30" s="650"/>
      <c r="BI30" s="650"/>
      <c r="BJ30" s="650"/>
      <c r="BK30" s="650"/>
      <c r="BL30" s="650"/>
      <c r="BM30" s="586">
        <v>94.2</v>
      </c>
      <c r="BN30" s="650"/>
      <c r="BO30" s="650"/>
      <c r="BP30" s="650"/>
      <c r="BQ30" s="651"/>
      <c r="BR30" s="649">
        <v>98.5</v>
      </c>
      <c r="BS30" s="650"/>
      <c r="BT30" s="650"/>
      <c r="BU30" s="650"/>
      <c r="BV30" s="650"/>
      <c r="BW30" s="650"/>
      <c r="BX30" s="586">
        <v>93.3</v>
      </c>
      <c r="BY30" s="650"/>
      <c r="BZ30" s="650"/>
      <c r="CA30" s="650"/>
      <c r="CB30" s="651"/>
      <c r="CD30" s="654"/>
      <c r="CE30" s="655"/>
      <c r="CF30" s="605" t="s">
        <v>290</v>
      </c>
      <c r="CG30" s="606"/>
      <c r="CH30" s="606"/>
      <c r="CI30" s="606"/>
      <c r="CJ30" s="606"/>
      <c r="CK30" s="606"/>
      <c r="CL30" s="606"/>
      <c r="CM30" s="606"/>
      <c r="CN30" s="606"/>
      <c r="CO30" s="606"/>
      <c r="CP30" s="606"/>
      <c r="CQ30" s="607"/>
      <c r="CR30" s="591">
        <v>1325423</v>
      </c>
      <c r="CS30" s="592"/>
      <c r="CT30" s="592"/>
      <c r="CU30" s="592"/>
      <c r="CV30" s="592"/>
      <c r="CW30" s="592"/>
      <c r="CX30" s="592"/>
      <c r="CY30" s="593"/>
      <c r="CZ30" s="625">
        <v>6.1</v>
      </c>
      <c r="DA30" s="626"/>
      <c r="DB30" s="626"/>
      <c r="DC30" s="627"/>
      <c r="DD30" s="600">
        <v>1300216</v>
      </c>
      <c r="DE30" s="592"/>
      <c r="DF30" s="592"/>
      <c r="DG30" s="592"/>
      <c r="DH30" s="592"/>
      <c r="DI30" s="592"/>
      <c r="DJ30" s="592"/>
      <c r="DK30" s="593"/>
      <c r="DL30" s="600">
        <v>1300216</v>
      </c>
      <c r="DM30" s="592"/>
      <c r="DN30" s="592"/>
      <c r="DO30" s="592"/>
      <c r="DP30" s="592"/>
      <c r="DQ30" s="592"/>
      <c r="DR30" s="592"/>
      <c r="DS30" s="592"/>
      <c r="DT30" s="592"/>
      <c r="DU30" s="592"/>
      <c r="DV30" s="593"/>
      <c r="DW30" s="596">
        <v>9.8000000000000007</v>
      </c>
      <c r="DX30" s="623"/>
      <c r="DY30" s="623"/>
      <c r="DZ30" s="623"/>
      <c r="EA30" s="623"/>
      <c r="EB30" s="623"/>
      <c r="EC30" s="624"/>
    </row>
    <row r="31" spans="2:133" ht="11.25" customHeight="1">
      <c r="B31" s="588" t="s">
        <v>291</v>
      </c>
      <c r="C31" s="589"/>
      <c r="D31" s="589"/>
      <c r="E31" s="589"/>
      <c r="F31" s="589"/>
      <c r="G31" s="589"/>
      <c r="H31" s="589"/>
      <c r="I31" s="589"/>
      <c r="J31" s="589"/>
      <c r="K31" s="589"/>
      <c r="L31" s="589"/>
      <c r="M31" s="589"/>
      <c r="N31" s="589"/>
      <c r="O31" s="589"/>
      <c r="P31" s="589"/>
      <c r="Q31" s="590"/>
      <c r="R31" s="591">
        <v>1501786</v>
      </c>
      <c r="S31" s="592"/>
      <c r="T31" s="592"/>
      <c r="U31" s="592"/>
      <c r="V31" s="592"/>
      <c r="W31" s="592"/>
      <c r="X31" s="592"/>
      <c r="Y31" s="593"/>
      <c r="Z31" s="594">
        <v>6.5</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98.5</v>
      </c>
      <c r="BH31" s="611"/>
      <c r="BI31" s="611"/>
      <c r="BJ31" s="611"/>
      <c r="BK31" s="611"/>
      <c r="BL31" s="611"/>
      <c r="BM31" s="597">
        <v>92.2</v>
      </c>
      <c r="BN31" s="647"/>
      <c r="BO31" s="647"/>
      <c r="BP31" s="647"/>
      <c r="BQ31" s="648"/>
      <c r="BR31" s="646">
        <v>98.1</v>
      </c>
      <c r="BS31" s="611"/>
      <c r="BT31" s="611"/>
      <c r="BU31" s="611"/>
      <c r="BV31" s="611"/>
      <c r="BW31" s="611"/>
      <c r="BX31" s="597">
        <v>91.4</v>
      </c>
      <c r="BY31" s="647"/>
      <c r="BZ31" s="647"/>
      <c r="CA31" s="647"/>
      <c r="CB31" s="648"/>
      <c r="CD31" s="654"/>
      <c r="CE31" s="655"/>
      <c r="CF31" s="605" t="s">
        <v>294</v>
      </c>
      <c r="CG31" s="606"/>
      <c r="CH31" s="606"/>
      <c r="CI31" s="606"/>
      <c r="CJ31" s="606"/>
      <c r="CK31" s="606"/>
      <c r="CL31" s="606"/>
      <c r="CM31" s="606"/>
      <c r="CN31" s="606"/>
      <c r="CO31" s="606"/>
      <c r="CP31" s="606"/>
      <c r="CQ31" s="607"/>
      <c r="CR31" s="591">
        <v>161400</v>
      </c>
      <c r="CS31" s="611"/>
      <c r="CT31" s="611"/>
      <c r="CU31" s="611"/>
      <c r="CV31" s="611"/>
      <c r="CW31" s="611"/>
      <c r="CX31" s="611"/>
      <c r="CY31" s="612"/>
      <c r="CZ31" s="625">
        <v>0.7</v>
      </c>
      <c r="DA31" s="626"/>
      <c r="DB31" s="626"/>
      <c r="DC31" s="627"/>
      <c r="DD31" s="600">
        <v>157385</v>
      </c>
      <c r="DE31" s="611"/>
      <c r="DF31" s="611"/>
      <c r="DG31" s="611"/>
      <c r="DH31" s="611"/>
      <c r="DI31" s="611"/>
      <c r="DJ31" s="611"/>
      <c r="DK31" s="612"/>
      <c r="DL31" s="600">
        <v>157385</v>
      </c>
      <c r="DM31" s="611"/>
      <c r="DN31" s="611"/>
      <c r="DO31" s="611"/>
      <c r="DP31" s="611"/>
      <c r="DQ31" s="611"/>
      <c r="DR31" s="611"/>
      <c r="DS31" s="611"/>
      <c r="DT31" s="611"/>
      <c r="DU31" s="611"/>
      <c r="DV31" s="612"/>
      <c r="DW31" s="596">
        <v>1.2</v>
      </c>
      <c r="DX31" s="623"/>
      <c r="DY31" s="623"/>
      <c r="DZ31" s="623"/>
      <c r="EA31" s="623"/>
      <c r="EB31" s="623"/>
      <c r="EC31" s="624"/>
    </row>
    <row r="32" spans="2:133" ht="11.25" customHeight="1">
      <c r="B32" s="588" t="s">
        <v>295</v>
      </c>
      <c r="C32" s="589"/>
      <c r="D32" s="589"/>
      <c r="E32" s="589"/>
      <c r="F32" s="589"/>
      <c r="G32" s="589"/>
      <c r="H32" s="589"/>
      <c r="I32" s="589"/>
      <c r="J32" s="589"/>
      <c r="K32" s="589"/>
      <c r="L32" s="589"/>
      <c r="M32" s="589"/>
      <c r="N32" s="589"/>
      <c r="O32" s="589"/>
      <c r="P32" s="589"/>
      <c r="Q32" s="590"/>
      <c r="R32" s="591">
        <v>277471</v>
      </c>
      <c r="S32" s="592"/>
      <c r="T32" s="592"/>
      <c r="U32" s="592"/>
      <c r="V32" s="592"/>
      <c r="W32" s="592"/>
      <c r="X32" s="592"/>
      <c r="Y32" s="593"/>
      <c r="Z32" s="594">
        <v>1.2</v>
      </c>
      <c r="AA32" s="594"/>
      <c r="AB32" s="594"/>
      <c r="AC32" s="594"/>
      <c r="AD32" s="595">
        <v>19702</v>
      </c>
      <c r="AE32" s="595"/>
      <c r="AF32" s="595"/>
      <c r="AG32" s="595"/>
      <c r="AH32" s="595"/>
      <c r="AI32" s="595"/>
      <c r="AJ32" s="595"/>
      <c r="AK32" s="595"/>
      <c r="AL32" s="596">
        <v>0.2</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99.1</v>
      </c>
      <c r="BH32" s="659"/>
      <c r="BI32" s="659"/>
      <c r="BJ32" s="659"/>
      <c r="BK32" s="659"/>
      <c r="BL32" s="659"/>
      <c r="BM32" s="660">
        <v>96.2</v>
      </c>
      <c r="BN32" s="659"/>
      <c r="BO32" s="659"/>
      <c r="BP32" s="659"/>
      <c r="BQ32" s="661"/>
      <c r="BR32" s="658">
        <v>98.9</v>
      </c>
      <c r="BS32" s="659"/>
      <c r="BT32" s="659"/>
      <c r="BU32" s="659"/>
      <c r="BV32" s="659"/>
      <c r="BW32" s="659"/>
      <c r="BX32" s="660">
        <v>95.2</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c r="B33" s="588" t="s">
        <v>298</v>
      </c>
      <c r="C33" s="589"/>
      <c r="D33" s="589"/>
      <c r="E33" s="589"/>
      <c r="F33" s="589"/>
      <c r="G33" s="589"/>
      <c r="H33" s="589"/>
      <c r="I33" s="589"/>
      <c r="J33" s="589"/>
      <c r="K33" s="589"/>
      <c r="L33" s="589"/>
      <c r="M33" s="589"/>
      <c r="N33" s="589"/>
      <c r="O33" s="589"/>
      <c r="P33" s="589"/>
      <c r="Q33" s="590"/>
      <c r="R33" s="591">
        <v>2923300</v>
      </c>
      <c r="S33" s="592"/>
      <c r="T33" s="592"/>
      <c r="U33" s="592"/>
      <c r="V33" s="592"/>
      <c r="W33" s="592"/>
      <c r="X33" s="592"/>
      <c r="Y33" s="593"/>
      <c r="Z33" s="594">
        <v>12.6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9256635</v>
      </c>
      <c r="CS33" s="611"/>
      <c r="CT33" s="611"/>
      <c r="CU33" s="611"/>
      <c r="CV33" s="611"/>
      <c r="CW33" s="611"/>
      <c r="CX33" s="611"/>
      <c r="CY33" s="612"/>
      <c r="CZ33" s="625">
        <v>42.4</v>
      </c>
      <c r="DA33" s="626"/>
      <c r="DB33" s="626"/>
      <c r="DC33" s="627"/>
      <c r="DD33" s="600">
        <v>8419225</v>
      </c>
      <c r="DE33" s="611"/>
      <c r="DF33" s="611"/>
      <c r="DG33" s="611"/>
      <c r="DH33" s="611"/>
      <c r="DI33" s="611"/>
      <c r="DJ33" s="611"/>
      <c r="DK33" s="612"/>
      <c r="DL33" s="600">
        <v>5821552</v>
      </c>
      <c r="DM33" s="611"/>
      <c r="DN33" s="611"/>
      <c r="DO33" s="611"/>
      <c r="DP33" s="611"/>
      <c r="DQ33" s="611"/>
      <c r="DR33" s="611"/>
      <c r="DS33" s="611"/>
      <c r="DT33" s="611"/>
      <c r="DU33" s="611"/>
      <c r="DV33" s="612"/>
      <c r="DW33" s="596">
        <v>43.7</v>
      </c>
      <c r="DX33" s="623"/>
      <c r="DY33" s="623"/>
      <c r="DZ33" s="623"/>
      <c r="EA33" s="623"/>
      <c r="EB33" s="623"/>
      <c r="EC33" s="624"/>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3113025</v>
      </c>
      <c r="CS34" s="592"/>
      <c r="CT34" s="592"/>
      <c r="CU34" s="592"/>
      <c r="CV34" s="592"/>
      <c r="CW34" s="592"/>
      <c r="CX34" s="592"/>
      <c r="CY34" s="593"/>
      <c r="CZ34" s="625">
        <v>14.3</v>
      </c>
      <c r="DA34" s="626"/>
      <c r="DB34" s="626"/>
      <c r="DC34" s="627"/>
      <c r="DD34" s="600">
        <v>2774181</v>
      </c>
      <c r="DE34" s="592"/>
      <c r="DF34" s="592"/>
      <c r="DG34" s="592"/>
      <c r="DH34" s="592"/>
      <c r="DI34" s="592"/>
      <c r="DJ34" s="592"/>
      <c r="DK34" s="593"/>
      <c r="DL34" s="600">
        <v>2534299</v>
      </c>
      <c r="DM34" s="592"/>
      <c r="DN34" s="592"/>
      <c r="DO34" s="592"/>
      <c r="DP34" s="592"/>
      <c r="DQ34" s="592"/>
      <c r="DR34" s="592"/>
      <c r="DS34" s="592"/>
      <c r="DT34" s="592"/>
      <c r="DU34" s="592"/>
      <c r="DV34" s="593"/>
      <c r="DW34" s="596">
        <v>19</v>
      </c>
      <c r="DX34" s="623"/>
      <c r="DY34" s="623"/>
      <c r="DZ34" s="623"/>
      <c r="EA34" s="623"/>
      <c r="EB34" s="623"/>
      <c r="EC34" s="624"/>
    </row>
    <row r="35" spans="2:133" ht="11.25" customHeight="1">
      <c r="B35" s="588" t="s">
        <v>304</v>
      </c>
      <c r="C35" s="589"/>
      <c r="D35" s="589"/>
      <c r="E35" s="589"/>
      <c r="F35" s="589"/>
      <c r="G35" s="589"/>
      <c r="H35" s="589"/>
      <c r="I35" s="589"/>
      <c r="J35" s="589"/>
      <c r="K35" s="589"/>
      <c r="L35" s="589"/>
      <c r="M35" s="589"/>
      <c r="N35" s="589"/>
      <c r="O35" s="589"/>
      <c r="P35" s="589"/>
      <c r="Q35" s="590"/>
      <c r="R35" s="591">
        <v>1100000</v>
      </c>
      <c r="S35" s="592"/>
      <c r="T35" s="592"/>
      <c r="U35" s="592"/>
      <c r="V35" s="592"/>
      <c r="W35" s="592"/>
      <c r="X35" s="592"/>
      <c r="Y35" s="593"/>
      <c r="Z35" s="594">
        <v>4.7</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3578770</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576393</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163124</v>
      </c>
      <c r="CS35" s="611"/>
      <c r="CT35" s="611"/>
      <c r="CU35" s="611"/>
      <c r="CV35" s="611"/>
      <c r="CW35" s="611"/>
      <c r="CX35" s="611"/>
      <c r="CY35" s="612"/>
      <c r="CZ35" s="625">
        <v>0.7</v>
      </c>
      <c r="DA35" s="626"/>
      <c r="DB35" s="626"/>
      <c r="DC35" s="627"/>
      <c r="DD35" s="600">
        <v>156320</v>
      </c>
      <c r="DE35" s="611"/>
      <c r="DF35" s="611"/>
      <c r="DG35" s="611"/>
      <c r="DH35" s="611"/>
      <c r="DI35" s="611"/>
      <c r="DJ35" s="611"/>
      <c r="DK35" s="612"/>
      <c r="DL35" s="600">
        <v>156320</v>
      </c>
      <c r="DM35" s="611"/>
      <c r="DN35" s="611"/>
      <c r="DO35" s="611"/>
      <c r="DP35" s="611"/>
      <c r="DQ35" s="611"/>
      <c r="DR35" s="611"/>
      <c r="DS35" s="611"/>
      <c r="DT35" s="611"/>
      <c r="DU35" s="611"/>
      <c r="DV35" s="612"/>
      <c r="DW35" s="596">
        <v>1.2</v>
      </c>
      <c r="DX35" s="623"/>
      <c r="DY35" s="623"/>
      <c r="DZ35" s="623"/>
      <c r="EA35" s="623"/>
      <c r="EB35" s="623"/>
      <c r="EC35" s="624"/>
    </row>
    <row r="36" spans="2:133" ht="11.25" customHeight="1">
      <c r="B36" s="634" t="s">
        <v>308</v>
      </c>
      <c r="C36" s="635"/>
      <c r="D36" s="635"/>
      <c r="E36" s="635"/>
      <c r="F36" s="635"/>
      <c r="G36" s="635"/>
      <c r="H36" s="635"/>
      <c r="I36" s="635"/>
      <c r="J36" s="635"/>
      <c r="K36" s="635"/>
      <c r="L36" s="635"/>
      <c r="M36" s="635"/>
      <c r="N36" s="635"/>
      <c r="O36" s="635"/>
      <c r="P36" s="635"/>
      <c r="Q36" s="636"/>
      <c r="R36" s="663">
        <v>23271318</v>
      </c>
      <c r="S36" s="664"/>
      <c r="T36" s="664"/>
      <c r="U36" s="664"/>
      <c r="V36" s="664"/>
      <c r="W36" s="664"/>
      <c r="X36" s="664"/>
      <c r="Y36" s="665"/>
      <c r="Z36" s="666">
        <v>100</v>
      </c>
      <c r="AA36" s="666"/>
      <c r="AB36" s="666"/>
      <c r="AC36" s="666"/>
      <c r="AD36" s="667">
        <v>12225827</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1038450</v>
      </c>
      <c r="BA36" s="592"/>
      <c r="BB36" s="592"/>
      <c r="BC36" s="592"/>
      <c r="BD36" s="611"/>
      <c r="BE36" s="611"/>
      <c r="BF36" s="648"/>
      <c r="BG36" s="605" t="s">
        <v>310</v>
      </c>
      <c r="BH36" s="606"/>
      <c r="BI36" s="606"/>
      <c r="BJ36" s="606"/>
      <c r="BK36" s="606"/>
      <c r="BL36" s="606"/>
      <c r="BM36" s="606"/>
      <c r="BN36" s="606"/>
      <c r="BO36" s="606"/>
      <c r="BP36" s="606"/>
      <c r="BQ36" s="606"/>
      <c r="BR36" s="606"/>
      <c r="BS36" s="606"/>
      <c r="BT36" s="606"/>
      <c r="BU36" s="607"/>
      <c r="BV36" s="591">
        <v>135726</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3161065</v>
      </c>
      <c r="CS36" s="592"/>
      <c r="CT36" s="592"/>
      <c r="CU36" s="592"/>
      <c r="CV36" s="592"/>
      <c r="CW36" s="592"/>
      <c r="CX36" s="592"/>
      <c r="CY36" s="593"/>
      <c r="CZ36" s="625">
        <v>14.5</v>
      </c>
      <c r="DA36" s="626"/>
      <c r="DB36" s="626"/>
      <c r="DC36" s="627"/>
      <c r="DD36" s="600">
        <v>2879851</v>
      </c>
      <c r="DE36" s="592"/>
      <c r="DF36" s="592"/>
      <c r="DG36" s="592"/>
      <c r="DH36" s="592"/>
      <c r="DI36" s="592"/>
      <c r="DJ36" s="592"/>
      <c r="DK36" s="593"/>
      <c r="DL36" s="600">
        <v>1737450</v>
      </c>
      <c r="DM36" s="592"/>
      <c r="DN36" s="592"/>
      <c r="DO36" s="592"/>
      <c r="DP36" s="592"/>
      <c r="DQ36" s="592"/>
      <c r="DR36" s="592"/>
      <c r="DS36" s="592"/>
      <c r="DT36" s="592"/>
      <c r="DU36" s="592"/>
      <c r="DV36" s="593"/>
      <c r="DW36" s="596">
        <v>13</v>
      </c>
      <c r="DX36" s="623"/>
      <c r="DY36" s="623"/>
      <c r="DZ36" s="623"/>
      <c r="EA36" s="623"/>
      <c r="EB36" s="623"/>
      <c r="EC36" s="624"/>
    </row>
    <row r="37" spans="2:133" ht="11.25" customHeight="1">
      <c r="AQ37" s="670" t="s">
        <v>312</v>
      </c>
      <c r="AR37" s="671"/>
      <c r="AS37" s="671"/>
      <c r="AT37" s="671"/>
      <c r="AU37" s="671"/>
      <c r="AV37" s="671"/>
      <c r="AW37" s="671"/>
      <c r="AX37" s="671"/>
      <c r="AY37" s="672"/>
      <c r="AZ37" s="591">
        <v>766778</v>
      </c>
      <c r="BA37" s="592"/>
      <c r="BB37" s="592"/>
      <c r="BC37" s="592"/>
      <c r="BD37" s="611"/>
      <c r="BE37" s="611"/>
      <c r="BF37" s="648"/>
      <c r="BG37" s="605" t="s">
        <v>313</v>
      </c>
      <c r="BH37" s="606"/>
      <c r="BI37" s="606"/>
      <c r="BJ37" s="606"/>
      <c r="BK37" s="606"/>
      <c r="BL37" s="606"/>
      <c r="BM37" s="606"/>
      <c r="BN37" s="606"/>
      <c r="BO37" s="606"/>
      <c r="BP37" s="606"/>
      <c r="BQ37" s="606"/>
      <c r="BR37" s="606"/>
      <c r="BS37" s="606"/>
      <c r="BT37" s="606"/>
      <c r="BU37" s="607"/>
      <c r="BV37" s="591">
        <v>11827</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1190958</v>
      </c>
      <c r="CS37" s="611"/>
      <c r="CT37" s="611"/>
      <c r="CU37" s="611"/>
      <c r="CV37" s="611"/>
      <c r="CW37" s="611"/>
      <c r="CX37" s="611"/>
      <c r="CY37" s="612"/>
      <c r="CZ37" s="625">
        <v>5.5</v>
      </c>
      <c r="DA37" s="626"/>
      <c r="DB37" s="626"/>
      <c r="DC37" s="627"/>
      <c r="DD37" s="600">
        <v>1190935</v>
      </c>
      <c r="DE37" s="611"/>
      <c r="DF37" s="611"/>
      <c r="DG37" s="611"/>
      <c r="DH37" s="611"/>
      <c r="DI37" s="611"/>
      <c r="DJ37" s="611"/>
      <c r="DK37" s="612"/>
      <c r="DL37" s="600">
        <v>1106990</v>
      </c>
      <c r="DM37" s="611"/>
      <c r="DN37" s="611"/>
      <c r="DO37" s="611"/>
      <c r="DP37" s="611"/>
      <c r="DQ37" s="611"/>
      <c r="DR37" s="611"/>
      <c r="DS37" s="611"/>
      <c r="DT37" s="611"/>
      <c r="DU37" s="611"/>
      <c r="DV37" s="612"/>
      <c r="DW37" s="596">
        <v>8.3000000000000007</v>
      </c>
      <c r="DX37" s="623"/>
      <c r="DY37" s="623"/>
      <c r="DZ37" s="623"/>
      <c r="EA37" s="623"/>
      <c r="EB37" s="623"/>
      <c r="EC37" s="624"/>
    </row>
    <row r="38" spans="2:133" ht="11.25" customHeight="1">
      <c r="AQ38" s="670" t="s">
        <v>315</v>
      </c>
      <c r="AR38" s="671"/>
      <c r="AS38" s="671"/>
      <c r="AT38" s="671"/>
      <c r="AU38" s="671"/>
      <c r="AV38" s="671"/>
      <c r="AW38" s="671"/>
      <c r="AX38" s="671"/>
      <c r="AY38" s="672"/>
      <c r="AZ38" s="591">
        <v>13172</v>
      </c>
      <c r="BA38" s="592"/>
      <c r="BB38" s="592"/>
      <c r="BC38" s="592"/>
      <c r="BD38" s="611"/>
      <c r="BE38" s="611"/>
      <c r="BF38" s="648"/>
      <c r="BG38" s="605" t="s">
        <v>316</v>
      </c>
      <c r="BH38" s="606"/>
      <c r="BI38" s="606"/>
      <c r="BJ38" s="606"/>
      <c r="BK38" s="606"/>
      <c r="BL38" s="606"/>
      <c r="BM38" s="606"/>
      <c r="BN38" s="606"/>
      <c r="BO38" s="606"/>
      <c r="BP38" s="606"/>
      <c r="BQ38" s="606"/>
      <c r="BR38" s="606"/>
      <c r="BS38" s="606"/>
      <c r="BT38" s="606"/>
      <c r="BU38" s="607"/>
      <c r="BV38" s="591">
        <v>20146</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2527148</v>
      </c>
      <c r="CS38" s="592"/>
      <c r="CT38" s="592"/>
      <c r="CU38" s="592"/>
      <c r="CV38" s="592"/>
      <c r="CW38" s="592"/>
      <c r="CX38" s="592"/>
      <c r="CY38" s="593"/>
      <c r="CZ38" s="625">
        <v>11.6</v>
      </c>
      <c r="DA38" s="626"/>
      <c r="DB38" s="626"/>
      <c r="DC38" s="627"/>
      <c r="DD38" s="600">
        <v>2359565</v>
      </c>
      <c r="DE38" s="592"/>
      <c r="DF38" s="592"/>
      <c r="DG38" s="592"/>
      <c r="DH38" s="592"/>
      <c r="DI38" s="592"/>
      <c r="DJ38" s="592"/>
      <c r="DK38" s="593"/>
      <c r="DL38" s="600">
        <v>1391810</v>
      </c>
      <c r="DM38" s="592"/>
      <c r="DN38" s="592"/>
      <c r="DO38" s="592"/>
      <c r="DP38" s="592"/>
      <c r="DQ38" s="592"/>
      <c r="DR38" s="592"/>
      <c r="DS38" s="592"/>
      <c r="DT38" s="592"/>
      <c r="DU38" s="592"/>
      <c r="DV38" s="593"/>
      <c r="DW38" s="596">
        <v>10.4</v>
      </c>
      <c r="DX38" s="623"/>
      <c r="DY38" s="623"/>
      <c r="DZ38" s="623"/>
      <c r="EA38" s="623"/>
      <c r="EB38" s="623"/>
      <c r="EC38" s="624"/>
    </row>
    <row r="39" spans="2:133" ht="11.25" customHeight="1">
      <c r="AQ39" s="670" t="s">
        <v>318</v>
      </c>
      <c r="AR39" s="671"/>
      <c r="AS39" s="671"/>
      <c r="AT39" s="671"/>
      <c r="AU39" s="671"/>
      <c r="AV39" s="671"/>
      <c r="AW39" s="671"/>
      <c r="AX39" s="671"/>
      <c r="AY39" s="672"/>
      <c r="AZ39" s="591" t="s">
        <v>319</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97</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250747</v>
      </c>
      <c r="CS39" s="611"/>
      <c r="CT39" s="611"/>
      <c r="CU39" s="611"/>
      <c r="CV39" s="611"/>
      <c r="CW39" s="611"/>
      <c r="CX39" s="611"/>
      <c r="CY39" s="612"/>
      <c r="CZ39" s="625">
        <v>1.1000000000000001</v>
      </c>
      <c r="DA39" s="626"/>
      <c r="DB39" s="626"/>
      <c r="DC39" s="627"/>
      <c r="DD39" s="600">
        <v>247635</v>
      </c>
      <c r="DE39" s="611"/>
      <c r="DF39" s="611"/>
      <c r="DG39" s="611"/>
      <c r="DH39" s="611"/>
      <c r="DI39" s="611"/>
      <c r="DJ39" s="611"/>
      <c r="DK39" s="612"/>
      <c r="DL39" s="600" t="s">
        <v>319</v>
      </c>
      <c r="DM39" s="611"/>
      <c r="DN39" s="611"/>
      <c r="DO39" s="611"/>
      <c r="DP39" s="611"/>
      <c r="DQ39" s="611"/>
      <c r="DR39" s="611"/>
      <c r="DS39" s="611"/>
      <c r="DT39" s="611"/>
      <c r="DU39" s="611"/>
      <c r="DV39" s="612"/>
      <c r="DW39" s="596"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748429</v>
      </c>
      <c r="BA40" s="592"/>
      <c r="BB40" s="592"/>
      <c r="BC40" s="592"/>
      <c r="BD40" s="611"/>
      <c r="BE40" s="611"/>
      <c r="BF40" s="648"/>
      <c r="BG40" s="676"/>
      <c r="BH40" s="677"/>
      <c r="BI40" s="677"/>
      <c r="BJ40" s="677"/>
      <c r="BK40" s="677"/>
      <c r="BL40" s="187"/>
      <c r="BM40" s="606" t="s">
        <v>324</v>
      </c>
      <c r="BN40" s="606"/>
      <c r="BO40" s="606"/>
      <c r="BP40" s="606"/>
      <c r="BQ40" s="606"/>
      <c r="BR40" s="606"/>
      <c r="BS40" s="606"/>
      <c r="BT40" s="606"/>
      <c r="BU40" s="607"/>
      <c r="BV40" s="591">
        <v>74</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41526</v>
      </c>
      <c r="CS40" s="592"/>
      <c r="CT40" s="592"/>
      <c r="CU40" s="592"/>
      <c r="CV40" s="592"/>
      <c r="CW40" s="592"/>
      <c r="CX40" s="592"/>
      <c r="CY40" s="593"/>
      <c r="CZ40" s="625">
        <v>0.2</v>
      </c>
      <c r="DA40" s="626"/>
      <c r="DB40" s="626"/>
      <c r="DC40" s="627"/>
      <c r="DD40" s="600">
        <v>1673</v>
      </c>
      <c r="DE40" s="592"/>
      <c r="DF40" s="592"/>
      <c r="DG40" s="592"/>
      <c r="DH40" s="592"/>
      <c r="DI40" s="592"/>
      <c r="DJ40" s="592"/>
      <c r="DK40" s="593"/>
      <c r="DL40" s="600">
        <v>1673</v>
      </c>
      <c r="DM40" s="592"/>
      <c r="DN40" s="592"/>
      <c r="DO40" s="592"/>
      <c r="DP40" s="592"/>
      <c r="DQ40" s="592"/>
      <c r="DR40" s="592"/>
      <c r="DS40" s="592"/>
      <c r="DT40" s="592"/>
      <c r="DU40" s="592"/>
      <c r="DV40" s="593"/>
      <c r="DW40" s="596">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3">
        <v>1011941</v>
      </c>
      <c r="BA41" s="664"/>
      <c r="BB41" s="664"/>
      <c r="BC41" s="664"/>
      <c r="BD41" s="659"/>
      <c r="BE41" s="659"/>
      <c r="BF41" s="661"/>
      <c r="BG41" s="678"/>
      <c r="BH41" s="679"/>
      <c r="BI41" s="679"/>
      <c r="BJ41" s="679"/>
      <c r="BK41" s="679"/>
      <c r="BL41" s="189"/>
      <c r="BM41" s="614" t="s">
        <v>327</v>
      </c>
      <c r="BN41" s="614"/>
      <c r="BO41" s="614"/>
      <c r="BP41" s="614"/>
      <c r="BQ41" s="614"/>
      <c r="BR41" s="614"/>
      <c r="BS41" s="614"/>
      <c r="BT41" s="614"/>
      <c r="BU41" s="615"/>
      <c r="BV41" s="663">
        <v>244</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11"/>
      <c r="CT41" s="611"/>
      <c r="CU41" s="611"/>
      <c r="CV41" s="611"/>
      <c r="CW41" s="611"/>
      <c r="CX41" s="611"/>
      <c r="CY41" s="612"/>
      <c r="CZ41" s="625" t="s">
        <v>329</v>
      </c>
      <c r="DA41" s="626"/>
      <c r="DB41" s="626"/>
      <c r="DC41" s="627"/>
      <c r="DD41" s="600" t="s">
        <v>329</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3275300</v>
      </c>
      <c r="CS42" s="592"/>
      <c r="CT42" s="592"/>
      <c r="CU42" s="592"/>
      <c r="CV42" s="592"/>
      <c r="CW42" s="592"/>
      <c r="CX42" s="592"/>
      <c r="CY42" s="593"/>
      <c r="CZ42" s="625">
        <v>15</v>
      </c>
      <c r="DA42" s="674"/>
      <c r="DB42" s="674"/>
      <c r="DC42" s="675"/>
      <c r="DD42" s="600">
        <v>606078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23130</v>
      </c>
      <c r="CS43" s="611"/>
      <c r="CT43" s="611"/>
      <c r="CU43" s="611"/>
      <c r="CV43" s="611"/>
      <c r="CW43" s="611"/>
      <c r="CX43" s="611"/>
      <c r="CY43" s="612"/>
      <c r="CZ43" s="625">
        <v>0.1</v>
      </c>
      <c r="DA43" s="626"/>
      <c r="DB43" s="626"/>
      <c r="DC43" s="627"/>
      <c r="DD43" s="600">
        <v>23130</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3275300</v>
      </c>
      <c r="CS44" s="592"/>
      <c r="CT44" s="592"/>
      <c r="CU44" s="592"/>
      <c r="CV44" s="592"/>
      <c r="CW44" s="592"/>
      <c r="CX44" s="592"/>
      <c r="CY44" s="593"/>
      <c r="CZ44" s="625">
        <v>15</v>
      </c>
      <c r="DA44" s="674"/>
      <c r="DB44" s="674"/>
      <c r="DC44" s="675"/>
      <c r="DD44" s="600">
        <v>606078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1050372</v>
      </c>
      <c r="CS45" s="611"/>
      <c r="CT45" s="611"/>
      <c r="CU45" s="611"/>
      <c r="CV45" s="611"/>
      <c r="CW45" s="611"/>
      <c r="CX45" s="611"/>
      <c r="CY45" s="612"/>
      <c r="CZ45" s="625">
        <v>4.8</v>
      </c>
      <c r="DA45" s="626"/>
      <c r="DB45" s="626"/>
      <c r="DC45" s="627"/>
      <c r="DD45" s="600">
        <v>82786</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2216766</v>
      </c>
      <c r="CS46" s="592"/>
      <c r="CT46" s="592"/>
      <c r="CU46" s="592"/>
      <c r="CV46" s="592"/>
      <c r="CW46" s="592"/>
      <c r="CX46" s="592"/>
      <c r="CY46" s="593"/>
      <c r="CZ46" s="625">
        <v>10.1</v>
      </c>
      <c r="DA46" s="674"/>
      <c r="DB46" s="674"/>
      <c r="DC46" s="675"/>
      <c r="DD46" s="600">
        <v>521730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t="s">
        <v>319</v>
      </c>
      <c r="CS47" s="611"/>
      <c r="CT47" s="611"/>
      <c r="CU47" s="611"/>
      <c r="CV47" s="611"/>
      <c r="CW47" s="611"/>
      <c r="CX47" s="611"/>
      <c r="CY47" s="612"/>
      <c r="CZ47" s="625" t="s">
        <v>319</v>
      </c>
      <c r="DA47" s="626"/>
      <c r="DB47" s="626"/>
      <c r="DC47" s="627"/>
      <c r="DD47" s="600" t="s">
        <v>319</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21840325</v>
      </c>
      <c r="CS49" s="659"/>
      <c r="CT49" s="659"/>
      <c r="CU49" s="659"/>
      <c r="CV49" s="659"/>
      <c r="CW49" s="659"/>
      <c r="CX49" s="659"/>
      <c r="CY49" s="686"/>
      <c r="CZ49" s="687">
        <v>100</v>
      </c>
      <c r="DA49" s="688"/>
      <c r="DB49" s="688"/>
      <c r="DC49" s="689"/>
      <c r="DD49" s="690">
        <v>14870677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24" sqref="A24:AY2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23271</v>
      </c>
      <c r="R7" s="721"/>
      <c r="S7" s="721"/>
      <c r="T7" s="721"/>
      <c r="U7" s="721"/>
      <c r="V7" s="721">
        <v>21840</v>
      </c>
      <c r="W7" s="721"/>
      <c r="X7" s="721"/>
      <c r="Y7" s="721"/>
      <c r="Z7" s="721"/>
      <c r="AA7" s="721">
        <v>1431</v>
      </c>
      <c r="AB7" s="721"/>
      <c r="AC7" s="721"/>
      <c r="AD7" s="721"/>
      <c r="AE7" s="722"/>
      <c r="AF7" s="723">
        <v>1226</v>
      </c>
      <c r="AG7" s="724"/>
      <c r="AH7" s="724"/>
      <c r="AI7" s="724"/>
      <c r="AJ7" s="725"/>
      <c r="AK7" s="760">
        <v>719</v>
      </c>
      <c r="AL7" s="761"/>
      <c r="AM7" s="761"/>
      <c r="AN7" s="761"/>
      <c r="AO7" s="761"/>
      <c r="AP7" s="761">
        <v>14802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556</v>
      </c>
      <c r="BT7" s="765"/>
      <c r="BU7" s="765"/>
      <c r="BV7" s="765"/>
      <c r="BW7" s="765"/>
      <c r="BX7" s="765"/>
      <c r="BY7" s="765"/>
      <c r="BZ7" s="765"/>
      <c r="CA7" s="765"/>
      <c r="CB7" s="765"/>
      <c r="CC7" s="765"/>
      <c r="CD7" s="765"/>
      <c r="CE7" s="765"/>
      <c r="CF7" s="765"/>
      <c r="CG7" s="766"/>
      <c r="CH7" s="757">
        <v>1</v>
      </c>
      <c r="CI7" s="758"/>
      <c r="CJ7" s="758"/>
      <c r="CK7" s="758"/>
      <c r="CL7" s="759"/>
      <c r="CM7" s="757">
        <v>94</v>
      </c>
      <c r="CN7" s="758"/>
      <c r="CO7" s="758"/>
      <c r="CP7" s="758"/>
      <c r="CQ7" s="759"/>
      <c r="CR7" s="757">
        <v>30</v>
      </c>
      <c r="CS7" s="758"/>
      <c r="CT7" s="758"/>
      <c r="CU7" s="758"/>
      <c r="CV7" s="759"/>
      <c r="CW7" s="757" t="s">
        <v>542</v>
      </c>
      <c r="CX7" s="758"/>
      <c r="CY7" s="758"/>
      <c r="CZ7" s="758"/>
      <c r="DA7" s="759"/>
      <c r="DB7" s="757" t="s">
        <v>542</v>
      </c>
      <c r="DC7" s="758"/>
      <c r="DD7" s="758"/>
      <c r="DE7" s="758"/>
      <c r="DF7" s="759"/>
      <c r="DG7" s="757" t="s">
        <v>542</v>
      </c>
      <c r="DH7" s="758"/>
      <c r="DI7" s="758"/>
      <c r="DJ7" s="758"/>
      <c r="DK7" s="759"/>
      <c r="DL7" s="757" t="s">
        <v>542</v>
      </c>
      <c r="DM7" s="758"/>
      <c r="DN7" s="758"/>
      <c r="DO7" s="758"/>
      <c r="DP7" s="759"/>
      <c r="DQ7" s="757" t="s">
        <v>542</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f>Q7</f>
        <v>23271</v>
      </c>
      <c r="R23" s="780"/>
      <c r="S23" s="780"/>
      <c r="T23" s="780"/>
      <c r="U23" s="780"/>
      <c r="V23" s="780">
        <f>V7</f>
        <v>21840</v>
      </c>
      <c r="W23" s="780"/>
      <c r="X23" s="780"/>
      <c r="Y23" s="780"/>
      <c r="Z23" s="780"/>
      <c r="AA23" s="780">
        <f>AA7</f>
        <v>1431</v>
      </c>
      <c r="AB23" s="780"/>
      <c r="AC23" s="780"/>
      <c r="AD23" s="780"/>
      <c r="AE23" s="781"/>
      <c r="AF23" s="782">
        <v>1226</v>
      </c>
      <c r="AG23" s="780"/>
      <c r="AH23" s="780"/>
      <c r="AI23" s="780"/>
      <c r="AJ23" s="783"/>
      <c r="AK23" s="784"/>
      <c r="AL23" s="785"/>
      <c r="AM23" s="785"/>
      <c r="AN23" s="785"/>
      <c r="AO23" s="785"/>
      <c r="AP23" s="780">
        <f>AP7</f>
        <v>14802</v>
      </c>
      <c r="AQ23" s="780"/>
      <c r="AR23" s="780"/>
      <c r="AS23" s="780"/>
      <c r="AT23" s="780"/>
      <c r="AU23" s="786"/>
      <c r="AV23" s="786"/>
      <c r="AW23" s="786"/>
      <c r="AX23" s="786"/>
      <c r="AY23" s="787"/>
      <c r="AZ23" s="795" t="s">
        <v>367</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8741</v>
      </c>
      <c r="R28" s="809"/>
      <c r="S28" s="809"/>
      <c r="T28" s="809"/>
      <c r="U28" s="809"/>
      <c r="V28" s="809">
        <v>8165</v>
      </c>
      <c r="W28" s="809"/>
      <c r="X28" s="809"/>
      <c r="Y28" s="809"/>
      <c r="Z28" s="809"/>
      <c r="AA28" s="809">
        <v>576</v>
      </c>
      <c r="AB28" s="809"/>
      <c r="AC28" s="809"/>
      <c r="AD28" s="809"/>
      <c r="AE28" s="810"/>
      <c r="AF28" s="811">
        <v>576</v>
      </c>
      <c r="AG28" s="809"/>
      <c r="AH28" s="809"/>
      <c r="AI28" s="809"/>
      <c r="AJ28" s="812"/>
      <c r="AK28" s="813">
        <v>1073</v>
      </c>
      <c r="AL28" s="804"/>
      <c r="AM28" s="804"/>
      <c r="AN28" s="804"/>
      <c r="AO28" s="804"/>
      <c r="AP28" s="804" t="s">
        <v>542</v>
      </c>
      <c r="AQ28" s="804"/>
      <c r="AR28" s="804"/>
      <c r="AS28" s="804"/>
      <c r="AT28" s="804"/>
      <c r="AU28" s="804" t="s">
        <v>545</v>
      </c>
      <c r="AV28" s="804"/>
      <c r="AW28" s="804"/>
      <c r="AX28" s="804"/>
      <c r="AY28" s="804"/>
      <c r="AZ28" s="805" t="s">
        <v>542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3188</v>
      </c>
      <c r="R29" s="745"/>
      <c r="S29" s="745"/>
      <c r="T29" s="745"/>
      <c r="U29" s="745"/>
      <c r="V29" s="745">
        <v>3079</v>
      </c>
      <c r="W29" s="745"/>
      <c r="X29" s="745"/>
      <c r="Y29" s="745"/>
      <c r="Z29" s="745"/>
      <c r="AA29" s="745">
        <v>109</v>
      </c>
      <c r="AB29" s="745"/>
      <c r="AC29" s="745"/>
      <c r="AD29" s="745"/>
      <c r="AE29" s="746"/>
      <c r="AF29" s="747">
        <v>109</v>
      </c>
      <c r="AG29" s="748"/>
      <c r="AH29" s="748"/>
      <c r="AI29" s="748"/>
      <c r="AJ29" s="749"/>
      <c r="AK29" s="816">
        <v>574</v>
      </c>
      <c r="AL29" s="817"/>
      <c r="AM29" s="817"/>
      <c r="AN29" s="817"/>
      <c r="AO29" s="817"/>
      <c r="AP29" s="817" t="s">
        <v>543</v>
      </c>
      <c r="AQ29" s="817"/>
      <c r="AR29" s="817"/>
      <c r="AS29" s="817"/>
      <c r="AT29" s="817"/>
      <c r="AU29" s="817" t="s">
        <v>544</v>
      </c>
      <c r="AV29" s="817"/>
      <c r="AW29" s="817"/>
      <c r="AX29" s="817"/>
      <c r="AY29" s="817"/>
      <c r="AZ29" s="818" t="s">
        <v>542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685</v>
      </c>
      <c r="R30" s="745"/>
      <c r="S30" s="745"/>
      <c r="T30" s="745"/>
      <c r="U30" s="745"/>
      <c r="V30" s="745">
        <v>660</v>
      </c>
      <c r="W30" s="745"/>
      <c r="X30" s="745"/>
      <c r="Y30" s="745"/>
      <c r="Z30" s="745"/>
      <c r="AA30" s="745">
        <v>25</v>
      </c>
      <c r="AB30" s="745"/>
      <c r="AC30" s="745"/>
      <c r="AD30" s="745"/>
      <c r="AE30" s="746"/>
      <c r="AF30" s="747">
        <v>25</v>
      </c>
      <c r="AG30" s="748"/>
      <c r="AH30" s="748"/>
      <c r="AI30" s="748"/>
      <c r="AJ30" s="749"/>
      <c r="AK30" s="816">
        <v>94</v>
      </c>
      <c r="AL30" s="817"/>
      <c r="AM30" s="817"/>
      <c r="AN30" s="817"/>
      <c r="AO30" s="817"/>
      <c r="AP30" s="817" t="s">
        <v>543</v>
      </c>
      <c r="AQ30" s="817"/>
      <c r="AR30" s="817"/>
      <c r="AS30" s="817"/>
      <c r="AT30" s="817"/>
      <c r="AU30" s="817" t="s">
        <v>544</v>
      </c>
      <c r="AV30" s="817"/>
      <c r="AW30" s="817"/>
      <c r="AX30" s="817"/>
      <c r="AY30" s="817"/>
      <c r="AZ30" s="818" t="s">
        <v>542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81</v>
      </c>
      <c r="R31" s="745"/>
      <c r="S31" s="745"/>
      <c r="T31" s="745"/>
      <c r="U31" s="745"/>
      <c r="V31" s="745">
        <v>69</v>
      </c>
      <c r="W31" s="745"/>
      <c r="X31" s="745"/>
      <c r="Y31" s="745"/>
      <c r="Z31" s="745"/>
      <c r="AA31" s="745">
        <v>12</v>
      </c>
      <c r="AB31" s="745"/>
      <c r="AC31" s="745"/>
      <c r="AD31" s="745"/>
      <c r="AE31" s="746"/>
      <c r="AF31" s="747">
        <v>12</v>
      </c>
      <c r="AG31" s="748"/>
      <c r="AH31" s="748"/>
      <c r="AI31" s="748"/>
      <c r="AJ31" s="749"/>
      <c r="AK31" s="816">
        <v>24</v>
      </c>
      <c r="AL31" s="817"/>
      <c r="AM31" s="817"/>
      <c r="AN31" s="817"/>
      <c r="AO31" s="817"/>
      <c r="AP31" s="817">
        <v>299</v>
      </c>
      <c r="AQ31" s="817"/>
      <c r="AR31" s="817"/>
      <c r="AS31" s="817"/>
      <c r="AT31" s="817"/>
      <c r="AU31" s="818" t="s">
        <v>542</v>
      </c>
      <c r="AV31" s="818"/>
      <c r="AW31" s="818"/>
      <c r="AX31" s="818"/>
      <c r="AY31" s="818"/>
      <c r="AZ31" s="818" t="s">
        <v>542</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1233</v>
      </c>
      <c r="R32" s="745"/>
      <c r="S32" s="745"/>
      <c r="T32" s="745"/>
      <c r="U32" s="745"/>
      <c r="V32" s="745">
        <v>1133</v>
      </c>
      <c r="W32" s="745"/>
      <c r="X32" s="745"/>
      <c r="Y32" s="745"/>
      <c r="Z32" s="745"/>
      <c r="AA32" s="745">
        <v>100</v>
      </c>
      <c r="AB32" s="745"/>
      <c r="AC32" s="745"/>
      <c r="AD32" s="745"/>
      <c r="AE32" s="746"/>
      <c r="AF32" s="747">
        <v>2074</v>
      </c>
      <c r="AG32" s="748"/>
      <c r="AH32" s="748"/>
      <c r="AI32" s="748"/>
      <c r="AJ32" s="749"/>
      <c r="AK32" s="816">
        <v>13</v>
      </c>
      <c r="AL32" s="817"/>
      <c r="AM32" s="817"/>
      <c r="AN32" s="817"/>
      <c r="AO32" s="817"/>
      <c r="AP32" s="817">
        <v>3258</v>
      </c>
      <c r="AQ32" s="817"/>
      <c r="AR32" s="817"/>
      <c r="AS32" s="817"/>
      <c r="AT32" s="817"/>
      <c r="AU32" s="817">
        <v>7</v>
      </c>
      <c r="AV32" s="817"/>
      <c r="AW32" s="817"/>
      <c r="AX32" s="817"/>
      <c r="AY32" s="817"/>
      <c r="AZ32" s="818" t="s">
        <v>542</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1771</v>
      </c>
      <c r="R33" s="745"/>
      <c r="S33" s="745"/>
      <c r="T33" s="745"/>
      <c r="U33" s="745"/>
      <c r="V33" s="745">
        <v>1466</v>
      </c>
      <c r="W33" s="745"/>
      <c r="X33" s="745"/>
      <c r="Y33" s="745"/>
      <c r="Z33" s="745"/>
      <c r="AA33" s="745">
        <v>306</v>
      </c>
      <c r="AB33" s="745"/>
      <c r="AC33" s="745"/>
      <c r="AD33" s="745"/>
      <c r="AE33" s="746"/>
      <c r="AF33" s="747">
        <v>592</v>
      </c>
      <c r="AG33" s="748"/>
      <c r="AH33" s="748"/>
      <c r="AI33" s="748"/>
      <c r="AJ33" s="749"/>
      <c r="AK33" s="816">
        <v>1039</v>
      </c>
      <c r="AL33" s="817"/>
      <c r="AM33" s="817"/>
      <c r="AN33" s="817"/>
      <c r="AO33" s="817"/>
      <c r="AP33" s="817" t="s">
        <v>543</v>
      </c>
      <c r="AQ33" s="817"/>
      <c r="AR33" s="817"/>
      <c r="AS33" s="817"/>
      <c r="AT33" s="817"/>
      <c r="AU33" s="817" t="s">
        <v>544</v>
      </c>
      <c r="AV33" s="817"/>
      <c r="AW33" s="817"/>
      <c r="AX33" s="817"/>
      <c r="AY33" s="817"/>
      <c r="AZ33" s="818" t="s">
        <v>542</v>
      </c>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385</v>
      </c>
      <c r="C34" s="742"/>
      <c r="D34" s="742"/>
      <c r="E34" s="742"/>
      <c r="F34" s="742"/>
      <c r="G34" s="742"/>
      <c r="H34" s="742"/>
      <c r="I34" s="742"/>
      <c r="J34" s="742"/>
      <c r="K34" s="742"/>
      <c r="L34" s="742"/>
      <c r="M34" s="742"/>
      <c r="N34" s="742"/>
      <c r="O34" s="742"/>
      <c r="P34" s="743"/>
      <c r="Q34" s="744">
        <v>1551</v>
      </c>
      <c r="R34" s="745"/>
      <c r="S34" s="745"/>
      <c r="T34" s="745"/>
      <c r="U34" s="745"/>
      <c r="V34" s="745">
        <v>1439</v>
      </c>
      <c r="W34" s="745"/>
      <c r="X34" s="745"/>
      <c r="Y34" s="745"/>
      <c r="Z34" s="745"/>
      <c r="AA34" s="745">
        <v>111</v>
      </c>
      <c r="AB34" s="745"/>
      <c r="AC34" s="745"/>
      <c r="AD34" s="745"/>
      <c r="AE34" s="746"/>
      <c r="AF34" s="747">
        <v>111</v>
      </c>
      <c r="AG34" s="748"/>
      <c r="AH34" s="748"/>
      <c r="AI34" s="748"/>
      <c r="AJ34" s="749"/>
      <c r="AK34" s="816">
        <v>665</v>
      </c>
      <c r="AL34" s="817"/>
      <c r="AM34" s="817"/>
      <c r="AN34" s="817"/>
      <c r="AO34" s="817"/>
      <c r="AP34" s="817">
        <v>6888</v>
      </c>
      <c r="AQ34" s="817"/>
      <c r="AR34" s="817"/>
      <c r="AS34" s="817"/>
      <c r="AT34" s="817"/>
      <c r="AU34" s="817">
        <v>3423</v>
      </c>
      <c r="AV34" s="817"/>
      <c r="AW34" s="817"/>
      <c r="AX34" s="817"/>
      <c r="AY34" s="817"/>
      <c r="AZ34" s="818" t="s">
        <v>542</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188</v>
      </c>
      <c r="R35" s="745"/>
      <c r="S35" s="745"/>
      <c r="T35" s="745"/>
      <c r="U35" s="745"/>
      <c r="V35" s="745">
        <v>151</v>
      </c>
      <c r="W35" s="745"/>
      <c r="X35" s="745"/>
      <c r="Y35" s="745"/>
      <c r="Z35" s="745"/>
      <c r="AA35" s="745">
        <v>37</v>
      </c>
      <c r="AB35" s="745"/>
      <c r="AC35" s="745"/>
      <c r="AD35" s="745"/>
      <c r="AE35" s="746"/>
      <c r="AF35" s="747">
        <v>37</v>
      </c>
      <c r="AG35" s="748"/>
      <c r="AH35" s="748"/>
      <c r="AI35" s="748"/>
      <c r="AJ35" s="749"/>
      <c r="AK35" s="816">
        <v>102</v>
      </c>
      <c r="AL35" s="817"/>
      <c r="AM35" s="817"/>
      <c r="AN35" s="817"/>
      <c r="AO35" s="817"/>
      <c r="AP35" s="817">
        <v>420</v>
      </c>
      <c r="AQ35" s="817"/>
      <c r="AR35" s="817"/>
      <c r="AS35" s="817"/>
      <c r="AT35" s="817"/>
      <c r="AU35" s="817">
        <v>420</v>
      </c>
      <c r="AV35" s="817"/>
      <c r="AW35" s="817"/>
      <c r="AX35" s="817"/>
      <c r="AY35" s="817"/>
      <c r="AZ35" s="818" t="s">
        <v>542</v>
      </c>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3537</v>
      </c>
      <c r="AG63" s="828"/>
      <c r="AH63" s="828"/>
      <c r="AI63" s="828"/>
      <c r="AJ63" s="829"/>
      <c r="AK63" s="830"/>
      <c r="AL63" s="825"/>
      <c r="AM63" s="825"/>
      <c r="AN63" s="825"/>
      <c r="AO63" s="825"/>
      <c r="AP63" s="828">
        <v>10865</v>
      </c>
      <c r="AQ63" s="828"/>
      <c r="AR63" s="828"/>
      <c r="AS63" s="828"/>
      <c r="AT63" s="828"/>
      <c r="AU63" s="828">
        <v>3850</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392</v>
      </c>
      <c r="R66" s="704"/>
      <c r="S66" s="704"/>
      <c r="T66" s="704"/>
      <c r="U66" s="705"/>
      <c r="V66" s="703" t="s">
        <v>393</v>
      </c>
      <c r="W66" s="704"/>
      <c r="X66" s="704"/>
      <c r="Y66" s="704"/>
      <c r="Z66" s="705"/>
      <c r="AA66" s="703" t="s">
        <v>394</v>
      </c>
      <c r="AB66" s="704"/>
      <c r="AC66" s="704"/>
      <c r="AD66" s="704"/>
      <c r="AE66" s="705"/>
      <c r="AF66" s="838" t="s">
        <v>395</v>
      </c>
      <c r="AG66" s="799"/>
      <c r="AH66" s="799"/>
      <c r="AI66" s="799"/>
      <c r="AJ66" s="839"/>
      <c r="AK66" s="703" t="s">
        <v>396</v>
      </c>
      <c r="AL66" s="727"/>
      <c r="AM66" s="727"/>
      <c r="AN66" s="727"/>
      <c r="AO66" s="728"/>
      <c r="AP66" s="703" t="s">
        <v>397</v>
      </c>
      <c r="AQ66" s="704"/>
      <c r="AR66" s="704"/>
      <c r="AS66" s="704"/>
      <c r="AT66" s="705"/>
      <c r="AU66" s="703" t="s">
        <v>398</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547</v>
      </c>
      <c r="C68" s="856"/>
      <c r="D68" s="856"/>
      <c r="E68" s="856"/>
      <c r="F68" s="856"/>
      <c r="G68" s="856"/>
      <c r="H68" s="856"/>
      <c r="I68" s="856"/>
      <c r="J68" s="856"/>
      <c r="K68" s="856"/>
      <c r="L68" s="856"/>
      <c r="M68" s="856"/>
      <c r="N68" s="856"/>
      <c r="O68" s="856"/>
      <c r="P68" s="857"/>
      <c r="Q68" s="858">
        <v>1324</v>
      </c>
      <c r="R68" s="852"/>
      <c r="S68" s="852"/>
      <c r="T68" s="852"/>
      <c r="U68" s="852"/>
      <c r="V68" s="852">
        <v>1281</v>
      </c>
      <c r="W68" s="852"/>
      <c r="X68" s="852"/>
      <c r="Y68" s="852"/>
      <c r="Z68" s="852"/>
      <c r="AA68" s="852">
        <v>44</v>
      </c>
      <c r="AB68" s="852"/>
      <c r="AC68" s="852"/>
      <c r="AD68" s="852"/>
      <c r="AE68" s="852"/>
      <c r="AF68" s="852">
        <v>44</v>
      </c>
      <c r="AG68" s="852"/>
      <c r="AH68" s="852"/>
      <c r="AI68" s="852"/>
      <c r="AJ68" s="852"/>
      <c r="AK68" s="852" t="s">
        <v>486</v>
      </c>
      <c r="AL68" s="852"/>
      <c r="AM68" s="852"/>
      <c r="AN68" s="852"/>
      <c r="AO68" s="852"/>
      <c r="AP68" s="852" t="s">
        <v>486</v>
      </c>
      <c r="AQ68" s="852"/>
      <c r="AR68" s="852"/>
      <c r="AS68" s="852"/>
      <c r="AT68" s="852"/>
      <c r="AU68" s="852" t="s">
        <v>486</v>
      </c>
      <c r="AV68" s="852"/>
      <c r="AW68" s="852"/>
      <c r="AX68" s="852"/>
      <c r="AY68" s="852"/>
      <c r="AZ68" s="853" t="s">
        <v>553</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546</v>
      </c>
      <c r="C69" s="860"/>
      <c r="D69" s="860"/>
      <c r="E69" s="860"/>
      <c r="F69" s="860"/>
      <c r="G69" s="860"/>
      <c r="H69" s="860"/>
      <c r="I69" s="860"/>
      <c r="J69" s="860"/>
      <c r="K69" s="860"/>
      <c r="L69" s="860"/>
      <c r="M69" s="860"/>
      <c r="N69" s="860"/>
      <c r="O69" s="860"/>
      <c r="P69" s="861"/>
      <c r="Q69" s="862">
        <v>564001</v>
      </c>
      <c r="R69" s="817"/>
      <c r="S69" s="817"/>
      <c r="T69" s="817"/>
      <c r="U69" s="817"/>
      <c r="V69" s="817">
        <v>544673</v>
      </c>
      <c r="W69" s="817"/>
      <c r="X69" s="817"/>
      <c r="Y69" s="817"/>
      <c r="Z69" s="817"/>
      <c r="AA69" s="817">
        <v>19328</v>
      </c>
      <c r="AB69" s="817"/>
      <c r="AC69" s="817"/>
      <c r="AD69" s="817"/>
      <c r="AE69" s="817"/>
      <c r="AF69" s="817">
        <v>19328</v>
      </c>
      <c r="AG69" s="817"/>
      <c r="AH69" s="817"/>
      <c r="AI69" s="817"/>
      <c r="AJ69" s="817"/>
      <c r="AK69" s="817">
        <v>10124</v>
      </c>
      <c r="AL69" s="817"/>
      <c r="AM69" s="817"/>
      <c r="AN69" s="817"/>
      <c r="AO69" s="817"/>
      <c r="AP69" s="817" t="s">
        <v>486</v>
      </c>
      <c r="AQ69" s="817"/>
      <c r="AR69" s="817"/>
      <c r="AS69" s="817"/>
      <c r="AT69" s="817"/>
      <c r="AU69" s="817" t="s">
        <v>486</v>
      </c>
      <c r="AV69" s="817"/>
      <c r="AW69" s="817"/>
      <c r="AX69" s="817"/>
      <c r="AY69" s="817"/>
      <c r="AZ69" s="863" t="s">
        <v>554</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548</v>
      </c>
      <c r="C70" s="860"/>
      <c r="D70" s="860"/>
      <c r="E70" s="860"/>
      <c r="F70" s="860"/>
      <c r="G70" s="860"/>
      <c r="H70" s="860"/>
      <c r="I70" s="860"/>
      <c r="J70" s="860"/>
      <c r="K70" s="860"/>
      <c r="L70" s="860"/>
      <c r="M70" s="860"/>
      <c r="N70" s="860"/>
      <c r="O70" s="860"/>
      <c r="P70" s="861"/>
      <c r="Q70" s="862">
        <v>37035</v>
      </c>
      <c r="R70" s="817"/>
      <c r="S70" s="817"/>
      <c r="T70" s="817"/>
      <c r="U70" s="817"/>
      <c r="V70" s="817">
        <v>36721</v>
      </c>
      <c r="W70" s="817"/>
      <c r="X70" s="817"/>
      <c r="Y70" s="817"/>
      <c r="Z70" s="817"/>
      <c r="AA70" s="817">
        <v>314</v>
      </c>
      <c r="AB70" s="817"/>
      <c r="AC70" s="817"/>
      <c r="AD70" s="817"/>
      <c r="AE70" s="817"/>
      <c r="AF70" s="817">
        <v>314</v>
      </c>
      <c r="AG70" s="817"/>
      <c r="AH70" s="817"/>
      <c r="AI70" s="817"/>
      <c r="AJ70" s="817"/>
      <c r="AK70" s="817">
        <v>1316</v>
      </c>
      <c r="AL70" s="817"/>
      <c r="AM70" s="817"/>
      <c r="AN70" s="817"/>
      <c r="AO70" s="817"/>
      <c r="AP70" s="817" t="s">
        <v>486</v>
      </c>
      <c r="AQ70" s="817"/>
      <c r="AR70" s="817"/>
      <c r="AS70" s="817"/>
      <c r="AT70" s="817"/>
      <c r="AU70" s="817" t="s">
        <v>486</v>
      </c>
      <c r="AV70" s="817"/>
      <c r="AW70" s="817"/>
      <c r="AX70" s="817"/>
      <c r="AY70" s="817"/>
      <c r="AZ70" s="863" t="s">
        <v>553</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548</v>
      </c>
      <c r="C71" s="860"/>
      <c r="D71" s="860"/>
      <c r="E71" s="860"/>
      <c r="F71" s="860"/>
      <c r="G71" s="860"/>
      <c r="H71" s="860"/>
      <c r="I71" s="860"/>
      <c r="J71" s="860"/>
      <c r="K71" s="860"/>
      <c r="L71" s="860"/>
      <c r="M71" s="860"/>
      <c r="N71" s="860"/>
      <c r="O71" s="860"/>
      <c r="P71" s="861"/>
      <c r="Q71" s="862">
        <v>384</v>
      </c>
      <c r="R71" s="817"/>
      <c r="S71" s="817"/>
      <c r="T71" s="817"/>
      <c r="U71" s="817"/>
      <c r="V71" s="817">
        <v>183</v>
      </c>
      <c r="W71" s="817"/>
      <c r="X71" s="817"/>
      <c r="Y71" s="817"/>
      <c r="Z71" s="817"/>
      <c r="AA71" s="817">
        <v>201</v>
      </c>
      <c r="AB71" s="817"/>
      <c r="AC71" s="817"/>
      <c r="AD71" s="817"/>
      <c r="AE71" s="817"/>
      <c r="AF71" s="817">
        <v>201</v>
      </c>
      <c r="AG71" s="817"/>
      <c r="AH71" s="817"/>
      <c r="AI71" s="817"/>
      <c r="AJ71" s="817"/>
      <c r="AK71" s="817" t="s">
        <v>486</v>
      </c>
      <c r="AL71" s="817"/>
      <c r="AM71" s="817"/>
      <c r="AN71" s="817"/>
      <c r="AO71" s="817"/>
      <c r="AP71" s="817" t="s">
        <v>486</v>
      </c>
      <c r="AQ71" s="817"/>
      <c r="AR71" s="817"/>
      <c r="AS71" s="817"/>
      <c r="AT71" s="817"/>
      <c r="AU71" s="817" t="s">
        <v>486</v>
      </c>
      <c r="AV71" s="817"/>
      <c r="AW71" s="817"/>
      <c r="AX71" s="817"/>
      <c r="AY71" s="817"/>
      <c r="AZ71" s="863" t="s">
        <v>555</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549</v>
      </c>
      <c r="C72" s="860"/>
      <c r="D72" s="860"/>
      <c r="E72" s="860"/>
      <c r="F72" s="860"/>
      <c r="G72" s="860"/>
      <c r="H72" s="860"/>
      <c r="I72" s="860"/>
      <c r="J72" s="860"/>
      <c r="K72" s="860"/>
      <c r="L72" s="860"/>
      <c r="M72" s="860"/>
      <c r="N72" s="860"/>
      <c r="O72" s="860"/>
      <c r="P72" s="861"/>
      <c r="Q72" s="862">
        <v>386</v>
      </c>
      <c r="R72" s="817"/>
      <c r="S72" s="817"/>
      <c r="T72" s="817"/>
      <c r="U72" s="817"/>
      <c r="V72" s="817">
        <v>376</v>
      </c>
      <c r="W72" s="817"/>
      <c r="X72" s="817"/>
      <c r="Y72" s="817"/>
      <c r="Z72" s="817"/>
      <c r="AA72" s="817">
        <v>10</v>
      </c>
      <c r="AB72" s="817"/>
      <c r="AC72" s="817"/>
      <c r="AD72" s="817"/>
      <c r="AE72" s="817"/>
      <c r="AF72" s="817">
        <v>10</v>
      </c>
      <c r="AG72" s="817"/>
      <c r="AH72" s="817"/>
      <c r="AI72" s="817"/>
      <c r="AJ72" s="817"/>
      <c r="AK72" s="817">
        <v>92</v>
      </c>
      <c r="AL72" s="817"/>
      <c r="AM72" s="817"/>
      <c r="AN72" s="817"/>
      <c r="AO72" s="817"/>
      <c r="AP72" s="817" t="s">
        <v>486</v>
      </c>
      <c r="AQ72" s="817"/>
      <c r="AR72" s="817"/>
      <c r="AS72" s="817"/>
      <c r="AT72" s="817"/>
      <c r="AU72" s="817" t="s">
        <v>486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550</v>
      </c>
      <c r="C73" s="860"/>
      <c r="D73" s="860"/>
      <c r="E73" s="860"/>
      <c r="F73" s="860"/>
      <c r="G73" s="860"/>
      <c r="H73" s="860"/>
      <c r="I73" s="860"/>
      <c r="J73" s="860"/>
      <c r="K73" s="860"/>
      <c r="L73" s="860"/>
      <c r="M73" s="860"/>
      <c r="N73" s="860"/>
      <c r="O73" s="860"/>
      <c r="P73" s="861"/>
      <c r="Q73" s="862">
        <v>5342</v>
      </c>
      <c r="R73" s="817"/>
      <c r="S73" s="817"/>
      <c r="T73" s="817"/>
      <c r="U73" s="817"/>
      <c r="V73" s="817">
        <v>5100</v>
      </c>
      <c r="W73" s="817"/>
      <c r="X73" s="817"/>
      <c r="Y73" s="817"/>
      <c r="Z73" s="817"/>
      <c r="AA73" s="817">
        <v>241</v>
      </c>
      <c r="AB73" s="817"/>
      <c r="AC73" s="817"/>
      <c r="AD73" s="817"/>
      <c r="AE73" s="817"/>
      <c r="AF73" s="817">
        <v>241</v>
      </c>
      <c r="AG73" s="817"/>
      <c r="AH73" s="817"/>
      <c r="AI73" s="817"/>
      <c r="AJ73" s="817"/>
      <c r="AK73" s="817" t="s">
        <v>552</v>
      </c>
      <c r="AL73" s="817"/>
      <c r="AM73" s="817"/>
      <c r="AN73" s="817"/>
      <c r="AO73" s="817"/>
      <c r="AP73" s="817">
        <v>486</v>
      </c>
      <c r="AQ73" s="817"/>
      <c r="AR73" s="817"/>
      <c r="AS73" s="817"/>
      <c r="AT73" s="817"/>
      <c r="AU73" s="817">
        <v>85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551</v>
      </c>
      <c r="C74" s="860"/>
      <c r="D74" s="860"/>
      <c r="E74" s="860"/>
      <c r="F74" s="860"/>
      <c r="G74" s="860"/>
      <c r="H74" s="860"/>
      <c r="I74" s="860"/>
      <c r="J74" s="860"/>
      <c r="K74" s="860"/>
      <c r="L74" s="860"/>
      <c r="M74" s="860"/>
      <c r="N74" s="860"/>
      <c r="O74" s="860"/>
      <c r="P74" s="861"/>
      <c r="Q74" s="862">
        <v>2471</v>
      </c>
      <c r="R74" s="817"/>
      <c r="S74" s="817"/>
      <c r="T74" s="817"/>
      <c r="U74" s="817"/>
      <c r="V74" s="817">
        <v>2408</v>
      </c>
      <c r="W74" s="817"/>
      <c r="X74" s="817"/>
      <c r="Y74" s="817"/>
      <c r="Z74" s="817"/>
      <c r="AA74" s="817">
        <v>63</v>
      </c>
      <c r="AB74" s="817"/>
      <c r="AC74" s="817"/>
      <c r="AD74" s="817"/>
      <c r="AE74" s="817"/>
      <c r="AF74" s="817">
        <v>63</v>
      </c>
      <c r="AG74" s="817"/>
      <c r="AH74" s="817"/>
      <c r="AI74" s="817"/>
      <c r="AJ74" s="817"/>
      <c r="AK74" s="817" t="s">
        <v>552</v>
      </c>
      <c r="AL74" s="817"/>
      <c r="AM74" s="817"/>
      <c r="AN74" s="817"/>
      <c r="AO74" s="817"/>
      <c r="AP74" s="817">
        <v>326</v>
      </c>
      <c r="AQ74" s="817"/>
      <c r="AR74" s="817"/>
      <c r="AS74" s="817"/>
      <c r="AT74" s="817"/>
      <c r="AU74" s="817">
        <v>77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2"/>
      <c r="R76" s="817"/>
      <c r="S76" s="817"/>
      <c r="T76" s="817"/>
      <c r="U76" s="817"/>
      <c r="V76" s="817"/>
      <c r="W76" s="817"/>
      <c r="X76" s="817"/>
      <c r="Y76" s="817"/>
      <c r="Z76" s="817"/>
      <c r="AA76" s="817"/>
      <c r="AB76" s="817"/>
      <c r="AC76" s="817"/>
      <c r="AD76" s="817"/>
      <c r="AE76" s="817"/>
      <c r="AF76" s="817"/>
      <c r="AG76" s="817"/>
      <c r="AH76" s="817"/>
      <c r="AI76" s="817"/>
      <c r="AJ76" s="817"/>
      <c r="AK76" s="817"/>
      <c r="AL76" s="817"/>
      <c r="AM76" s="817"/>
      <c r="AN76" s="817"/>
      <c r="AO76" s="817"/>
      <c r="AP76" s="817"/>
      <c r="AQ76" s="817"/>
      <c r="AR76" s="817"/>
      <c r="AS76" s="817"/>
      <c r="AT76" s="817"/>
      <c r="AU76" s="817"/>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2"/>
      <c r="R77" s="817"/>
      <c r="S77" s="817"/>
      <c r="T77" s="817"/>
      <c r="U77" s="817"/>
      <c r="V77" s="817"/>
      <c r="W77" s="817"/>
      <c r="X77" s="817"/>
      <c r="Y77" s="817"/>
      <c r="Z77" s="817"/>
      <c r="AA77" s="817"/>
      <c r="AB77" s="817"/>
      <c r="AC77" s="817"/>
      <c r="AD77" s="817"/>
      <c r="AE77" s="817"/>
      <c r="AF77" s="817"/>
      <c r="AG77" s="817"/>
      <c r="AH77" s="817"/>
      <c r="AI77" s="817"/>
      <c r="AJ77" s="817"/>
      <c r="AK77" s="817"/>
      <c r="AL77" s="817"/>
      <c r="AM77" s="817"/>
      <c r="AN77" s="817"/>
      <c r="AO77" s="817"/>
      <c r="AP77" s="817"/>
      <c r="AQ77" s="817"/>
      <c r="AR77" s="817"/>
      <c r="AS77" s="817"/>
      <c r="AT77" s="817"/>
      <c r="AU77" s="817"/>
      <c r="AV77" s="817"/>
      <c r="AW77" s="817"/>
      <c r="AX77" s="817"/>
      <c r="AY77" s="817"/>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399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20200</v>
      </c>
      <c r="AG88" s="828"/>
      <c r="AH88" s="828"/>
      <c r="AI88" s="828"/>
      <c r="AJ88" s="828"/>
      <c r="AK88" s="825"/>
      <c r="AL88" s="825"/>
      <c r="AM88" s="825"/>
      <c r="AN88" s="825"/>
      <c r="AO88" s="825"/>
      <c r="AP88" s="828">
        <v>812</v>
      </c>
      <c r="AQ88" s="828"/>
      <c r="AR88" s="828"/>
      <c r="AS88" s="828"/>
      <c r="AT88" s="828"/>
      <c r="AU88" s="828">
        <v>162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400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30</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408</v>
      </c>
      <c r="AB109" s="881"/>
      <c r="AC109" s="881"/>
      <c r="AD109" s="881"/>
      <c r="AE109" s="882"/>
      <c r="AF109" s="880" t="s">
        <v>285</v>
      </c>
      <c r="AG109" s="881"/>
      <c r="AH109" s="881"/>
      <c r="AI109" s="881"/>
      <c r="AJ109" s="882"/>
      <c r="AK109" s="880" t="s">
        <v>284</v>
      </c>
      <c r="AL109" s="881"/>
      <c r="AM109" s="881"/>
      <c r="AN109" s="881"/>
      <c r="AO109" s="882"/>
      <c r="AP109" s="880" t="s">
        <v>409</v>
      </c>
      <c r="AQ109" s="881"/>
      <c r="AR109" s="881"/>
      <c r="AS109" s="881"/>
      <c r="AT109" s="883"/>
      <c r="AU109" s="902" t="s">
        <v>407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408</v>
      </c>
      <c r="BR109" s="881"/>
      <c r="BS109" s="881"/>
      <c r="BT109" s="881"/>
      <c r="BU109" s="882"/>
      <c r="BV109" s="880" t="s">
        <v>285</v>
      </c>
      <c r="BW109" s="881"/>
      <c r="BX109" s="881"/>
      <c r="BY109" s="881"/>
      <c r="BZ109" s="882"/>
      <c r="CA109" s="880" t="s">
        <v>284</v>
      </c>
      <c r="CB109" s="881"/>
      <c r="CC109" s="881"/>
      <c r="CD109" s="881"/>
      <c r="CE109" s="882"/>
      <c r="CF109" s="903" t="s">
        <v>409</v>
      </c>
      <c r="CG109" s="903"/>
      <c r="CH109" s="903"/>
      <c r="CI109" s="903"/>
      <c r="CJ109" s="903"/>
      <c r="CK109" s="880" t="s">
        <v>410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408</v>
      </c>
      <c r="DH109" s="881"/>
      <c r="DI109" s="881"/>
      <c r="DJ109" s="881"/>
      <c r="DK109" s="882"/>
      <c r="DL109" s="880" t="s">
        <v>285</v>
      </c>
      <c r="DM109" s="881"/>
      <c r="DN109" s="881"/>
      <c r="DO109" s="881"/>
      <c r="DP109" s="882"/>
      <c r="DQ109" s="880" t="s">
        <v>284</v>
      </c>
      <c r="DR109" s="881"/>
      <c r="DS109" s="881"/>
      <c r="DT109" s="881"/>
      <c r="DU109" s="882"/>
      <c r="DV109" s="880" t="s">
        <v>409</v>
      </c>
      <c r="DW109" s="881"/>
      <c r="DX109" s="881"/>
      <c r="DY109" s="881"/>
      <c r="DZ109" s="883"/>
    </row>
    <row r="110" spans="1:131" s="197" customFormat="1" ht="26.25" customHeight="1">
      <c r="A110" s="884" t="s">
        <v>411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1550236</v>
      </c>
      <c r="AB110" s="888"/>
      <c r="AC110" s="888"/>
      <c r="AD110" s="888"/>
      <c r="AE110" s="889"/>
      <c r="AF110" s="890">
        <v>1443519</v>
      </c>
      <c r="AG110" s="888"/>
      <c r="AH110" s="888"/>
      <c r="AI110" s="888"/>
      <c r="AJ110" s="889"/>
      <c r="AK110" s="890">
        <v>1486823</v>
      </c>
      <c r="AL110" s="888"/>
      <c r="AM110" s="888"/>
      <c r="AN110" s="888"/>
      <c r="AO110" s="889"/>
      <c r="AP110" s="891">
        <v>12.8</v>
      </c>
      <c r="AQ110" s="892"/>
      <c r="AR110" s="892"/>
      <c r="AS110" s="892"/>
      <c r="AT110" s="893"/>
      <c r="AU110" s="894" t="s">
        <v>61</v>
      </c>
      <c r="AV110" s="895"/>
      <c r="AW110" s="895"/>
      <c r="AX110" s="895"/>
      <c r="AY110" s="896"/>
      <c r="AZ110" s="938" t="s">
        <v>412</v>
      </c>
      <c r="BA110" s="885"/>
      <c r="BB110" s="885"/>
      <c r="BC110" s="885"/>
      <c r="BD110" s="885"/>
      <c r="BE110" s="885"/>
      <c r="BF110" s="885"/>
      <c r="BG110" s="885"/>
      <c r="BH110" s="885"/>
      <c r="BI110" s="885"/>
      <c r="BJ110" s="885"/>
      <c r="BK110" s="885"/>
      <c r="BL110" s="885"/>
      <c r="BM110" s="885"/>
      <c r="BN110" s="885"/>
      <c r="BO110" s="885"/>
      <c r="BP110" s="886"/>
      <c r="BQ110" s="924">
        <v>13064687</v>
      </c>
      <c r="BR110" s="925"/>
      <c r="BS110" s="925"/>
      <c r="BT110" s="925"/>
      <c r="BU110" s="925"/>
      <c r="BV110" s="925">
        <v>13203987</v>
      </c>
      <c r="BW110" s="925"/>
      <c r="BX110" s="925"/>
      <c r="BY110" s="925"/>
      <c r="BZ110" s="925"/>
      <c r="CA110" s="925">
        <v>14801864</v>
      </c>
      <c r="CB110" s="925"/>
      <c r="CC110" s="925"/>
      <c r="CD110" s="925"/>
      <c r="CE110" s="925"/>
      <c r="CF110" s="939">
        <v>127</v>
      </c>
      <c r="CG110" s="940"/>
      <c r="CH110" s="940"/>
      <c r="CI110" s="940"/>
      <c r="CJ110" s="940"/>
      <c r="CK110" s="941" t="s">
        <v>413</v>
      </c>
      <c r="CL110" s="942"/>
      <c r="CM110" s="921" t="s">
        <v>414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416</v>
      </c>
      <c r="BA111" s="948"/>
      <c r="BB111" s="948"/>
      <c r="BC111" s="948"/>
      <c r="BD111" s="948"/>
      <c r="BE111" s="948"/>
      <c r="BF111" s="948"/>
      <c r="BG111" s="948"/>
      <c r="BH111" s="948"/>
      <c r="BI111" s="948"/>
      <c r="BJ111" s="948"/>
      <c r="BK111" s="948"/>
      <c r="BL111" s="948"/>
      <c r="BM111" s="948"/>
      <c r="BN111" s="948"/>
      <c r="BO111" s="948"/>
      <c r="BP111" s="949"/>
      <c r="BQ111" s="917">
        <v>81253</v>
      </c>
      <c r="BR111" s="918"/>
      <c r="BS111" s="918"/>
      <c r="BT111" s="918"/>
      <c r="BU111" s="918"/>
      <c r="BV111" s="918">
        <v>69414</v>
      </c>
      <c r="BW111" s="918"/>
      <c r="BX111" s="918"/>
      <c r="BY111" s="918"/>
      <c r="BZ111" s="918"/>
      <c r="CA111" s="918">
        <v>63736</v>
      </c>
      <c r="CB111" s="918"/>
      <c r="CC111" s="918"/>
      <c r="CD111" s="918"/>
      <c r="CE111" s="918"/>
      <c r="CF111" s="912">
        <v>0.5</v>
      </c>
      <c r="CG111" s="913"/>
      <c r="CH111" s="913"/>
      <c r="CI111" s="913"/>
      <c r="CJ111" s="913"/>
      <c r="CK111" s="943"/>
      <c r="CL111" s="944"/>
      <c r="CM111" s="914" t="s">
        <v>417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418</v>
      </c>
      <c r="B112" s="951"/>
      <c r="C112" s="948" t="s">
        <v>419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420</v>
      </c>
      <c r="BA112" s="948"/>
      <c r="BB112" s="948"/>
      <c r="BC112" s="948"/>
      <c r="BD112" s="948"/>
      <c r="BE112" s="948"/>
      <c r="BF112" s="948"/>
      <c r="BG112" s="948"/>
      <c r="BH112" s="948"/>
      <c r="BI112" s="948"/>
      <c r="BJ112" s="948"/>
      <c r="BK112" s="948"/>
      <c r="BL112" s="948"/>
      <c r="BM112" s="948"/>
      <c r="BN112" s="948"/>
      <c r="BO112" s="948"/>
      <c r="BP112" s="949"/>
      <c r="BQ112" s="917">
        <v>4748624</v>
      </c>
      <c r="BR112" s="918"/>
      <c r="BS112" s="918"/>
      <c r="BT112" s="918"/>
      <c r="BU112" s="918"/>
      <c r="BV112" s="918">
        <v>4190291</v>
      </c>
      <c r="BW112" s="918"/>
      <c r="BX112" s="918"/>
      <c r="BY112" s="918"/>
      <c r="BZ112" s="918"/>
      <c r="CA112" s="918">
        <v>3850003</v>
      </c>
      <c r="CB112" s="918"/>
      <c r="CC112" s="918"/>
      <c r="CD112" s="918"/>
      <c r="CE112" s="918"/>
      <c r="CF112" s="912">
        <v>33</v>
      </c>
      <c r="CG112" s="913"/>
      <c r="CH112" s="913"/>
      <c r="CI112" s="913"/>
      <c r="CJ112" s="913"/>
      <c r="CK112" s="943"/>
      <c r="CL112" s="944"/>
      <c r="CM112" s="914" t="s">
        <v>421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422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528242</v>
      </c>
      <c r="AB113" s="932"/>
      <c r="AC113" s="932"/>
      <c r="AD113" s="932"/>
      <c r="AE113" s="933"/>
      <c r="AF113" s="934">
        <v>503360</v>
      </c>
      <c r="AG113" s="932"/>
      <c r="AH113" s="932"/>
      <c r="AI113" s="932"/>
      <c r="AJ113" s="933"/>
      <c r="AK113" s="934">
        <v>489743</v>
      </c>
      <c r="AL113" s="932"/>
      <c r="AM113" s="932"/>
      <c r="AN113" s="932"/>
      <c r="AO113" s="933"/>
      <c r="AP113" s="935">
        <v>4.2</v>
      </c>
      <c r="AQ113" s="936"/>
      <c r="AR113" s="936"/>
      <c r="AS113" s="936"/>
      <c r="AT113" s="937"/>
      <c r="AU113" s="897"/>
      <c r="AV113" s="898"/>
      <c r="AW113" s="898"/>
      <c r="AX113" s="898"/>
      <c r="AY113" s="899"/>
      <c r="AZ113" s="947" t="s">
        <v>423</v>
      </c>
      <c r="BA113" s="948"/>
      <c r="BB113" s="948"/>
      <c r="BC113" s="948"/>
      <c r="BD113" s="948"/>
      <c r="BE113" s="948"/>
      <c r="BF113" s="948"/>
      <c r="BG113" s="948"/>
      <c r="BH113" s="948"/>
      <c r="BI113" s="948"/>
      <c r="BJ113" s="948"/>
      <c r="BK113" s="948"/>
      <c r="BL113" s="948"/>
      <c r="BM113" s="948"/>
      <c r="BN113" s="948"/>
      <c r="BO113" s="948"/>
      <c r="BP113" s="949"/>
      <c r="BQ113" s="917">
        <v>145692</v>
      </c>
      <c r="BR113" s="918"/>
      <c r="BS113" s="918"/>
      <c r="BT113" s="918"/>
      <c r="BU113" s="918"/>
      <c r="BV113" s="918">
        <v>85578</v>
      </c>
      <c r="BW113" s="918"/>
      <c r="BX113" s="918"/>
      <c r="BY113" s="918"/>
      <c r="BZ113" s="918"/>
      <c r="CA113" s="918">
        <v>162711</v>
      </c>
      <c r="CB113" s="918"/>
      <c r="CC113" s="918"/>
      <c r="CD113" s="918"/>
      <c r="CE113" s="918"/>
      <c r="CF113" s="912">
        <v>1.4</v>
      </c>
      <c r="CG113" s="913"/>
      <c r="CH113" s="913"/>
      <c r="CI113" s="913"/>
      <c r="CJ113" s="913"/>
      <c r="CK113" s="943"/>
      <c r="CL113" s="944"/>
      <c r="CM113" s="914" t="s">
        <v>424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80350</v>
      </c>
      <c r="AB114" s="957"/>
      <c r="AC114" s="957"/>
      <c r="AD114" s="957"/>
      <c r="AE114" s="958"/>
      <c r="AF114" s="959">
        <v>52776</v>
      </c>
      <c r="AG114" s="957"/>
      <c r="AH114" s="957"/>
      <c r="AI114" s="957"/>
      <c r="AJ114" s="958"/>
      <c r="AK114" s="959">
        <v>19393</v>
      </c>
      <c r="AL114" s="957"/>
      <c r="AM114" s="957"/>
      <c r="AN114" s="957"/>
      <c r="AO114" s="958"/>
      <c r="AP114" s="960">
        <v>0.2</v>
      </c>
      <c r="AQ114" s="961"/>
      <c r="AR114" s="961"/>
      <c r="AS114" s="961"/>
      <c r="AT114" s="962"/>
      <c r="AU114" s="897"/>
      <c r="AV114" s="898"/>
      <c r="AW114" s="898"/>
      <c r="AX114" s="898"/>
      <c r="AY114" s="899"/>
      <c r="AZ114" s="947" t="s">
        <v>426</v>
      </c>
      <c r="BA114" s="948"/>
      <c r="BB114" s="948"/>
      <c r="BC114" s="948"/>
      <c r="BD114" s="948"/>
      <c r="BE114" s="948"/>
      <c r="BF114" s="948"/>
      <c r="BG114" s="948"/>
      <c r="BH114" s="948"/>
      <c r="BI114" s="948"/>
      <c r="BJ114" s="948"/>
      <c r="BK114" s="948"/>
      <c r="BL114" s="948"/>
      <c r="BM114" s="948"/>
      <c r="BN114" s="948"/>
      <c r="BO114" s="948"/>
      <c r="BP114" s="949"/>
      <c r="BQ114" s="917">
        <v>2613733</v>
      </c>
      <c r="BR114" s="918"/>
      <c r="BS114" s="918"/>
      <c r="BT114" s="918"/>
      <c r="BU114" s="918"/>
      <c r="BV114" s="918">
        <v>2078390</v>
      </c>
      <c r="BW114" s="918"/>
      <c r="BX114" s="918"/>
      <c r="BY114" s="918"/>
      <c r="BZ114" s="918"/>
      <c r="CA114" s="918">
        <v>2228780</v>
      </c>
      <c r="CB114" s="918"/>
      <c r="CC114" s="918"/>
      <c r="CD114" s="918"/>
      <c r="CE114" s="918"/>
      <c r="CF114" s="912">
        <v>19.100000000000001</v>
      </c>
      <c r="CG114" s="913"/>
      <c r="CH114" s="913"/>
      <c r="CI114" s="913"/>
      <c r="CJ114" s="913"/>
      <c r="CK114" s="943"/>
      <c r="CL114" s="944"/>
      <c r="CM114" s="914" t="s">
        <v>427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17889</v>
      </c>
      <c r="AB115" s="932"/>
      <c r="AC115" s="932"/>
      <c r="AD115" s="932"/>
      <c r="AE115" s="933"/>
      <c r="AF115" s="934">
        <v>10508</v>
      </c>
      <c r="AG115" s="932"/>
      <c r="AH115" s="932"/>
      <c r="AI115" s="932"/>
      <c r="AJ115" s="933"/>
      <c r="AK115" s="934">
        <v>14906</v>
      </c>
      <c r="AL115" s="932"/>
      <c r="AM115" s="932"/>
      <c r="AN115" s="932"/>
      <c r="AO115" s="933"/>
      <c r="AP115" s="935">
        <v>0.1</v>
      </c>
      <c r="AQ115" s="936"/>
      <c r="AR115" s="936"/>
      <c r="AS115" s="936"/>
      <c r="AT115" s="937"/>
      <c r="AU115" s="897"/>
      <c r="AV115" s="898"/>
      <c r="AW115" s="898"/>
      <c r="AX115" s="898"/>
      <c r="AY115" s="899"/>
      <c r="AZ115" s="947" t="s">
        <v>429</v>
      </c>
      <c r="BA115" s="948"/>
      <c r="BB115" s="948"/>
      <c r="BC115" s="948"/>
      <c r="BD115" s="948"/>
      <c r="BE115" s="948"/>
      <c r="BF115" s="948"/>
      <c r="BG115" s="948"/>
      <c r="BH115" s="948"/>
      <c r="BI115" s="948"/>
      <c r="BJ115" s="948"/>
      <c r="BK115" s="948"/>
      <c r="BL115" s="948"/>
      <c r="BM115" s="948"/>
      <c r="BN115" s="948"/>
      <c r="BO115" s="948"/>
      <c r="BP115" s="949"/>
      <c r="BQ115" s="917">
        <v>2470</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430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431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432</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433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v>63736</v>
      </c>
      <c r="DR116" s="957"/>
      <c r="DS116" s="957"/>
      <c r="DT116" s="957"/>
      <c r="DU116" s="958"/>
      <c r="DV116" s="960">
        <v>0.5</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434</v>
      </c>
      <c r="Z117" s="882"/>
      <c r="AA117" s="994">
        <v>2176717</v>
      </c>
      <c r="AB117" s="964"/>
      <c r="AC117" s="964"/>
      <c r="AD117" s="964"/>
      <c r="AE117" s="965"/>
      <c r="AF117" s="963">
        <v>2010163</v>
      </c>
      <c r="AG117" s="964"/>
      <c r="AH117" s="964"/>
      <c r="AI117" s="964"/>
      <c r="AJ117" s="965"/>
      <c r="AK117" s="963">
        <v>2010865</v>
      </c>
      <c r="AL117" s="964"/>
      <c r="AM117" s="964"/>
      <c r="AN117" s="964"/>
      <c r="AO117" s="965"/>
      <c r="AP117" s="966"/>
      <c r="AQ117" s="967"/>
      <c r="AR117" s="967"/>
      <c r="AS117" s="967"/>
      <c r="AT117" s="968"/>
      <c r="AU117" s="897"/>
      <c r="AV117" s="898"/>
      <c r="AW117" s="898"/>
      <c r="AX117" s="898"/>
      <c r="AY117" s="899"/>
      <c r="AZ117" s="993" t="s">
        <v>435</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410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408</v>
      </c>
      <c r="AB118" s="881"/>
      <c r="AC118" s="881"/>
      <c r="AD118" s="881"/>
      <c r="AE118" s="882"/>
      <c r="AF118" s="880" t="s">
        <v>285</v>
      </c>
      <c r="AG118" s="881"/>
      <c r="AH118" s="881"/>
      <c r="AI118" s="881"/>
      <c r="AJ118" s="882"/>
      <c r="AK118" s="880" t="s">
        <v>284</v>
      </c>
      <c r="AL118" s="881"/>
      <c r="AM118" s="881"/>
      <c r="AN118" s="881"/>
      <c r="AO118" s="882"/>
      <c r="AP118" s="988" t="s">
        <v>409</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437</v>
      </c>
      <c r="BP118" s="992"/>
      <c r="BQ118" s="983">
        <v>20656459</v>
      </c>
      <c r="BR118" s="984"/>
      <c r="BS118" s="984"/>
      <c r="BT118" s="984"/>
      <c r="BU118" s="984"/>
      <c r="BV118" s="984">
        <v>19627660</v>
      </c>
      <c r="BW118" s="984"/>
      <c r="BX118" s="984"/>
      <c r="BY118" s="984"/>
      <c r="BZ118" s="984"/>
      <c r="CA118" s="984">
        <v>21107094</v>
      </c>
      <c r="CB118" s="984"/>
      <c r="CC118" s="984"/>
      <c r="CD118" s="984"/>
      <c r="CE118" s="984"/>
      <c r="CF118" s="985"/>
      <c r="CG118" s="986"/>
      <c r="CH118" s="986"/>
      <c r="CI118" s="986"/>
      <c r="CJ118" s="987"/>
      <c r="CK118" s="943"/>
      <c r="CL118" s="944"/>
      <c r="CM118" s="914" t="s">
        <v>438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413</v>
      </c>
      <c r="B119" s="942"/>
      <c r="C119" s="921" t="s">
        <v>414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439</v>
      </c>
      <c r="AV119" s="976"/>
      <c r="AW119" s="976"/>
      <c r="AX119" s="976"/>
      <c r="AY119" s="977"/>
      <c r="AZ119" s="938" t="s">
        <v>440</v>
      </c>
      <c r="BA119" s="885"/>
      <c r="BB119" s="885"/>
      <c r="BC119" s="885"/>
      <c r="BD119" s="885"/>
      <c r="BE119" s="885"/>
      <c r="BF119" s="885"/>
      <c r="BG119" s="885"/>
      <c r="BH119" s="885"/>
      <c r="BI119" s="885"/>
      <c r="BJ119" s="885"/>
      <c r="BK119" s="885"/>
      <c r="BL119" s="885"/>
      <c r="BM119" s="885"/>
      <c r="BN119" s="885"/>
      <c r="BO119" s="885"/>
      <c r="BP119" s="886"/>
      <c r="BQ119" s="924">
        <v>4928143</v>
      </c>
      <c r="BR119" s="925"/>
      <c r="BS119" s="925"/>
      <c r="BT119" s="925"/>
      <c r="BU119" s="925"/>
      <c r="BV119" s="925">
        <v>4824990</v>
      </c>
      <c r="BW119" s="925"/>
      <c r="BX119" s="925"/>
      <c r="BY119" s="925"/>
      <c r="BZ119" s="925"/>
      <c r="CA119" s="925">
        <v>4337926</v>
      </c>
      <c r="CB119" s="925"/>
      <c r="CC119" s="925"/>
      <c r="CD119" s="925"/>
      <c r="CE119" s="925"/>
      <c r="CF119" s="939">
        <v>37.200000000000003</v>
      </c>
      <c r="CG119" s="940"/>
      <c r="CH119" s="940"/>
      <c r="CI119" s="940"/>
      <c r="CJ119" s="940"/>
      <c r="CK119" s="945"/>
      <c r="CL119" s="946"/>
      <c r="CM119" s="1002" t="s">
        <v>441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81253</v>
      </c>
      <c r="DH119" s="996"/>
      <c r="DI119" s="996"/>
      <c r="DJ119" s="996"/>
      <c r="DK119" s="997"/>
      <c r="DL119" s="998">
        <v>69414</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442</v>
      </c>
      <c r="BA120" s="948"/>
      <c r="BB120" s="948"/>
      <c r="BC120" s="948"/>
      <c r="BD120" s="948"/>
      <c r="BE120" s="948"/>
      <c r="BF120" s="948"/>
      <c r="BG120" s="948"/>
      <c r="BH120" s="948"/>
      <c r="BI120" s="948"/>
      <c r="BJ120" s="948"/>
      <c r="BK120" s="948"/>
      <c r="BL120" s="948"/>
      <c r="BM120" s="948"/>
      <c r="BN120" s="948"/>
      <c r="BO120" s="948"/>
      <c r="BP120" s="949"/>
      <c r="BQ120" s="917">
        <v>4085181</v>
      </c>
      <c r="BR120" s="918"/>
      <c r="BS120" s="918"/>
      <c r="BT120" s="918"/>
      <c r="BU120" s="918"/>
      <c r="BV120" s="918">
        <v>3887985</v>
      </c>
      <c r="BW120" s="918"/>
      <c r="BX120" s="918"/>
      <c r="BY120" s="918"/>
      <c r="BZ120" s="918"/>
      <c r="CA120" s="918">
        <v>3617058</v>
      </c>
      <c r="CB120" s="918"/>
      <c r="CC120" s="918"/>
      <c r="CD120" s="918"/>
      <c r="CE120" s="918"/>
      <c r="CF120" s="912">
        <v>31</v>
      </c>
      <c r="CG120" s="913"/>
      <c r="CH120" s="913"/>
      <c r="CI120" s="913"/>
      <c r="CJ120" s="913"/>
      <c r="CK120" s="1011" t="s">
        <v>443</v>
      </c>
      <c r="CL120" s="1012"/>
      <c r="CM120" s="1012"/>
      <c r="CN120" s="1012"/>
      <c r="CO120" s="1013"/>
      <c r="CP120" s="1019" t="s">
        <v>444</v>
      </c>
      <c r="CQ120" s="1020"/>
      <c r="CR120" s="1020"/>
      <c r="CS120" s="1020"/>
      <c r="CT120" s="1020"/>
      <c r="CU120" s="1020"/>
      <c r="CV120" s="1020"/>
      <c r="CW120" s="1020"/>
      <c r="CX120" s="1020"/>
      <c r="CY120" s="1020"/>
      <c r="CZ120" s="1020"/>
      <c r="DA120" s="1020"/>
      <c r="DB120" s="1020"/>
      <c r="DC120" s="1020"/>
      <c r="DD120" s="1020"/>
      <c r="DE120" s="1020"/>
      <c r="DF120" s="1021"/>
      <c r="DG120" s="924">
        <v>4004828</v>
      </c>
      <c r="DH120" s="925"/>
      <c r="DI120" s="925"/>
      <c r="DJ120" s="925"/>
      <c r="DK120" s="925"/>
      <c r="DL120" s="925">
        <v>3511786</v>
      </c>
      <c r="DM120" s="925"/>
      <c r="DN120" s="925"/>
      <c r="DO120" s="925"/>
      <c r="DP120" s="925"/>
      <c r="DQ120" s="925">
        <v>3423366</v>
      </c>
      <c r="DR120" s="925"/>
      <c r="DS120" s="925"/>
      <c r="DT120" s="925"/>
      <c r="DU120" s="925"/>
      <c r="DV120" s="926">
        <v>29.4</v>
      </c>
      <c r="DW120" s="926"/>
      <c r="DX120" s="926"/>
      <c r="DY120" s="926"/>
      <c r="DZ120" s="927"/>
    </row>
    <row r="121" spans="1:130" s="197" customFormat="1" ht="26.25" customHeight="1">
      <c r="A121" s="973"/>
      <c r="B121" s="944"/>
      <c r="C121" s="1008" t="s">
        <v>445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446</v>
      </c>
      <c r="BA121" s="969"/>
      <c r="BB121" s="969"/>
      <c r="BC121" s="969"/>
      <c r="BD121" s="969"/>
      <c r="BE121" s="969"/>
      <c r="BF121" s="969"/>
      <c r="BG121" s="969"/>
      <c r="BH121" s="969"/>
      <c r="BI121" s="969"/>
      <c r="BJ121" s="969"/>
      <c r="BK121" s="969"/>
      <c r="BL121" s="969"/>
      <c r="BM121" s="969"/>
      <c r="BN121" s="969"/>
      <c r="BO121" s="969"/>
      <c r="BP121" s="970"/>
      <c r="BQ121" s="983">
        <v>15959902</v>
      </c>
      <c r="BR121" s="984"/>
      <c r="BS121" s="984"/>
      <c r="BT121" s="984"/>
      <c r="BU121" s="984"/>
      <c r="BV121" s="984">
        <v>16268819</v>
      </c>
      <c r="BW121" s="984"/>
      <c r="BX121" s="984"/>
      <c r="BY121" s="984"/>
      <c r="BZ121" s="984"/>
      <c r="CA121" s="984">
        <v>16492980</v>
      </c>
      <c r="CB121" s="984"/>
      <c r="CC121" s="984"/>
      <c r="CD121" s="984"/>
      <c r="CE121" s="984"/>
      <c r="CF121" s="1022">
        <v>141.6</v>
      </c>
      <c r="CG121" s="1023"/>
      <c r="CH121" s="1023"/>
      <c r="CI121" s="1023"/>
      <c r="CJ121" s="1023"/>
      <c r="CK121" s="1014"/>
      <c r="CL121" s="1015"/>
      <c r="CM121" s="1015"/>
      <c r="CN121" s="1015"/>
      <c r="CO121" s="1016"/>
      <c r="CP121" s="1005" t="s">
        <v>447</v>
      </c>
      <c r="CQ121" s="1006"/>
      <c r="CR121" s="1006"/>
      <c r="CS121" s="1006"/>
      <c r="CT121" s="1006"/>
      <c r="CU121" s="1006"/>
      <c r="CV121" s="1006"/>
      <c r="CW121" s="1006"/>
      <c r="CX121" s="1006"/>
      <c r="CY121" s="1006"/>
      <c r="CZ121" s="1006"/>
      <c r="DA121" s="1006"/>
      <c r="DB121" s="1006"/>
      <c r="DC121" s="1006"/>
      <c r="DD121" s="1006"/>
      <c r="DE121" s="1006"/>
      <c r="DF121" s="1007"/>
      <c r="DG121" s="917">
        <v>456673</v>
      </c>
      <c r="DH121" s="918"/>
      <c r="DI121" s="918"/>
      <c r="DJ121" s="918"/>
      <c r="DK121" s="918"/>
      <c r="DL121" s="918">
        <v>439598</v>
      </c>
      <c r="DM121" s="918"/>
      <c r="DN121" s="918"/>
      <c r="DO121" s="918"/>
      <c r="DP121" s="918"/>
      <c r="DQ121" s="918">
        <v>420121</v>
      </c>
      <c r="DR121" s="918"/>
      <c r="DS121" s="918"/>
      <c r="DT121" s="918"/>
      <c r="DU121" s="918"/>
      <c r="DV121" s="919">
        <v>3.6</v>
      </c>
      <c r="DW121" s="919"/>
      <c r="DX121" s="919"/>
      <c r="DY121" s="919"/>
      <c r="DZ121" s="920"/>
    </row>
    <row r="122" spans="1:130" s="197" customFormat="1" ht="26.25" customHeight="1">
      <c r="A122" s="973"/>
      <c r="B122" s="944"/>
      <c r="C122" s="914" t="s">
        <v>427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448</v>
      </c>
      <c r="BP122" s="992"/>
      <c r="BQ122" s="1032">
        <v>24973226</v>
      </c>
      <c r="BR122" s="1033"/>
      <c r="BS122" s="1033"/>
      <c r="BT122" s="1033"/>
      <c r="BU122" s="1033"/>
      <c r="BV122" s="1033">
        <v>24981794</v>
      </c>
      <c r="BW122" s="1033"/>
      <c r="BX122" s="1033"/>
      <c r="BY122" s="1033"/>
      <c r="BZ122" s="1033"/>
      <c r="CA122" s="1033">
        <v>24447964</v>
      </c>
      <c r="CB122" s="1033"/>
      <c r="CC122" s="1033"/>
      <c r="CD122" s="1033"/>
      <c r="CE122" s="1033"/>
      <c r="CF122" s="985"/>
      <c r="CG122" s="986"/>
      <c r="CH122" s="986"/>
      <c r="CI122" s="986"/>
      <c r="CJ122" s="987"/>
      <c r="CK122" s="1014"/>
      <c r="CL122" s="1015"/>
      <c r="CM122" s="1015"/>
      <c r="CN122" s="1015"/>
      <c r="CO122" s="1016"/>
      <c r="CP122" s="1005" t="s">
        <v>449</v>
      </c>
      <c r="CQ122" s="1006"/>
      <c r="CR122" s="1006"/>
      <c r="CS122" s="1006"/>
      <c r="CT122" s="1006"/>
      <c r="CU122" s="1006"/>
      <c r="CV122" s="1006"/>
      <c r="CW122" s="1006"/>
      <c r="CX122" s="1006"/>
      <c r="CY122" s="1006"/>
      <c r="CZ122" s="1006"/>
      <c r="DA122" s="1006"/>
      <c r="DB122" s="1006"/>
      <c r="DC122" s="1006"/>
      <c r="DD122" s="1006"/>
      <c r="DE122" s="1006"/>
      <c r="DF122" s="1007"/>
      <c r="DG122" s="917">
        <v>10906</v>
      </c>
      <c r="DH122" s="918"/>
      <c r="DI122" s="918"/>
      <c r="DJ122" s="918"/>
      <c r="DK122" s="918"/>
      <c r="DL122" s="918">
        <v>10348</v>
      </c>
      <c r="DM122" s="918"/>
      <c r="DN122" s="918"/>
      <c r="DO122" s="918"/>
      <c r="DP122" s="918"/>
      <c r="DQ122" s="918">
        <v>6516</v>
      </c>
      <c r="DR122" s="918"/>
      <c r="DS122" s="918"/>
      <c r="DT122" s="918"/>
      <c r="DU122" s="918"/>
      <c r="DV122" s="919">
        <v>0.1</v>
      </c>
      <c r="DW122" s="919"/>
      <c r="DX122" s="919"/>
      <c r="DY122" s="919"/>
      <c r="DZ122" s="920"/>
    </row>
    <row r="123" spans="1:130" s="197" customFormat="1" ht="26.25" customHeight="1" thickBot="1">
      <c r="A123" s="973"/>
      <c r="B123" s="944"/>
      <c r="C123" s="914" t="s">
        <v>433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17889</v>
      </c>
      <c r="AB123" s="957"/>
      <c r="AC123" s="957"/>
      <c r="AD123" s="957"/>
      <c r="AE123" s="958"/>
      <c r="AF123" s="959">
        <v>10508</v>
      </c>
      <c r="AG123" s="957"/>
      <c r="AH123" s="957"/>
      <c r="AI123" s="957"/>
      <c r="AJ123" s="958"/>
      <c r="AK123" s="959">
        <v>14906</v>
      </c>
      <c r="AL123" s="957"/>
      <c r="AM123" s="957"/>
      <c r="AN123" s="957"/>
      <c r="AO123" s="958"/>
      <c r="AP123" s="960">
        <v>0.1</v>
      </c>
      <c r="AQ123" s="961"/>
      <c r="AR123" s="961"/>
      <c r="AS123" s="961"/>
      <c r="AT123" s="962"/>
      <c r="AU123" s="1029" t="s">
        <v>450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t="s">
        <v>451</v>
      </c>
      <c r="CQ123" s="1006"/>
      <c r="CR123" s="1006"/>
      <c r="CS123" s="1006"/>
      <c r="CT123" s="1006"/>
      <c r="CU123" s="1006"/>
      <c r="CV123" s="1006"/>
      <c r="CW123" s="1006"/>
      <c r="CX123" s="1006"/>
      <c r="CY123" s="1006"/>
      <c r="CZ123" s="1006"/>
      <c r="DA123" s="1006"/>
      <c r="DB123" s="1006"/>
      <c r="DC123" s="1006"/>
      <c r="DD123" s="1006"/>
      <c r="DE123" s="1006"/>
      <c r="DF123" s="1007"/>
      <c r="DG123" s="956">
        <v>276217</v>
      </c>
      <c r="DH123" s="957"/>
      <c r="DI123" s="957"/>
      <c r="DJ123" s="957"/>
      <c r="DK123" s="958"/>
      <c r="DL123" s="959">
        <v>228559</v>
      </c>
      <c r="DM123" s="957"/>
      <c r="DN123" s="957"/>
      <c r="DO123" s="957"/>
      <c r="DP123" s="958"/>
      <c r="DQ123" s="959" t="s">
        <v>111</v>
      </c>
      <c r="DR123" s="957"/>
      <c r="DS123" s="957"/>
      <c r="DT123" s="957"/>
      <c r="DU123" s="958"/>
      <c r="DV123" s="960" t="s">
        <v>111</v>
      </c>
      <c r="DW123" s="961"/>
      <c r="DX123" s="961"/>
      <c r="DY123" s="961"/>
      <c r="DZ123" s="962"/>
    </row>
    <row r="124" spans="1:130" s="197" customFormat="1" ht="26.25" customHeight="1">
      <c r="A124" s="973"/>
      <c r="B124" s="944"/>
      <c r="C124" s="914" t="s">
        <v>436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452</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453</v>
      </c>
      <c r="CL125" s="1012"/>
      <c r="CM125" s="1012"/>
      <c r="CN125" s="1012"/>
      <c r="CO125" s="1013"/>
      <c r="CP125" s="938" t="s">
        <v>454</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441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455</v>
      </c>
      <c r="AY126" s="1035"/>
      <c r="AZ126" s="1035"/>
      <c r="BA126" s="1035"/>
      <c r="BB126" s="1035"/>
      <c r="BC126" s="1035"/>
      <c r="BD126" s="1035"/>
      <c r="BE126" s="1036"/>
      <c r="BF126" s="1050" t="s">
        <v>456</v>
      </c>
      <c r="BG126" s="1035"/>
      <c r="BH126" s="1035"/>
      <c r="BI126" s="1035"/>
      <c r="BJ126" s="1035"/>
      <c r="BK126" s="1035"/>
      <c r="BL126" s="1036"/>
      <c r="BM126" s="1050" t="s">
        <v>457</v>
      </c>
      <c r="BN126" s="1035"/>
      <c r="BO126" s="1035"/>
      <c r="BP126" s="1035"/>
      <c r="BQ126" s="1035"/>
      <c r="BR126" s="1035"/>
      <c r="BS126" s="1036"/>
      <c r="BT126" s="1050" t="s">
        <v>458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459</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460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461</v>
      </c>
      <c r="AY127" s="885"/>
      <c r="AZ127" s="885"/>
      <c r="BA127" s="885"/>
      <c r="BB127" s="885"/>
      <c r="BC127" s="885"/>
      <c r="BD127" s="885"/>
      <c r="BE127" s="886"/>
      <c r="BF127" s="1039" t="s">
        <v>111</v>
      </c>
      <c r="BG127" s="1040"/>
      <c r="BH127" s="1040"/>
      <c r="BI127" s="1040"/>
      <c r="BJ127" s="1040"/>
      <c r="BK127" s="1040"/>
      <c r="BL127" s="1049"/>
      <c r="BM127" s="1039">
        <v>12.93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462</v>
      </c>
      <c r="CQ127" s="1043"/>
      <c r="CR127" s="1043"/>
      <c r="CS127" s="1043"/>
      <c r="CT127" s="1043"/>
      <c r="CU127" s="1043"/>
      <c r="CV127" s="1043"/>
      <c r="CW127" s="1043"/>
      <c r="CX127" s="1043"/>
      <c r="CY127" s="1043"/>
      <c r="CZ127" s="1043"/>
      <c r="DA127" s="1043"/>
      <c r="DB127" s="1043"/>
      <c r="DC127" s="1043"/>
      <c r="DD127" s="1043"/>
      <c r="DE127" s="1043"/>
      <c r="DF127" s="1044"/>
      <c r="DG127" s="1045">
        <v>2470</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463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464</v>
      </c>
      <c r="X128" s="1071"/>
      <c r="Y128" s="1071"/>
      <c r="Z128" s="1072"/>
      <c r="AA128" s="1087">
        <v>546435</v>
      </c>
      <c r="AB128" s="1088"/>
      <c r="AC128" s="1088"/>
      <c r="AD128" s="1088"/>
      <c r="AE128" s="1089"/>
      <c r="AF128" s="1090">
        <v>502277</v>
      </c>
      <c r="AG128" s="1088"/>
      <c r="AH128" s="1088"/>
      <c r="AI128" s="1088"/>
      <c r="AJ128" s="1089"/>
      <c r="AK128" s="1090">
        <v>484205</v>
      </c>
      <c r="AL128" s="1088"/>
      <c r="AM128" s="1088"/>
      <c r="AN128" s="1088"/>
      <c r="AO128" s="1089"/>
      <c r="AP128" s="1091"/>
      <c r="AQ128" s="1092"/>
      <c r="AR128" s="1092"/>
      <c r="AS128" s="1092"/>
      <c r="AT128" s="1093"/>
      <c r="AU128" s="235"/>
      <c r="AV128" s="235"/>
      <c r="AW128" s="235"/>
      <c r="AX128" s="1052" t="s">
        <v>465</v>
      </c>
      <c r="AY128" s="948"/>
      <c r="AZ128" s="948"/>
      <c r="BA128" s="948"/>
      <c r="BB128" s="948"/>
      <c r="BC128" s="948"/>
      <c r="BD128" s="948"/>
      <c r="BE128" s="949"/>
      <c r="BF128" s="1064" t="s">
        <v>111</v>
      </c>
      <c r="BG128" s="1065"/>
      <c r="BH128" s="1065"/>
      <c r="BI128" s="1065"/>
      <c r="BJ128" s="1065"/>
      <c r="BK128" s="1065"/>
      <c r="BL128" s="1066"/>
      <c r="BM128" s="1064">
        <v>17.93</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466</v>
      </c>
      <c r="X129" s="1059"/>
      <c r="Y129" s="1059"/>
      <c r="Z129" s="1060"/>
      <c r="AA129" s="956">
        <v>13031188</v>
      </c>
      <c r="AB129" s="957"/>
      <c r="AC129" s="957"/>
      <c r="AD129" s="957"/>
      <c r="AE129" s="958"/>
      <c r="AF129" s="959">
        <v>13038593</v>
      </c>
      <c r="AG129" s="957"/>
      <c r="AH129" s="957"/>
      <c r="AI129" s="957"/>
      <c r="AJ129" s="958"/>
      <c r="AK129" s="959">
        <v>13201705</v>
      </c>
      <c r="AL129" s="957"/>
      <c r="AM129" s="957"/>
      <c r="AN129" s="957"/>
      <c r="AO129" s="958"/>
      <c r="AP129" s="1061"/>
      <c r="AQ129" s="1062"/>
      <c r="AR129" s="1062"/>
      <c r="AS129" s="1062"/>
      <c r="AT129" s="1063"/>
      <c r="AU129" s="235"/>
      <c r="AV129" s="235"/>
      <c r="AW129" s="235"/>
      <c r="AX129" s="1052" t="s">
        <v>467</v>
      </c>
      <c r="AY129" s="948"/>
      <c r="AZ129" s="948"/>
      <c r="BA129" s="948"/>
      <c r="BB129" s="948"/>
      <c r="BC129" s="948"/>
      <c r="BD129" s="948"/>
      <c r="BE129" s="949"/>
      <c r="BF129" s="1053">
        <v>0.1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469</v>
      </c>
      <c r="X130" s="1059"/>
      <c r="Y130" s="1059"/>
      <c r="Z130" s="1060"/>
      <c r="AA130" s="956">
        <v>1529253</v>
      </c>
      <c r="AB130" s="957"/>
      <c r="AC130" s="957"/>
      <c r="AD130" s="957"/>
      <c r="AE130" s="958"/>
      <c r="AF130" s="959">
        <v>1539235</v>
      </c>
      <c r="AG130" s="957"/>
      <c r="AH130" s="957"/>
      <c r="AI130" s="957"/>
      <c r="AJ130" s="958"/>
      <c r="AK130" s="959">
        <v>1550811</v>
      </c>
      <c r="AL130" s="957"/>
      <c r="AM130" s="957"/>
      <c r="AN130" s="957"/>
      <c r="AO130" s="958"/>
      <c r="AP130" s="1061"/>
      <c r="AQ130" s="1062"/>
      <c r="AR130" s="1062"/>
      <c r="AS130" s="1062"/>
      <c r="AT130" s="1063"/>
      <c r="AU130" s="235"/>
      <c r="AV130" s="235"/>
      <c r="AW130" s="235"/>
      <c r="AX130" s="1111" t="s">
        <v>470</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471</v>
      </c>
      <c r="X131" s="1082"/>
      <c r="Y131" s="1082"/>
      <c r="Z131" s="1083"/>
      <c r="AA131" s="995">
        <v>11501935</v>
      </c>
      <c r="AB131" s="996"/>
      <c r="AC131" s="996"/>
      <c r="AD131" s="996"/>
      <c r="AE131" s="997"/>
      <c r="AF131" s="998">
        <v>11499358</v>
      </c>
      <c r="AG131" s="996"/>
      <c r="AH131" s="996"/>
      <c r="AI131" s="996"/>
      <c r="AJ131" s="997"/>
      <c r="AK131" s="998">
        <v>11650894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473</v>
      </c>
      <c r="W132" s="1099"/>
      <c r="X132" s="1099"/>
      <c r="Y132" s="1099"/>
      <c r="Z132" s="1100"/>
      <c r="AA132" s="1101">
        <v>0.87836524900000001</v>
      </c>
      <c r="AB132" s="1102"/>
      <c r="AC132" s="1102"/>
      <c r="AD132" s="1102"/>
      <c r="AE132" s="1103"/>
      <c r="AF132" s="1104">
        <v>-0.27261521900000002</v>
      </c>
      <c r="AG132" s="1102"/>
      <c r="AH132" s="1102"/>
      <c r="AI132" s="1102"/>
      <c r="AJ132" s="1103"/>
      <c r="AK132" s="1104">
        <v>-0.20728881399999999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474</v>
      </c>
      <c r="W133" s="1106"/>
      <c r="X133" s="1106"/>
      <c r="Y133" s="1106"/>
      <c r="Z133" s="1107"/>
      <c r="AA133" s="1108">
        <v>1.6</v>
      </c>
      <c r="AB133" s="1109"/>
      <c r="AC133" s="1109"/>
      <c r="AD133" s="1109"/>
      <c r="AE133" s="1110"/>
      <c r="AF133" s="1108">
        <v>0.3</v>
      </c>
      <c r="AG133" s="1109"/>
      <c r="AH133" s="1109"/>
      <c r="AI133" s="1109"/>
      <c r="AJ133" s="1110"/>
      <c r="AK133" s="1108">
        <v>0.1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44" zoomScaleNormal="85" zoomScaleSheetLayoutView="55" workbookViewId="0">
      <selection activeCell="AF71" sqref="AF71:AJ7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58" zoomScaleNormal="40" zoomScaleSheetLayoutView="55" workbookViewId="0">
      <selection activeCell="AF71" sqref="AF71:AJ7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37" workbookViewId="0">
      <selection activeCell="AF71" sqref="AF71:AJ7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5" t="s">
        <v>477</v>
      </c>
      <c r="L7" s="254"/>
      <c r="M7" s="255" t="s">
        <v>478</v>
      </c>
      <c r="N7" s="256"/>
    </row>
    <row r="8" spans="1:16">
      <c r="A8" s="248"/>
      <c r="B8" s="244"/>
      <c r="C8" s="244"/>
      <c r="D8" s="244"/>
      <c r="E8" s="244"/>
      <c r="F8" s="244"/>
      <c r="G8" s="257"/>
      <c r="H8" s="258"/>
      <c r="I8" s="258"/>
      <c r="J8" s="259"/>
      <c r="K8" s="1116"/>
      <c r="L8" s="260" t="s">
        <v>479</v>
      </c>
      <c r="M8" s="261" t="s">
        <v>480</v>
      </c>
      <c r="N8" s="262" t="s">
        <v>481</v>
      </c>
    </row>
    <row r="9" spans="1:16">
      <c r="A9" s="248"/>
      <c r="B9" s="244"/>
      <c r="C9" s="244"/>
      <c r="D9" s="244"/>
      <c r="E9" s="244"/>
      <c r="F9" s="244"/>
      <c r="G9" s="1117" t="s">
        <v>482</v>
      </c>
      <c r="H9" s="1118"/>
      <c r="I9" s="1118"/>
      <c r="J9" s="1119"/>
      <c r="K9" s="263">
        <v>2980656</v>
      </c>
      <c r="L9" s="264">
        <v>40853</v>
      </c>
      <c r="M9" s="265">
        <v>64737</v>
      </c>
      <c r="N9" s="266">
        <v>-36.9</v>
      </c>
    </row>
    <row r="10" spans="1:16">
      <c r="A10" s="248"/>
      <c r="B10" s="244"/>
      <c r="C10" s="244"/>
      <c r="D10" s="244"/>
      <c r="E10" s="244"/>
      <c r="F10" s="244"/>
      <c r="G10" s="1117" t="s">
        <v>483</v>
      </c>
      <c r="H10" s="1118"/>
      <c r="I10" s="1118"/>
      <c r="J10" s="1119"/>
      <c r="K10" s="267">
        <v>238603</v>
      </c>
      <c r="L10" s="268">
        <v>3270</v>
      </c>
      <c r="M10" s="269">
        <v>4418</v>
      </c>
      <c r="N10" s="270">
        <v>-26</v>
      </c>
    </row>
    <row r="11" spans="1:16" ht="13.5" customHeight="1">
      <c r="A11" s="248"/>
      <c r="B11" s="244"/>
      <c r="C11" s="244"/>
      <c r="D11" s="244"/>
      <c r="E11" s="244"/>
      <c r="F11" s="244"/>
      <c r="G11" s="1117" t="s">
        <v>484</v>
      </c>
      <c r="H11" s="1118"/>
      <c r="I11" s="1118"/>
      <c r="J11" s="1119"/>
      <c r="K11" s="267">
        <v>678743</v>
      </c>
      <c r="L11" s="268">
        <v>9303</v>
      </c>
      <c r="M11" s="269">
        <v>5597</v>
      </c>
      <c r="N11" s="270">
        <v>66.2</v>
      </c>
    </row>
    <row r="12" spans="1:16" ht="13.5" customHeight="1">
      <c r="A12" s="248"/>
      <c r="B12" s="244"/>
      <c r="C12" s="244"/>
      <c r="D12" s="244"/>
      <c r="E12" s="244"/>
      <c r="F12" s="244"/>
      <c r="G12" s="1117" t="s">
        <v>485</v>
      </c>
      <c r="H12" s="1118"/>
      <c r="I12" s="1118"/>
      <c r="J12" s="1119"/>
      <c r="K12" s="267" t="s">
        <v>486</v>
      </c>
      <c r="L12" s="268" t="s">
        <v>486</v>
      </c>
      <c r="M12" s="269">
        <v>967</v>
      </c>
      <c r="N12" s="270" t="s">
        <v>486</v>
      </c>
    </row>
    <row r="13" spans="1:16" ht="13.5" customHeight="1">
      <c r="A13" s="248"/>
      <c r="B13" s="244"/>
      <c r="C13" s="244"/>
      <c r="D13" s="244"/>
      <c r="E13" s="244"/>
      <c r="F13" s="244"/>
      <c r="G13" s="1117" t="s">
        <v>487</v>
      </c>
      <c r="H13" s="1118"/>
      <c r="I13" s="1118"/>
      <c r="J13" s="1119"/>
      <c r="K13" s="267" t="s">
        <v>486</v>
      </c>
      <c r="L13" s="268" t="s">
        <v>486</v>
      </c>
      <c r="M13" s="269">
        <v>2</v>
      </c>
      <c r="N13" s="270" t="s">
        <v>486</v>
      </c>
    </row>
    <row r="14" spans="1:16" ht="13.5" customHeight="1">
      <c r="A14" s="248"/>
      <c r="B14" s="244"/>
      <c r="C14" s="244"/>
      <c r="D14" s="244"/>
      <c r="E14" s="244"/>
      <c r="F14" s="244"/>
      <c r="G14" s="1117" t="s">
        <v>488</v>
      </c>
      <c r="H14" s="1118"/>
      <c r="I14" s="1118"/>
      <c r="J14" s="1119"/>
      <c r="K14" s="267">
        <v>233472</v>
      </c>
      <c r="L14" s="268">
        <v>3200</v>
      </c>
      <c r="M14" s="269">
        <v>2800</v>
      </c>
      <c r="N14" s="270">
        <v>14.3</v>
      </c>
    </row>
    <row r="15" spans="1:16" ht="13.5" customHeight="1">
      <c r="A15" s="248"/>
      <c r="B15" s="244"/>
      <c r="C15" s="244"/>
      <c r="D15" s="244"/>
      <c r="E15" s="244"/>
      <c r="F15" s="244"/>
      <c r="G15" s="1117" t="s">
        <v>489</v>
      </c>
      <c r="H15" s="1118"/>
      <c r="I15" s="1118"/>
      <c r="J15" s="1119"/>
      <c r="K15" s="267">
        <v>23130</v>
      </c>
      <c r="L15" s="268">
        <v>317</v>
      </c>
      <c r="M15" s="269">
        <v>1482</v>
      </c>
      <c r="N15" s="270">
        <v>-78.599999999999994</v>
      </c>
    </row>
    <row r="16" spans="1:16">
      <c r="A16" s="248"/>
      <c r="B16" s="244"/>
      <c r="C16" s="244"/>
      <c r="D16" s="244"/>
      <c r="E16" s="244"/>
      <c r="F16" s="244"/>
      <c r="G16" s="1120" t="s">
        <v>490</v>
      </c>
      <c r="H16" s="1121"/>
      <c r="I16" s="1121"/>
      <c r="J16" s="1122"/>
      <c r="K16" s="268">
        <v>-383355</v>
      </c>
      <c r="L16" s="268">
        <v>-5254</v>
      </c>
      <c r="M16" s="269">
        <v>-7690</v>
      </c>
      <c r="N16" s="270">
        <v>-31.7</v>
      </c>
    </row>
    <row r="17" spans="1:16">
      <c r="A17" s="248"/>
      <c r="B17" s="244"/>
      <c r="C17" s="244"/>
      <c r="D17" s="244"/>
      <c r="E17" s="244"/>
      <c r="F17" s="244"/>
      <c r="G17" s="1120" t="s">
        <v>169</v>
      </c>
      <c r="H17" s="1121"/>
      <c r="I17" s="1121"/>
      <c r="J17" s="1122"/>
      <c r="K17" s="268">
        <v>3771249</v>
      </c>
      <c r="L17" s="268">
        <v>51689</v>
      </c>
      <c r="M17" s="269">
        <v>72313</v>
      </c>
      <c r="N17" s="270">
        <v>-28.5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12" t="s">
        <v>495</v>
      </c>
      <c r="H21" s="1113"/>
      <c r="I21" s="1113"/>
      <c r="J21" s="1114"/>
      <c r="K21" s="280">
        <v>4.76</v>
      </c>
      <c r="L21" s="281">
        <v>7.17</v>
      </c>
      <c r="M21" s="282">
        <v>-2.41</v>
      </c>
      <c r="N21" s="249"/>
      <c r="O21" s="283"/>
      <c r="P21" s="279"/>
    </row>
    <row r="22" spans="1:16" s="284" customFormat="1">
      <c r="A22" s="279"/>
      <c r="B22" s="249"/>
      <c r="C22" s="249"/>
      <c r="D22" s="249"/>
      <c r="E22" s="249"/>
      <c r="F22" s="249"/>
      <c r="G22" s="1112" t="s">
        <v>496</v>
      </c>
      <c r="H22" s="1113"/>
      <c r="I22" s="1113"/>
      <c r="J22" s="1114"/>
      <c r="K22" s="285">
        <v>97.3</v>
      </c>
      <c r="L22" s="286">
        <v>98.1</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5" t="s">
        <v>477</v>
      </c>
      <c r="L30" s="254"/>
      <c r="M30" s="255" t="s">
        <v>478</v>
      </c>
      <c r="N30" s="256"/>
    </row>
    <row r="31" spans="1:16">
      <c r="A31" s="248"/>
      <c r="B31" s="244"/>
      <c r="C31" s="244"/>
      <c r="D31" s="244"/>
      <c r="E31" s="244"/>
      <c r="F31" s="244"/>
      <c r="G31" s="257"/>
      <c r="H31" s="258"/>
      <c r="I31" s="258"/>
      <c r="J31" s="259"/>
      <c r="K31" s="1116"/>
      <c r="L31" s="260" t="s">
        <v>479</v>
      </c>
      <c r="M31" s="261" t="s">
        <v>480</v>
      </c>
      <c r="N31" s="262" t="s">
        <v>481</v>
      </c>
    </row>
    <row r="32" spans="1:16" ht="27" customHeight="1">
      <c r="A32" s="248"/>
      <c r="B32" s="244"/>
      <c r="C32" s="244"/>
      <c r="D32" s="244"/>
      <c r="E32" s="244"/>
      <c r="F32" s="244"/>
      <c r="G32" s="1128" t="s">
        <v>500</v>
      </c>
      <c r="H32" s="1129"/>
      <c r="I32" s="1129"/>
      <c r="J32" s="1130"/>
      <c r="K32" s="294">
        <v>1486823</v>
      </c>
      <c r="L32" s="294">
        <v>20378</v>
      </c>
      <c r="M32" s="295">
        <v>43357</v>
      </c>
      <c r="N32" s="296">
        <v>-53</v>
      </c>
    </row>
    <row r="33" spans="1:16" ht="13.5" customHeight="1">
      <c r="A33" s="248"/>
      <c r="B33" s="244"/>
      <c r="C33" s="244"/>
      <c r="D33" s="244"/>
      <c r="E33" s="244"/>
      <c r="F33" s="244"/>
      <c r="G33" s="1128" t="s">
        <v>501</v>
      </c>
      <c r="H33" s="1129"/>
      <c r="I33" s="1129"/>
      <c r="J33" s="1130"/>
      <c r="K33" s="294" t="s">
        <v>486</v>
      </c>
      <c r="L33" s="294" t="s">
        <v>486</v>
      </c>
      <c r="M33" s="295">
        <v>5</v>
      </c>
      <c r="N33" s="296" t="s">
        <v>486</v>
      </c>
    </row>
    <row r="34" spans="1:16" ht="27" customHeight="1">
      <c r="A34" s="248"/>
      <c r="B34" s="244"/>
      <c r="C34" s="244"/>
      <c r="D34" s="244"/>
      <c r="E34" s="244"/>
      <c r="F34" s="244"/>
      <c r="G34" s="1128" t="s">
        <v>502</v>
      </c>
      <c r="H34" s="1129"/>
      <c r="I34" s="1129"/>
      <c r="J34" s="1130"/>
      <c r="K34" s="294" t="s">
        <v>486</v>
      </c>
      <c r="L34" s="294" t="s">
        <v>486</v>
      </c>
      <c r="M34" s="295">
        <v>40</v>
      </c>
      <c r="N34" s="296" t="s">
        <v>486</v>
      </c>
    </row>
    <row r="35" spans="1:16" ht="27" customHeight="1">
      <c r="A35" s="248"/>
      <c r="B35" s="244"/>
      <c r="C35" s="244"/>
      <c r="D35" s="244"/>
      <c r="E35" s="244"/>
      <c r="F35" s="244"/>
      <c r="G35" s="1128" t="s">
        <v>503</v>
      </c>
      <c r="H35" s="1129"/>
      <c r="I35" s="1129"/>
      <c r="J35" s="1130"/>
      <c r="K35" s="294">
        <v>489743</v>
      </c>
      <c r="L35" s="294">
        <v>6712</v>
      </c>
      <c r="M35" s="295">
        <v>11850</v>
      </c>
      <c r="N35" s="296">
        <v>-43.4</v>
      </c>
    </row>
    <row r="36" spans="1:16" ht="27" customHeight="1">
      <c r="A36" s="248"/>
      <c r="B36" s="244"/>
      <c r="C36" s="244"/>
      <c r="D36" s="244"/>
      <c r="E36" s="244"/>
      <c r="F36" s="244"/>
      <c r="G36" s="1128" t="s">
        <v>504</v>
      </c>
      <c r="H36" s="1129"/>
      <c r="I36" s="1129"/>
      <c r="J36" s="1130"/>
      <c r="K36" s="294">
        <v>19393</v>
      </c>
      <c r="L36" s="294">
        <v>266</v>
      </c>
      <c r="M36" s="295">
        <v>2171</v>
      </c>
      <c r="N36" s="296">
        <v>-87.7</v>
      </c>
    </row>
    <row r="37" spans="1:16" ht="13.5" customHeight="1">
      <c r="A37" s="248"/>
      <c r="B37" s="244"/>
      <c r="C37" s="244"/>
      <c r="D37" s="244"/>
      <c r="E37" s="244"/>
      <c r="F37" s="244"/>
      <c r="G37" s="1128" t="s">
        <v>505</v>
      </c>
      <c r="H37" s="1129"/>
      <c r="I37" s="1129"/>
      <c r="J37" s="1130"/>
      <c r="K37" s="294">
        <v>14906</v>
      </c>
      <c r="L37" s="294">
        <v>204</v>
      </c>
      <c r="M37" s="295">
        <v>1425</v>
      </c>
      <c r="N37" s="296">
        <v>-85.7</v>
      </c>
    </row>
    <row r="38" spans="1:16" ht="27" customHeight="1">
      <c r="A38" s="248"/>
      <c r="B38" s="244"/>
      <c r="C38" s="244"/>
      <c r="D38" s="244"/>
      <c r="E38" s="244"/>
      <c r="F38" s="244"/>
      <c r="G38" s="1131" t="s">
        <v>506</v>
      </c>
      <c r="H38" s="1132"/>
      <c r="I38" s="1132"/>
      <c r="J38" s="1133"/>
      <c r="K38" s="297" t="s">
        <v>486</v>
      </c>
      <c r="L38" s="297" t="s">
        <v>486</v>
      </c>
      <c r="M38" s="298">
        <v>6</v>
      </c>
      <c r="N38" s="299" t="s">
        <v>486</v>
      </c>
      <c r="O38" s="293"/>
    </row>
    <row r="39" spans="1:16">
      <c r="A39" s="248"/>
      <c r="B39" s="244"/>
      <c r="C39" s="244"/>
      <c r="D39" s="244"/>
      <c r="E39" s="244"/>
      <c r="F39" s="244"/>
      <c r="G39" s="1131" t="s">
        <v>507</v>
      </c>
      <c r="H39" s="1132"/>
      <c r="I39" s="1132"/>
      <c r="J39" s="1133"/>
      <c r="K39" s="300">
        <v>-484205</v>
      </c>
      <c r="L39" s="300">
        <v>-6636</v>
      </c>
      <c r="M39" s="301">
        <v>-5332</v>
      </c>
      <c r="N39" s="302">
        <v>24.5</v>
      </c>
      <c r="O39" s="293"/>
    </row>
    <row r="40" spans="1:16" ht="27" customHeight="1">
      <c r="A40" s="248"/>
      <c r="B40" s="244"/>
      <c r="C40" s="244"/>
      <c r="D40" s="244"/>
      <c r="E40" s="244"/>
      <c r="F40" s="244"/>
      <c r="G40" s="1128" t="s">
        <v>508</v>
      </c>
      <c r="H40" s="1129"/>
      <c r="I40" s="1129"/>
      <c r="J40" s="1130"/>
      <c r="K40" s="300">
        <v>-1550811</v>
      </c>
      <c r="L40" s="300">
        <v>-21255</v>
      </c>
      <c r="M40" s="301">
        <v>-35626</v>
      </c>
      <c r="N40" s="302">
        <v>-40.299999999999997</v>
      </c>
      <c r="O40" s="293"/>
    </row>
    <row r="41" spans="1:16">
      <c r="A41" s="248"/>
      <c r="B41" s="244"/>
      <c r="C41" s="244"/>
      <c r="D41" s="244"/>
      <c r="E41" s="244"/>
      <c r="F41" s="244"/>
      <c r="G41" s="1134" t="s">
        <v>279</v>
      </c>
      <c r="H41" s="1135"/>
      <c r="I41" s="1135"/>
      <c r="J41" s="1136"/>
      <c r="K41" s="294">
        <v>-24151</v>
      </c>
      <c r="L41" s="300">
        <v>-331</v>
      </c>
      <c r="M41" s="301">
        <v>17897</v>
      </c>
      <c r="N41" s="302">
        <v>-101.8</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3" t="s">
        <v>477</v>
      </c>
      <c r="J49" s="1125" t="s">
        <v>512</v>
      </c>
      <c r="K49" s="1126"/>
      <c r="L49" s="1126"/>
      <c r="M49" s="1126"/>
      <c r="N49" s="1127"/>
    </row>
    <row r="50" spans="1:14">
      <c r="A50" s="248"/>
      <c r="B50" s="244"/>
      <c r="C50" s="244"/>
      <c r="D50" s="244"/>
      <c r="E50" s="244"/>
      <c r="F50" s="244"/>
      <c r="G50" s="312"/>
      <c r="H50" s="313"/>
      <c r="I50" s="1124"/>
      <c r="J50" s="314" t="s">
        <v>513</v>
      </c>
      <c r="K50" s="315" t="s">
        <v>514</v>
      </c>
      <c r="L50" s="316" t="s">
        <v>515</v>
      </c>
      <c r="M50" s="317" t="s">
        <v>516</v>
      </c>
      <c r="N50" s="318" t="s">
        <v>517</v>
      </c>
    </row>
    <row r="51" spans="1:14">
      <c r="A51" s="248"/>
      <c r="B51" s="244"/>
      <c r="C51" s="244"/>
      <c r="D51" s="244"/>
      <c r="E51" s="244"/>
      <c r="F51" s="244"/>
      <c r="G51" s="310" t="s">
        <v>518</v>
      </c>
      <c r="H51" s="311"/>
      <c r="I51" s="319">
        <v>1268339</v>
      </c>
      <c r="J51" s="320">
        <v>18194</v>
      </c>
      <c r="K51" s="321">
        <v>-9.6999999999999993</v>
      </c>
      <c r="L51" s="322">
        <v>38558</v>
      </c>
      <c r="M51" s="323">
        <v>17.3</v>
      </c>
      <c r="N51" s="324">
        <v>-27</v>
      </c>
    </row>
    <row r="52" spans="1:14">
      <c r="A52" s="248"/>
      <c r="B52" s="244"/>
      <c r="C52" s="244"/>
      <c r="D52" s="244"/>
      <c r="E52" s="244"/>
      <c r="F52" s="244"/>
      <c r="G52" s="325"/>
      <c r="H52" s="326" t="s">
        <v>519</v>
      </c>
      <c r="I52" s="327">
        <v>463217</v>
      </c>
      <c r="J52" s="328">
        <v>6645</v>
      </c>
      <c r="K52" s="329">
        <v>-28.4</v>
      </c>
      <c r="L52" s="330">
        <v>24217</v>
      </c>
      <c r="M52" s="331">
        <v>9.1999999999999993</v>
      </c>
      <c r="N52" s="332">
        <v>-37.6</v>
      </c>
    </row>
    <row r="53" spans="1:14">
      <c r="A53" s="248"/>
      <c r="B53" s="244"/>
      <c r="C53" s="244"/>
      <c r="D53" s="244"/>
      <c r="E53" s="244"/>
      <c r="F53" s="244"/>
      <c r="G53" s="310" t="s">
        <v>520</v>
      </c>
      <c r="H53" s="311"/>
      <c r="I53" s="319">
        <v>1006549</v>
      </c>
      <c r="J53" s="320">
        <v>14379</v>
      </c>
      <c r="K53" s="321">
        <v>-21</v>
      </c>
      <c r="L53" s="322">
        <v>40203</v>
      </c>
      <c r="M53" s="323">
        <v>4.3</v>
      </c>
      <c r="N53" s="324">
        <v>-25.3</v>
      </c>
    </row>
    <row r="54" spans="1:14">
      <c r="A54" s="248"/>
      <c r="B54" s="244"/>
      <c r="C54" s="244"/>
      <c r="D54" s="244"/>
      <c r="E54" s="244"/>
      <c r="F54" s="244"/>
      <c r="G54" s="325"/>
      <c r="H54" s="326" t="s">
        <v>519</v>
      </c>
      <c r="I54" s="327">
        <v>333165</v>
      </c>
      <c r="J54" s="328">
        <v>4759</v>
      </c>
      <c r="K54" s="329">
        <v>-28.4</v>
      </c>
      <c r="L54" s="330">
        <v>23352</v>
      </c>
      <c r="M54" s="331">
        <v>-3.6</v>
      </c>
      <c r="N54" s="332">
        <v>-24.8</v>
      </c>
    </row>
    <row r="55" spans="1:14">
      <c r="A55" s="248"/>
      <c r="B55" s="244"/>
      <c r="C55" s="244"/>
      <c r="D55" s="244"/>
      <c r="E55" s="244"/>
      <c r="F55" s="244"/>
      <c r="G55" s="310" t="s">
        <v>521</v>
      </c>
      <c r="H55" s="311"/>
      <c r="I55" s="319">
        <v>1403188</v>
      </c>
      <c r="J55" s="320">
        <v>19913</v>
      </c>
      <c r="K55" s="321">
        <v>38.5</v>
      </c>
      <c r="L55" s="322">
        <v>47569</v>
      </c>
      <c r="M55" s="323">
        <v>18.3</v>
      </c>
      <c r="N55" s="324">
        <v>20.2</v>
      </c>
    </row>
    <row r="56" spans="1:14">
      <c r="A56" s="248"/>
      <c r="B56" s="244"/>
      <c r="C56" s="244"/>
      <c r="D56" s="244"/>
      <c r="E56" s="244"/>
      <c r="F56" s="244"/>
      <c r="G56" s="325"/>
      <c r="H56" s="326" t="s">
        <v>519</v>
      </c>
      <c r="I56" s="327">
        <v>505478</v>
      </c>
      <c r="J56" s="328">
        <v>7173</v>
      </c>
      <c r="K56" s="329">
        <v>50.7</v>
      </c>
      <c r="L56" s="330">
        <v>26255</v>
      </c>
      <c r="M56" s="331">
        <v>12.4</v>
      </c>
      <c r="N56" s="332">
        <v>38.299999999999997</v>
      </c>
    </row>
    <row r="57" spans="1:14">
      <c r="A57" s="248"/>
      <c r="B57" s="244"/>
      <c r="C57" s="244"/>
      <c r="D57" s="244"/>
      <c r="E57" s="244"/>
      <c r="F57" s="244"/>
      <c r="G57" s="310" t="s">
        <v>522</v>
      </c>
      <c r="H57" s="311"/>
      <c r="I57" s="319">
        <v>1585596</v>
      </c>
      <c r="J57" s="320">
        <v>21914</v>
      </c>
      <c r="K57" s="321">
        <v>10</v>
      </c>
      <c r="L57" s="322">
        <v>50880</v>
      </c>
      <c r="M57" s="323">
        <v>7</v>
      </c>
      <c r="N57" s="324">
        <v>3</v>
      </c>
    </row>
    <row r="58" spans="1:14">
      <c r="A58" s="248"/>
      <c r="B58" s="244"/>
      <c r="C58" s="244"/>
      <c r="D58" s="244"/>
      <c r="E58" s="244"/>
      <c r="F58" s="244"/>
      <c r="G58" s="325"/>
      <c r="H58" s="326" t="s">
        <v>519</v>
      </c>
      <c r="I58" s="327">
        <v>478759</v>
      </c>
      <c r="J58" s="328">
        <v>6617</v>
      </c>
      <c r="K58" s="329">
        <v>-7.8</v>
      </c>
      <c r="L58" s="330">
        <v>26879</v>
      </c>
      <c r="M58" s="331">
        <v>2.4</v>
      </c>
      <c r="N58" s="332">
        <v>-10.199999999999999</v>
      </c>
    </row>
    <row r="59" spans="1:14">
      <c r="A59" s="248"/>
      <c r="B59" s="244"/>
      <c r="C59" s="244"/>
      <c r="D59" s="244"/>
      <c r="E59" s="244"/>
      <c r="F59" s="244"/>
      <c r="G59" s="310" t="s">
        <v>523</v>
      </c>
      <c r="H59" s="311"/>
      <c r="I59" s="319">
        <v>3275300</v>
      </c>
      <c r="J59" s="320">
        <v>44891</v>
      </c>
      <c r="K59" s="321">
        <v>104.9</v>
      </c>
      <c r="L59" s="322">
        <v>63956</v>
      </c>
      <c r="M59" s="323">
        <v>25.7</v>
      </c>
      <c r="N59" s="324">
        <v>79.2</v>
      </c>
    </row>
    <row r="60" spans="1:14">
      <c r="A60" s="248"/>
      <c r="B60" s="244"/>
      <c r="C60" s="244"/>
      <c r="D60" s="244"/>
      <c r="E60" s="244"/>
      <c r="F60" s="244"/>
      <c r="G60" s="325"/>
      <c r="H60" s="326" t="s">
        <v>519</v>
      </c>
      <c r="I60" s="333">
        <v>2216766</v>
      </c>
      <c r="J60" s="328">
        <v>30383</v>
      </c>
      <c r="K60" s="329">
        <v>359.2</v>
      </c>
      <c r="L60" s="330">
        <v>29239</v>
      </c>
      <c r="M60" s="331">
        <v>8.8000000000000007</v>
      </c>
      <c r="N60" s="332">
        <v>350.4</v>
      </c>
    </row>
    <row r="61" spans="1:14">
      <c r="A61" s="248"/>
      <c r="B61" s="244"/>
      <c r="C61" s="244"/>
      <c r="D61" s="244"/>
      <c r="E61" s="244"/>
      <c r="F61" s="244"/>
      <c r="G61" s="310" t="s">
        <v>524</v>
      </c>
      <c r="H61" s="334"/>
      <c r="I61" s="335">
        <v>1707794</v>
      </c>
      <c r="J61" s="336">
        <v>23858</v>
      </c>
      <c r="K61" s="337">
        <v>24.5</v>
      </c>
      <c r="L61" s="338">
        <v>48233</v>
      </c>
      <c r="M61" s="339">
        <v>14.5</v>
      </c>
      <c r="N61" s="324">
        <v>10</v>
      </c>
    </row>
    <row r="62" spans="1:14">
      <c r="A62" s="248"/>
      <c r="B62" s="244"/>
      <c r="C62" s="244"/>
      <c r="D62" s="244"/>
      <c r="E62" s="244"/>
      <c r="F62" s="244"/>
      <c r="G62" s="325"/>
      <c r="H62" s="326" t="s">
        <v>519</v>
      </c>
      <c r="I62" s="327">
        <v>799477</v>
      </c>
      <c r="J62" s="328">
        <v>11115</v>
      </c>
      <c r="K62" s="329">
        <v>69.099999999999994</v>
      </c>
      <c r="L62" s="330">
        <v>25988</v>
      </c>
      <c r="M62" s="331">
        <v>5.8</v>
      </c>
      <c r="N62" s="332">
        <v>63.3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AF71" sqref="AF71:AJ7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7" t="s">
        <v>3</v>
      </c>
      <c r="D47" s="1137"/>
      <c r="E47" s="1138"/>
      <c r="F47" s="11">
        <v>19.37</v>
      </c>
      <c r="G47" s="12">
        <v>18.8</v>
      </c>
      <c r="H47" s="12">
        <v>21</v>
      </c>
      <c r="I47" s="12">
        <v>22.11</v>
      </c>
      <c r="J47" s="13">
        <v>17.68</v>
      </c>
    </row>
    <row r="48" spans="2:10" ht="57.75" customHeight="1">
      <c r="B48" s="14"/>
      <c r="C48" s="1139" t="s">
        <v>4</v>
      </c>
      <c r="D48" s="1139"/>
      <c r="E48" s="1140"/>
      <c r="F48" s="15">
        <v>7.16</v>
      </c>
      <c r="G48" s="16">
        <v>7.76</v>
      </c>
      <c r="H48" s="16">
        <v>8.34</v>
      </c>
      <c r="I48" s="16">
        <v>9.77</v>
      </c>
      <c r="J48" s="17">
        <v>9.2799999999999994</v>
      </c>
    </row>
    <row r="49" spans="2:10" ht="57.75" customHeight="1" thickBot="1">
      <c r="B49" s="18"/>
      <c r="C49" s="1141" t="s">
        <v>5</v>
      </c>
      <c r="D49" s="1141"/>
      <c r="E49" s="1142"/>
      <c r="F49" s="19">
        <v>7.03</v>
      </c>
      <c r="G49" s="20">
        <v>0.91</v>
      </c>
      <c r="H49" s="20">
        <v>3.17</v>
      </c>
      <c r="I49" s="20">
        <v>2.5499999999999998</v>
      </c>
      <c r="J49" s="21" t="s">
        <v>531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7" zoomScaleSheetLayoutView="100" workbookViewId="0">
      <selection activeCell="AF71" sqref="AF71:AJ7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49" t="s">
        <v>532</v>
      </c>
      <c r="D34" s="1149"/>
      <c r="E34" s="1150"/>
      <c r="F34" s="32">
        <v>13.31</v>
      </c>
      <c r="G34" s="33">
        <v>12.82</v>
      </c>
      <c r="H34" s="33">
        <v>13.67</v>
      </c>
      <c r="I34" s="33">
        <v>14.71</v>
      </c>
      <c r="J34" s="34">
        <v>15.71</v>
      </c>
      <c r="K34" s="22"/>
      <c r="L34" s="22"/>
      <c r="M34" s="22"/>
      <c r="N34" s="22"/>
      <c r="O34" s="22"/>
      <c r="P34" s="22"/>
    </row>
    <row r="35" spans="1:16" ht="39" customHeight="1">
      <c r="A35" s="22"/>
      <c r="B35" s="35"/>
      <c r="C35" s="1143" t="s">
        <v>533</v>
      </c>
      <c r="D35" s="1144"/>
      <c r="E35" s="1145"/>
      <c r="F35" s="36">
        <v>7.16</v>
      </c>
      <c r="G35" s="37">
        <v>7.76</v>
      </c>
      <c r="H35" s="37">
        <v>8.34</v>
      </c>
      <c r="I35" s="37">
        <v>9.77</v>
      </c>
      <c r="J35" s="38">
        <v>9.2799999999999994</v>
      </c>
      <c r="K35" s="22"/>
      <c r="L35" s="22"/>
      <c r="M35" s="22"/>
      <c r="N35" s="22"/>
      <c r="O35" s="22"/>
      <c r="P35" s="22"/>
    </row>
    <row r="36" spans="1:16" ht="39" customHeight="1">
      <c r="A36" s="22"/>
      <c r="B36" s="35"/>
      <c r="C36" s="1143" t="s">
        <v>534</v>
      </c>
      <c r="D36" s="1144"/>
      <c r="E36" s="1145"/>
      <c r="F36" s="36">
        <v>0.75</v>
      </c>
      <c r="G36" s="37">
        <v>2.57</v>
      </c>
      <c r="H36" s="37">
        <v>4.04</v>
      </c>
      <c r="I36" s="37">
        <v>4.07</v>
      </c>
      <c r="J36" s="38">
        <v>4.49</v>
      </c>
      <c r="K36" s="22"/>
      <c r="L36" s="22"/>
      <c r="M36" s="22"/>
      <c r="N36" s="22"/>
      <c r="O36" s="22"/>
      <c r="P36" s="22"/>
    </row>
    <row r="37" spans="1:16" ht="39" customHeight="1">
      <c r="A37" s="22"/>
      <c r="B37" s="35"/>
      <c r="C37" s="1143" t="s">
        <v>535</v>
      </c>
      <c r="D37" s="1144"/>
      <c r="E37" s="1145"/>
      <c r="F37" s="36">
        <v>3.84</v>
      </c>
      <c r="G37" s="37">
        <v>3.24</v>
      </c>
      <c r="H37" s="37">
        <v>3.24</v>
      </c>
      <c r="I37" s="37">
        <v>4.0199999999999996</v>
      </c>
      <c r="J37" s="38">
        <v>4.37</v>
      </c>
      <c r="K37" s="22"/>
      <c r="L37" s="22"/>
      <c r="M37" s="22"/>
      <c r="N37" s="22"/>
      <c r="O37" s="22"/>
      <c r="P37" s="22"/>
    </row>
    <row r="38" spans="1:16" ht="39" customHeight="1">
      <c r="A38" s="22"/>
      <c r="B38" s="35"/>
      <c r="C38" s="1143" t="s">
        <v>536</v>
      </c>
      <c r="D38" s="1144"/>
      <c r="E38" s="1145"/>
      <c r="F38" s="36">
        <v>0.73</v>
      </c>
      <c r="G38" s="37">
        <v>0.7</v>
      </c>
      <c r="H38" s="37">
        <v>0.54</v>
      </c>
      <c r="I38" s="37">
        <v>0.41</v>
      </c>
      <c r="J38" s="38">
        <v>0.84</v>
      </c>
      <c r="K38" s="22"/>
      <c r="L38" s="22"/>
      <c r="M38" s="22"/>
      <c r="N38" s="22"/>
      <c r="O38" s="22"/>
      <c r="P38" s="22"/>
    </row>
    <row r="39" spans="1:16" ht="39" customHeight="1">
      <c r="A39" s="22"/>
      <c r="B39" s="35"/>
      <c r="C39" s="1143" t="s">
        <v>537</v>
      </c>
      <c r="D39" s="1144"/>
      <c r="E39" s="1145"/>
      <c r="F39" s="36">
        <v>1.39</v>
      </c>
      <c r="G39" s="37">
        <v>0.89</v>
      </c>
      <c r="H39" s="37">
        <v>0.47</v>
      </c>
      <c r="I39" s="37">
        <v>0.72</v>
      </c>
      <c r="J39" s="38">
        <v>0.82</v>
      </c>
      <c r="K39" s="22"/>
      <c r="L39" s="22"/>
      <c r="M39" s="22"/>
      <c r="N39" s="22"/>
      <c r="O39" s="22"/>
      <c r="P39" s="22"/>
    </row>
    <row r="40" spans="1:16" ht="39" customHeight="1">
      <c r="A40" s="22"/>
      <c r="B40" s="35"/>
      <c r="C40" s="1143" t="s">
        <v>538</v>
      </c>
      <c r="D40" s="1144"/>
      <c r="E40" s="1145"/>
      <c r="F40" s="36">
        <v>0.05</v>
      </c>
      <c r="G40" s="37">
        <v>0.06</v>
      </c>
      <c r="H40" s="37">
        <v>0.03</v>
      </c>
      <c r="I40" s="37">
        <v>0.06</v>
      </c>
      <c r="J40" s="38">
        <v>0.28000000000000003</v>
      </c>
      <c r="K40" s="22"/>
      <c r="L40" s="22"/>
      <c r="M40" s="22"/>
      <c r="N40" s="22"/>
      <c r="O40" s="22"/>
      <c r="P40" s="22"/>
    </row>
    <row r="41" spans="1:16" ht="39" customHeight="1">
      <c r="A41" s="22"/>
      <c r="B41" s="35"/>
      <c r="C41" s="1143" t="s">
        <v>539</v>
      </c>
      <c r="D41" s="1144"/>
      <c r="E41" s="1145"/>
      <c r="F41" s="36">
        <v>0.01</v>
      </c>
      <c r="G41" s="37">
        <v>0.19</v>
      </c>
      <c r="H41" s="37">
        <v>0.19</v>
      </c>
      <c r="I41" s="37">
        <v>0.19</v>
      </c>
      <c r="J41" s="38">
        <v>0.19</v>
      </c>
      <c r="K41" s="22"/>
      <c r="L41" s="22"/>
      <c r="M41" s="22"/>
      <c r="N41" s="22"/>
      <c r="O41" s="22"/>
      <c r="P41" s="22"/>
    </row>
    <row r="42" spans="1:16" ht="39" customHeight="1">
      <c r="A42" s="22"/>
      <c r="B42" s="39"/>
      <c r="C42" s="1143" t="s">
        <v>540</v>
      </c>
      <c r="D42" s="1144"/>
      <c r="E42" s="1145"/>
      <c r="F42" s="36" t="s">
        <v>486</v>
      </c>
      <c r="G42" s="37" t="s">
        <v>486</v>
      </c>
      <c r="H42" s="37" t="s">
        <v>486</v>
      </c>
      <c r="I42" s="37" t="s">
        <v>486</v>
      </c>
      <c r="J42" s="38" t="s">
        <v>486</v>
      </c>
      <c r="K42" s="22"/>
      <c r="L42" s="22"/>
      <c r="M42" s="22"/>
      <c r="N42" s="22"/>
      <c r="O42" s="22"/>
      <c r="P42" s="22"/>
    </row>
    <row r="43" spans="1:16" ht="39" customHeight="1" thickBot="1">
      <c r="A43" s="22"/>
      <c r="B43" s="40"/>
      <c r="C43" s="1146" t="s">
        <v>541</v>
      </c>
      <c r="D43" s="1147"/>
      <c r="E43" s="1148"/>
      <c r="F43" s="41">
        <v>0.05</v>
      </c>
      <c r="G43" s="42">
        <v>0.05</v>
      </c>
      <c r="H43" s="42">
        <v>0.06</v>
      </c>
      <c r="I43" s="42">
        <v>0.03</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SheetLayoutView="55" workbookViewId="0">
      <selection activeCell="AF71" sqref="AF71:AJ7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59" t="s">
        <v>11</v>
      </c>
      <c r="C45" s="1160"/>
      <c r="D45" s="58"/>
      <c r="E45" s="1165" t="s">
        <v>12</v>
      </c>
      <c r="F45" s="1165"/>
      <c r="G45" s="1165"/>
      <c r="H45" s="1165"/>
      <c r="I45" s="1165"/>
      <c r="J45" s="1166"/>
      <c r="K45" s="59">
        <v>1670</v>
      </c>
      <c r="L45" s="60">
        <v>1581</v>
      </c>
      <c r="M45" s="60">
        <v>1550</v>
      </c>
      <c r="N45" s="60">
        <v>1444</v>
      </c>
      <c r="O45" s="61">
        <v>1487</v>
      </c>
      <c r="P45" s="48"/>
      <c r="Q45" s="48"/>
      <c r="R45" s="48"/>
      <c r="S45" s="48"/>
      <c r="T45" s="48"/>
      <c r="U45" s="48"/>
    </row>
    <row r="46" spans="1:21" ht="30.75" customHeight="1">
      <c r="A46" s="48"/>
      <c r="B46" s="1161"/>
      <c r="C46" s="1162"/>
      <c r="D46" s="62"/>
      <c r="E46" s="1153" t="s">
        <v>13</v>
      </c>
      <c r="F46" s="1153"/>
      <c r="G46" s="1153"/>
      <c r="H46" s="1153"/>
      <c r="I46" s="1153"/>
      <c r="J46" s="1154"/>
      <c r="K46" s="63" t="s">
        <v>486</v>
      </c>
      <c r="L46" s="64" t="s">
        <v>486</v>
      </c>
      <c r="M46" s="64" t="s">
        <v>486</v>
      </c>
      <c r="N46" s="64" t="s">
        <v>486</v>
      </c>
      <c r="O46" s="65" t="s">
        <v>486</v>
      </c>
      <c r="P46" s="48"/>
      <c r="Q46" s="48"/>
      <c r="R46" s="48"/>
      <c r="S46" s="48"/>
      <c r="T46" s="48"/>
      <c r="U46" s="48"/>
    </row>
    <row r="47" spans="1:21" ht="30.75" customHeight="1">
      <c r="A47" s="48"/>
      <c r="B47" s="1161"/>
      <c r="C47" s="1162"/>
      <c r="D47" s="62"/>
      <c r="E47" s="1153" t="s">
        <v>14</v>
      </c>
      <c r="F47" s="1153"/>
      <c r="G47" s="1153"/>
      <c r="H47" s="1153"/>
      <c r="I47" s="1153"/>
      <c r="J47" s="1154"/>
      <c r="K47" s="63" t="s">
        <v>486</v>
      </c>
      <c r="L47" s="64" t="s">
        <v>486</v>
      </c>
      <c r="M47" s="64" t="s">
        <v>486</v>
      </c>
      <c r="N47" s="64" t="s">
        <v>486</v>
      </c>
      <c r="O47" s="65" t="s">
        <v>486</v>
      </c>
      <c r="P47" s="48"/>
      <c r="Q47" s="48"/>
      <c r="R47" s="48"/>
      <c r="S47" s="48"/>
      <c r="T47" s="48"/>
      <c r="U47" s="48"/>
    </row>
    <row r="48" spans="1:21" ht="30.75" customHeight="1">
      <c r="A48" s="48"/>
      <c r="B48" s="1161"/>
      <c r="C48" s="1162"/>
      <c r="D48" s="62"/>
      <c r="E48" s="1153" t="s">
        <v>15</v>
      </c>
      <c r="F48" s="1153"/>
      <c r="G48" s="1153"/>
      <c r="H48" s="1153"/>
      <c r="I48" s="1153"/>
      <c r="J48" s="1154"/>
      <c r="K48" s="63">
        <v>616</v>
      </c>
      <c r="L48" s="64">
        <v>462</v>
      </c>
      <c r="M48" s="64">
        <v>528</v>
      </c>
      <c r="N48" s="64">
        <v>503</v>
      </c>
      <c r="O48" s="65">
        <v>490</v>
      </c>
      <c r="P48" s="48"/>
      <c r="Q48" s="48"/>
      <c r="R48" s="48"/>
      <c r="S48" s="48"/>
      <c r="T48" s="48"/>
      <c r="U48" s="48"/>
    </row>
    <row r="49" spans="1:21" ht="30.75" customHeight="1">
      <c r="A49" s="48"/>
      <c r="B49" s="1161"/>
      <c r="C49" s="1162"/>
      <c r="D49" s="62"/>
      <c r="E49" s="1153" t="s">
        <v>16</v>
      </c>
      <c r="F49" s="1153"/>
      <c r="G49" s="1153"/>
      <c r="H49" s="1153"/>
      <c r="I49" s="1153"/>
      <c r="J49" s="1154"/>
      <c r="K49" s="63">
        <v>155</v>
      </c>
      <c r="L49" s="64">
        <v>87</v>
      </c>
      <c r="M49" s="64">
        <v>80</v>
      </c>
      <c r="N49" s="64">
        <v>53</v>
      </c>
      <c r="O49" s="65">
        <v>19</v>
      </c>
      <c r="P49" s="48"/>
      <c r="Q49" s="48"/>
      <c r="R49" s="48"/>
      <c r="S49" s="48"/>
      <c r="T49" s="48"/>
      <c r="U49" s="48"/>
    </row>
    <row r="50" spans="1:21" ht="30.75" customHeight="1">
      <c r="A50" s="48"/>
      <c r="B50" s="1161"/>
      <c r="C50" s="1162"/>
      <c r="D50" s="62"/>
      <c r="E50" s="1153" t="s">
        <v>17</v>
      </c>
      <c r="F50" s="1153"/>
      <c r="G50" s="1153"/>
      <c r="H50" s="1153"/>
      <c r="I50" s="1153"/>
      <c r="J50" s="1154"/>
      <c r="K50" s="63">
        <v>5</v>
      </c>
      <c r="L50" s="64">
        <v>18</v>
      </c>
      <c r="M50" s="64">
        <v>18</v>
      </c>
      <c r="N50" s="64">
        <v>11</v>
      </c>
      <c r="O50" s="65">
        <v>15</v>
      </c>
      <c r="P50" s="48"/>
      <c r="Q50" s="48"/>
      <c r="R50" s="48"/>
      <c r="S50" s="48"/>
      <c r="T50" s="48"/>
      <c r="U50" s="48"/>
    </row>
    <row r="51" spans="1:21" ht="30.75" customHeight="1">
      <c r="A51" s="48"/>
      <c r="B51" s="1163"/>
      <c r="C51" s="1164"/>
      <c r="D51" s="66"/>
      <c r="E51" s="1153" t="s">
        <v>18</v>
      </c>
      <c r="F51" s="1153"/>
      <c r="G51" s="1153"/>
      <c r="H51" s="1153"/>
      <c r="I51" s="1153"/>
      <c r="J51" s="1154"/>
      <c r="K51" s="63" t="s">
        <v>486</v>
      </c>
      <c r="L51" s="64" t="s">
        <v>486</v>
      </c>
      <c r="M51" s="64" t="s">
        <v>486</v>
      </c>
      <c r="N51" s="64" t="s">
        <v>486</v>
      </c>
      <c r="O51" s="65" t="s">
        <v>486</v>
      </c>
      <c r="P51" s="48"/>
      <c r="Q51" s="48"/>
      <c r="R51" s="48"/>
      <c r="S51" s="48"/>
      <c r="T51" s="48"/>
      <c r="U51" s="48"/>
    </row>
    <row r="52" spans="1:21" ht="30.75" customHeight="1">
      <c r="A52" s="48"/>
      <c r="B52" s="1151" t="s">
        <v>19</v>
      </c>
      <c r="C52" s="1152"/>
      <c r="D52" s="66"/>
      <c r="E52" s="1153" t="s">
        <v>20</v>
      </c>
      <c r="F52" s="1153"/>
      <c r="G52" s="1153"/>
      <c r="H52" s="1153"/>
      <c r="I52" s="1153"/>
      <c r="J52" s="1154"/>
      <c r="K52" s="63">
        <v>2024</v>
      </c>
      <c r="L52" s="64">
        <v>2101</v>
      </c>
      <c r="M52" s="64">
        <v>2075</v>
      </c>
      <c r="N52" s="64">
        <v>2041</v>
      </c>
      <c r="O52" s="65">
        <v>2034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422</v>
      </c>
      <c r="L53" s="69">
        <v>47</v>
      </c>
      <c r="M53" s="69">
        <v>101</v>
      </c>
      <c r="N53" s="69">
        <v>-30</v>
      </c>
      <c r="O53" s="70">
        <v>-23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2015-04-20T08:00:48Z</cp:lastPrinted>
  <dcterms:created xsi:type="dcterms:W3CDTF">2015-02-17T06:23:56Z</dcterms:created>
  <dcterms:modified xsi:type="dcterms:W3CDTF">2015-04-22T02:37:42Z</dcterms:modified>
  <cp:category/>
</cp:coreProperties>
</file>