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AM34" i="9"/>
  <c r="C34" i="9"/>
  <c r="C35" i="9" s="1"/>
  <c r="U34" i="9" l="1"/>
  <c r="U35" i="9" s="1"/>
  <c r="U36" i="9" s="1"/>
  <c r="C36" i="9"/>
  <c r="BE34" i="9" s="1"/>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<sst xmlns="http://schemas.openxmlformats.org/spreadsheetml/2006/main" count="975" uniqueCount="547">
  <si>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</si>
  <si>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</si>
  <si>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</si>
  <si>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</si>
  <si>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</si>
  <si>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</si>
  <si>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</si>
  <si>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</si>
  <si>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</si>
  <si>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</si>
  <si>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</si>
  <si>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</si>
  <si>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</si>
  <si>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</si>
  <si>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</si>
  <si>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</si>
  <si>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</si>
  <si>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</si>
  <si>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</si>
  <si>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</si>
  <si>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</si>
  <si>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</si>
  <si>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</si>
  <si>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</si>
  <si>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</si>
  <si>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</si>
  <si>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</si>
  <si>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</si>
  <si>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</si>
  <si>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</si>
  <si>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</si>
  <si>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</si>
  <si>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</si>
  <si>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</si>
  <si>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</si>
  <si>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</si>
  <si>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</si>
  <si>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</si>
  <si>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</si>
  <si>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</si>
  <si>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</si>
  <si>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</si>
  <si>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</si>
  <si>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</si>
  <si>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</si>
  <si>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</si>
  <si>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</si>
  <si>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</si>
  <si>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</si>
  <si>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</si>
  <si>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</si>
  <si>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</si>
  <si>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</si>
  <si>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</si>
  <si>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</si>
  <si>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</si>
  <si>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</si>
  <si>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</si>
  <si>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</si>
  <si>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</si>
  <si>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</si>
  <si>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</si>
  <si>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</si>
  <si>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</si>
  <si>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</si>
  <si>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</si>
  <si>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</si>
  <si>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</si>
  <si>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</si>
  <si>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</si>
  <si>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</si>
  <si>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</si>
  <si>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</si>
  <si>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</si>
  <si>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</si>
  <si>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</si>
  <si>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</si>
  <si>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</si>
  <si>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</si>
  <si>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</si>
  <si>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</si>
  <si>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</si>
  <si>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</si>
  <si>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</si>
  <si>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</si>
  <si>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</si>
  <si>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</si>
  <si>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</si>
  <si>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</si>
  <si>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</si>
  <si>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</si>
  <si>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</si>
  <si>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</si>
  <si>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</si>
  <si>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</si>
  <si>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</si>
  <si>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</si>
  <si>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</si>
  <si>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</si>
  <si>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</si>
  <si>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</si>
  <si>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</si>
  <si>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</si>
  <si>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</si>
  <si>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</si>
  <si>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</si>
  <si>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</si>
  <si>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</si>
  <si>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</si>
  <si>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</si>
  <si>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</si>
  <si>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</si>
  <si>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</si>
  <si>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</si>
  <si>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</si>
  <si>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</si>
  <si>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</si>
  <si>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</si>
  <si>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</si>
  <si>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</si>
  <si>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</si>
  <si>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</si>
  <si>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</si>
  <si>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</si>
  <si>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</si>
  <si>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</si>
  <si>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</si>
  <si>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</si>
  <si>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</si>
  <si>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</si>
  <si>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</si>
  <si>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</si>
  <si>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</si>
  <si>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</si>
  <si>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</si>
  <si>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</si>
  <si>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</si>
  <si>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</si>
  <si>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</si>
  <si>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</si>
  <si>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</si>
  <si>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</si>
  <si>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</si>
  <si>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</si>
  <si>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</si>
  <si>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</si>
  <si>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</si>
  <si>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</si>
  <si>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</si>
  <si>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</si>
  <si>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</si>
  <si>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</si>
  <si>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</si>
  <si>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</si>
  <si>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</si>
  <si>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</si>
  <si>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</si>
  <si>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</si>
  <si>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</si>
  <si>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</si>
  <si>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</si>
  <si>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</si>
  <si>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</si>
  <si>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</si>
  <si>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</si>
  <si>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</si>
  <si>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</si>
  <si>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</si>
  <si>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</si>
  <si>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</si>
  <si>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</si>
  <si>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</si>
  <si>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</si>
  <si>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</si>
  <si>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</si>
  <si>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</si>
  <si>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</si>
  <si>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</si>
  <si>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</si>
  <si>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</si>
  <si>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</si>
  <si>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</si>
  <si>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</si>
  <si>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</si>
  <si>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</si>
  <si>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</si>
  <si>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</si>
  <si>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</si>
  <si>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</si>
  <si>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</si>
  <si>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</si>
  <si>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</si>
  <si>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</si>
  <si>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</si>
  <si>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埼玉県北本市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</si>
  <si>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</si>
  <si>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</si>
  <si>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</si>
  <si>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</si>
  <si>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</si>
  <si>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</si>
  <si>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</si>
  <si>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</si>
  <si>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</si>
  <si>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</si>
  <si>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</si>
  <si>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</si>
  <si>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</si>
  <si>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</si>
  <si>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</si>
  <si>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</si>
  <si>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</si>
  <si>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</si>
  <si>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</si>
  <si>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</si>
  <si>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</si>
  <si>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</si>
  <si>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</si>
  <si>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</si>
  <si>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</si>
  <si>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</si>
  <si>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</si>
  <si>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</si>
  <si>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</si>
  <si>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</si>
  <si>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</si>
  <si>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</si>
  <si>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</si>
  <si>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</si>
  <si>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</si>
  <si>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</si>
  <si>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</si>
  <si>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</si>
  <si>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</si>
  <si>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</si>
  <si>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</si>
  <si>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</si>
  <si>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</si>
  <si>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</si>
  <si>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</si>
  <si>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</si>
  <si>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</si>
  <si>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</si>
  <si>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</si>
  <si>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</si>
  <si>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</si>
  <si>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</si>
  <si>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</si>
  <si>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</si>
  <si>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</si>
  <si>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</si>
  <si>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</si>
  <si>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</si>
  <si>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</si>
  <si>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</si>
  <si>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</si>
  <si>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</si>
  <si>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</si>
  <si>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</si>
  <si>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</si>
  <si>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</si>
  <si>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</si>
  <si>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</si>
  <si>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</si>
  <si>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</si>
  <si>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</si>
  <si>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</si>
  <si>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</si>
  <si>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</si>
  <si>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</si>
  <si>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</si>
  <si>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</si>
  <si>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</si>
  <si>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</si>
  <si>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</si>
  <si>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</si>
  <si>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</si>
  <si>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</si>
  <si>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</si>
  <si>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</si>
  <si>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</si>
  <si>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</si>
  <si>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</si>
  <si>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</si>
  <si>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</si>
  <si>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</si>
  <si>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</si>
  <si>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</si>
  <si>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</si>
  <si>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</si>
  <si>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</si>
  <si>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</si>
  <si>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</si>
  <si>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</si>
  <si>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</si>
  <si>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</si>
  <si>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</si>
  <si>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</si>
  <si>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</si>
  <si>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</si>
  <si>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</si>
  <si>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</si>
  <si>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</si>
  <si>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</si>
  <si>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</si>
  <si>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</si>
  <si>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</si>
  <si>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</si>
  <si>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</si>
  <si>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</si>
  <si>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</si>
  <si>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</si>
  <si>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</si>
  <si>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</si>
  <si>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</si>
  <si>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</si>
  <si>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</si>
  <si>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</si>
  <si>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</si>
  <si>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</si>
  <si>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</si>
  <si>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</si>
  <si>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</si>
  <si>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</si>
  <si>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</si>
  <si>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</si>
  <si>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</si>
  <si>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</si>
  <si>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</si>
  <si>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</si>
  <si>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</si>
  <si>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</si>
  <si>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</si>
  <si>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</si>
  <si>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</si>
  <si>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</si>
  <si>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</si>
  <si>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</si>
  <si>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</si>
  <si>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</si>
  <si>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</si>
  <si>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</si>
  <si>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</si>
  <si>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</si>
  <si>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埼玉県北本市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</si>
  <si>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</si>
  <si>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</si>
  <si>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</si>
  <si>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</si>
  <si>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</si>
  <si>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</si>
  <si>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</si>
  <si>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</si>
  <si>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</si>
  <si>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</si>
  <si>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</si>
  <si>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</si>
  <si>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</si>
  <si>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</si>
  <si>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</si>
  <si>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</si>
  <si>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</si>
  <si>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</si>
  <si>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</si>
  <si>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</si>
  <si>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</si>
  <si>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</si>
  <si>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</si>
  <si>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</si>
  <si>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</si>
  <si>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</si>
  <si>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</si>
  <si>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</si>
  <si>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</si>
  <si>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</si>
  <si>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</si>
  <si>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</si>
  <si>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</si>
  <si>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</si>
  <si>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</si>
  <si>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</si>
  <si>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</si>
  <si>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</si>
  <si>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北本市公共下水道事業特別会計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</si>
  <si>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</si>
  <si>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</si>
  <si>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</si>
  <si>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</si>
  <si>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</si>
  <si>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</si>
  <si>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</si>
  <si>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</si>
  <si>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</si>
  <si>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</si>
  <si>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</si>
  <si>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</si>
  <si>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</si>
  <si>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</si>
  <si>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</si>
  <si>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</si>
  <si>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</si>
  <si>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</si>
  <si>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</si>
  <si>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</si>
  <si>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</si>
  <si>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</si>
  <si>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</si>
  <si>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</si>
  <si>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</si>
  <si>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</si>
  <si>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</si>
  <si>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</si>
  <si>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</si>
  <si>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</si>
  <si>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</si>
  <si>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</si>
  <si>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</si>
  <si>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</si>
  <si>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</si>
  <si>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</si>
  <si>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</si>
  <si>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</si>
  <si>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</si>
  <si>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</si>
  <si>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</si>
  <si>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</si>
  <si>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</si>
  <si>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</si>
  <si>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</si>
  <si>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</si>
  <si>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</si>
  <si>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</si>
  <si>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</si>
  <si>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</si>
  <si>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</si>
  <si>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</si>
  <si>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</si>
  <si>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</si>
  <si>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</si>
  <si>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</si>
  <si>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</si>
  <si>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</si>
  <si>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</si>
  <si>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</si>
  <si>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</si>
  <si>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</si>
  <si>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</si>
  <si>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</si>
  <si>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</si>
  <si>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</si>
  <si>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</si>
  <si>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</si>
  <si>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</si>
  <si>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</si>
  <si>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</si>
  <si>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</si>
  <si>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</si>
  <si>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</si>
  <si>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</si>
  <si>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</si>
  <si>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</si>
  <si>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</si>
  <si>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</si>
  <si>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</si>
  <si>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</si>
  <si>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</si>
  <si>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</si>
  <si>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</si>
  <si>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</si>
  <si>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</si>
  <si>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</si>
  <si>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</si>
  <si>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</si>
  <si>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</si>
  <si>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</si>
  <si>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</si>
  <si>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</si>
  <si>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</si>
  <si>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</si>
  <si>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</si>
  <si>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</si>
  <si>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</si>
  <si>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</si>
  <si>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</si>
  <si>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</si>
  <si>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</si>
  <si>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</si>
  <si>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</si>
  <si>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</si>
  <si>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</si>
  <si>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</si>
  <si>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</si>
  <si>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</si>
  <si>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</si>
  <si>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</si>
  <si>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</si>
  <si>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</si>
  <si>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</si>
  <si>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</si>
  <si>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</si>
  <si>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</si>
  <si>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</si>
  <si>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</si>
  <si>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</si>
  <si>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</si>
  <si>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</si>
  <si>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</si>
  <si>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</si>
  <si>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</si>
  <si>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</si>
  <si>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</si>
  <si>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</si>
  <si>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</si>
  <si>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</si>
  <si>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</si>
  <si>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</si>
  <si>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</si>
  <si>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</si>
  <si>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</si>
  <si>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1.35</t>
  </si>
  <si>
    <t>一般会計</t>
  </si>
  <si>
    <t>国民健康保険特別会計</t>
  </si>
  <si>
    <t>介護保険特別会計</t>
  </si>
  <si>
    <t>後期高齢者医療特別会計</t>
  </si>
  <si>
    <t>北本市公共下水道事業特別会計</t>
  </si>
  <si>
    <t>北本都市計画事業久保特定土地区画整理事業特別会計</t>
  </si>
  <si>
    <t>埼玉県央広域公平委員会特別会計</t>
  </si>
  <si>
    <t>その他会計（赤字）</t>
  </si>
  <si>
    <t>その他会計（黒字）</t>
  </si>
  <si>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</si>
  <si>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</si>
  <si>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</si>
  <si>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4"/>
  </si>
  <si>
    <t>特別会計</t>
    <rPh sb="0" eb="2">
      <t>トクベツ</t>
    </rPh>
    <rPh sb="2" eb="4">
      <t>カイケイ</t>
    </rPh>
    <phoneticPr fontId="4"/>
  </si>
  <si>
    <t>埼玉県市町村総合事務組合</t>
    <rPh sb="0" eb="3">
      <t>サイタマケン</t>
    </rPh>
    <rPh sb="3" eb="6">
      <t>シチョウソン</t>
    </rPh>
    <rPh sb="6" eb="8">
      <t>ソウゴウ</t>
    </rPh>
    <rPh sb="8" eb="10">
      <t>ジム</t>
    </rPh>
    <rPh sb="10" eb="12">
      <t>クミアイ</t>
    </rPh>
    <phoneticPr fontId="5"/>
  </si>
  <si>
    <t>一般会計</t>
    <rPh sb="0" eb="2">
      <t>イッパン</t>
    </rPh>
    <rPh sb="2" eb="4">
      <t>カイケイ</t>
    </rPh>
    <phoneticPr fontId="5"/>
  </si>
  <si>
    <t>交通災害特別会計</t>
    <rPh sb="0" eb="2">
      <t>コウツウ</t>
    </rPh>
    <rPh sb="2" eb="4">
      <t>サイガイ</t>
    </rPh>
    <rPh sb="4" eb="6">
      <t>トクベツ</t>
    </rPh>
    <rPh sb="6" eb="8">
      <t>カイケイ</t>
    </rPh>
    <phoneticPr fontId="5"/>
  </si>
  <si>
    <t>彩の国さいたま人づくり広域連合</t>
    <rPh sb="0" eb="1">
      <t>サイ</t>
    </rPh>
    <rPh sb="2" eb="3">
      <t>クニ</t>
    </rPh>
    <rPh sb="7" eb="8">
      <t>ヒト</t>
    </rPh>
    <rPh sb="11" eb="13">
      <t>コウイキ</t>
    </rPh>
    <rPh sb="13" eb="15">
      <t>レンゴウ</t>
    </rPh>
    <phoneticPr fontId="5"/>
  </si>
  <si>
    <t>北本地区衛生組合</t>
    <rPh sb="0" eb="2">
      <t>キタモト</t>
    </rPh>
    <rPh sb="2" eb="4">
      <t>チク</t>
    </rPh>
    <rPh sb="4" eb="6">
      <t>エイセイ</t>
    </rPh>
    <rPh sb="6" eb="8">
      <t>クミアイ</t>
    </rPh>
    <phoneticPr fontId="5"/>
  </si>
  <si>
    <t>埼玉県央広域事務組合</t>
    <rPh sb="0" eb="2">
      <t>サイタマ</t>
    </rPh>
    <rPh sb="2" eb="4">
      <t>ケンオウ</t>
    </rPh>
    <rPh sb="4" eb="6">
      <t>コウイキ</t>
    </rPh>
    <rPh sb="6" eb="8">
      <t>ジム</t>
    </rPh>
    <rPh sb="8" eb="10">
      <t>クミアイ</t>
    </rPh>
    <phoneticPr fontId="5"/>
  </si>
  <si>
    <t>斎場特別会計</t>
    <rPh sb="0" eb="2">
      <t>サイジョウ</t>
    </rPh>
    <rPh sb="2" eb="4">
      <t>トクベツ</t>
    </rPh>
    <rPh sb="4" eb="6">
      <t>カイケイ</t>
    </rPh>
    <phoneticPr fontId="5"/>
  </si>
  <si>
    <t>桶川北本水道企業団</t>
    <rPh sb="0" eb="2">
      <t>オケガワ</t>
    </rPh>
    <rPh sb="2" eb="4">
      <t>キタモト</t>
    </rPh>
    <rPh sb="4" eb="6">
      <t>スイドウ</t>
    </rPh>
    <rPh sb="6" eb="8">
      <t>キギョウ</t>
    </rPh>
    <rPh sb="8" eb="9">
      <t>ダン</t>
    </rPh>
    <phoneticPr fontId="5"/>
  </si>
  <si>
    <t>水道事業会計</t>
    <rPh sb="0" eb="2">
      <t>スイドウ</t>
    </rPh>
    <rPh sb="2" eb="4">
      <t>ジギョウ</t>
    </rPh>
    <rPh sb="4" eb="6">
      <t>カイケイ</t>
    </rPh>
    <phoneticPr fontId="5"/>
  </si>
  <si>
    <t>埼玉中部環境保全組合</t>
    <rPh sb="0" eb="2">
      <t>サイタマ</t>
    </rPh>
    <rPh sb="2" eb="4">
      <t>チュウブ</t>
    </rPh>
    <rPh sb="4" eb="6">
      <t>カンキョウ</t>
    </rPh>
    <rPh sb="6" eb="8">
      <t>ホゼン</t>
    </rPh>
    <rPh sb="8" eb="10">
      <t>クミアイ</t>
    </rPh>
    <phoneticPr fontId="5"/>
  </si>
  <si>
    <t>北本市土地開発公社</t>
    <rPh sb="0" eb="3">
      <t>キタモトシ</t>
    </rPh>
    <rPh sb="3" eb="5">
      <t>トチ</t>
    </rPh>
    <rPh sb="5" eb="7">
      <t>カイハツ</t>
    </rPh>
    <rPh sb="7" eb="9">
      <t>コウシャ</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</si>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</sst>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25811</c:v>
                </c:pt>
                <c:pt idx="1">
                  <c:v>55930</c:v>
                </c:pt>
                <c:pt idx="2">
                  <c:v>47980</c:v>
                </c:pt>
                <c:pt idx="3">
                  <c:v>58594</c:v>
                </c:pt>
                <c:pt idx="4">
                  <c:v>78129</c:v>
                </c:pt>
              </c:numCache>
            </c:numRef>
          </c:val>
          <c:smooth val="0"/>
        </c:ser>
        <c:dLbls>
          <c:showLegendKey val="0"/>
          <c:showVal val="0"/>
          <c:showCatName val="0"/>
          <c:showSerName val="0"/>
          <c:showPercent val="0"/>
          <c:showBubbleSize val="0"/>
        </c:dLbls>
        <c:marker val="1"/>
        <c:smooth val="0"/>
        <c:axId val="76730368"/>
        <c:axId val="76732288"/>
      </c:lineChart>
      <c:catAx>
        <c:axId val="76730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732288"/>
        <c:crosses val="autoZero"/>
        <c:auto val="1"/>
        <c:lblAlgn val="ctr"/>
        <c:lblOffset val="100"/>
        <c:tickLblSkip val="1"/>
        <c:tickMarkSkip val="1"/>
        <c:noMultiLvlLbl val="0"/>
      </c:catAx>
      <c:valAx>
        <c:axId val="767322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73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7.28</c:v>
                </c:pt>
                <c:pt idx="1">
                  <c:v>5.99</c:v>
                </c:pt>
                <c:pt idx="2">
                  <c:v>5.9</c:v>
                </c:pt>
                <c:pt idx="3">
                  <c:v>6.73</c:v>
                </c:pt>
                <c:pt idx="4">
                  <c:v>6.76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7.04</c:v>
                </c:pt>
                <c:pt idx="1">
                  <c:v>9.58</c:v>
                </c:pt>
                <c:pt idx="2">
                  <c:v>9.77</c:v>
                </c:pt>
                <c:pt idx="3">
                  <c:v>7.5</c:v>
                </c:pt>
                <c:pt idx="4">
                  <c:v>10.26</c:v>
                </c:pt>
              </c:numCache>
            </c:numRef>
          </c:val>
        </c:ser>
        <c:dLbls>
          <c:showLegendKey val="0"/>
          <c:showVal val="0"/>
          <c:showCatName val="0"/>
          <c:showSerName val="0"/>
          <c:showPercent val="0"/>
          <c:showBubbleSize val="0"/>
        </c:dLbls>
        <c:gapWidth val="250"/>
        <c:overlap val="100"/>
        <c:axId val="80108160"/>
        <c:axId val="80130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2.34</c:v>
                </c:pt>
                <c:pt idx="1">
                  <c:v>1.57</c:v>
                </c:pt>
                <c:pt idx="2">
                  <c:v>0.12</c:v>
                </c:pt>
                <c:pt idx="3">
                  <c:v>-1.35</c:v>
                </c:pt>
                <c:pt idx="4">
                  <c:v>2.91</c:v>
                </c:pt>
              </c:numCache>
            </c:numRef>
          </c:val>
          <c:smooth val="0"/>
        </c:ser>
        <c:dLbls>
          <c:showLegendKey val="0"/>
          <c:showVal val="0"/>
          <c:showCatName val="0"/>
          <c:showSerName val="0"/>
          <c:showPercent val="0"/>
          <c:showBubbleSize val="0"/>
        </c:dLbls>
        <c:marker val="1"/>
        <c:smooth val="0"/>
        <c:axId val="80108160"/>
        <c:axId val="80130816"/>
      </c:lineChart>
      <c:catAx>
        <c:axId val="8010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130816"/>
        <c:crosses val="autoZero"/>
        <c:auto val="1"/>
        <c:lblAlgn val="ctr"/>
        <c:lblOffset val="100"/>
        <c:tickLblSkip val="1"/>
        <c:tickMarkSkip val="1"/>
        <c:noMultiLvlLbl val="0"/>
      </c:catAx>
      <c:valAx>
        <c:axId val="8013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10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北本都市計画事業久保特定土地区画整理事業特別会計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0.19</c:v>
                </c:pt>
                <c:pt idx="4">
                  <c:v>#N/A</c:v>
                </c:pt>
                <c:pt idx="5">
                  <c:v>0.19</c:v>
                </c:pt>
                <c:pt idx="6">
                  <c:v>#N/A</c:v>
                </c:pt>
                <c:pt idx="7">
                  <c:v>0.13</c:v>
                </c:pt>
                <c:pt idx="8">
                  <c:v>#N/A</c:v>
                </c:pt>
                <c:pt idx="9">
                  <c:v>0.06</c:v>
                </c:pt>
              </c:numCache>
            </c:numRef>
          </c:val>
        </c:ser>
        <c:ser>
          <c:idx val="5"/>
          <c:order val="5"/>
          <c:tx>
            <c:strRef>
              <c:f>データシート!$A$32</c:f>
              <c:strCache>
                <c:ptCount val="1"/>
                <c:pt idx="0">
                  <c:v>北本市公共下水道事業特別会計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0.51</c:v>
                </c:pt>
                <c:pt idx="2">
                  <c:v>#N/A</c:v>
                </c:pt>
                <c:pt idx="3">
                  <c:v>1.2</c:v>
                </c:pt>
                <c:pt idx="4">
                  <c:v>#N/A</c:v>
                </c:pt>
                <c:pt idx="5">
                  <c:v>0.36</c:v>
                </c:pt>
                <c:pt idx="6">
                  <c:v>#N/A</c:v>
                </c:pt>
                <c:pt idx="7">
                  <c:v>0.24</c:v>
                </c:pt>
                <c:pt idx="8">
                  <c:v>#N/A</c:v>
                </c:pt>
                <c:pt idx="9">
                  <c:v>0.13</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0.14000000000000001</c:v>
                </c:pt>
                <c:pt idx="6">
                  <c:v>#N/A</c:v>
                </c:pt>
                <c:pt idx="7">
                  <c:v>0.17</c:v>
                </c:pt>
                <c:pt idx="8">
                  <c:v>#N/A</c:v>
                </c:pt>
                <c:pt idx="9">
                  <c:v>0.18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0.64</c:v>
                </c:pt>
                <c:pt idx="2">
                  <c:v>#N/A</c:v>
                </c:pt>
                <c:pt idx="3">
                  <c:v>0.23</c:v>
                </c:pt>
                <c:pt idx="4">
                  <c:v>#N/A</c:v>
                </c:pt>
                <c:pt idx="5">
                  <c:v>0.22</c:v>
                </c:pt>
                <c:pt idx="6">
                  <c:v>#N/A</c:v>
                </c:pt>
                <c:pt idx="7">
                  <c:v>0.48</c:v>
                </c:pt>
                <c:pt idx="8">
                  <c:v>#N/A</c:v>
                </c:pt>
                <c:pt idx="9">
                  <c:v>0.28999999999999998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2.12</c:v>
                </c:pt>
                <c:pt idx="2">
                  <c:v>#N/A</c:v>
                </c:pt>
                <c:pt idx="3">
                  <c:v>1.77</c:v>
                </c:pt>
                <c:pt idx="4">
                  <c:v>#N/A</c:v>
                </c:pt>
                <c:pt idx="5">
                  <c:v>3.76</c:v>
                </c:pt>
                <c:pt idx="6">
                  <c:v>#N/A</c:v>
                </c:pt>
                <c:pt idx="7">
                  <c:v>3.86</c:v>
                </c:pt>
                <c:pt idx="8">
                  <c:v>#N/A</c:v>
                </c:pt>
                <c:pt idx="9">
                  <c:v>3.13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7.13</c:v>
                </c:pt>
                <c:pt idx="2">
                  <c:v>#N/A</c:v>
                </c:pt>
                <c:pt idx="3">
                  <c:v>5.8</c:v>
                </c:pt>
                <c:pt idx="4">
                  <c:v>#N/A</c:v>
                </c:pt>
                <c:pt idx="5">
                  <c:v>5.71</c:v>
                </c:pt>
                <c:pt idx="6">
                  <c:v>#N/A</c:v>
                </c:pt>
                <c:pt idx="7">
                  <c:v>6.61</c:v>
                </c:pt>
                <c:pt idx="8">
                  <c:v>#N/A</c:v>
                </c:pt>
                <c:pt idx="9">
                  <c:v>6.69</c:v>
                </c:pt>
              </c:numCache>
            </c:numRef>
          </c:val>
        </c:ser>
        <c:dLbls>
          <c:showLegendKey val="0"/>
          <c:showVal val="0"/>
          <c:showCatName val="0"/>
          <c:showSerName val="0"/>
          <c:showPercent val="0"/>
          <c:showBubbleSize val="0"/>
        </c:dLbls>
        <c:gapWidth val="150"/>
        <c:overlap val="100"/>
        <c:axId val="80290560"/>
        <c:axId val="80292096"/>
      </c:barChart>
      <c:catAx>
        <c:axId val="802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292096"/>
        <c:crosses val="autoZero"/>
        <c:auto val="1"/>
        <c:lblAlgn val="ctr"/>
        <c:lblOffset val="100"/>
        <c:tickLblSkip val="1"/>
        <c:tickMarkSkip val="1"/>
        <c:noMultiLvlLbl val="0"/>
      </c:catAx>
      <c:valAx>
        <c:axId val="8029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9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1555</c:v>
                </c:pt>
                <c:pt idx="5">
                  <c:v>1508</c:v>
                </c:pt>
                <c:pt idx="8">
                  <c:v>1564</c:v>
                </c:pt>
                <c:pt idx="11">
                  <c:v>1498</c:v>
                </c:pt>
                <c:pt idx="14">
                  <c:v>1607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167</c:v>
                </c:pt>
                <c:pt idx="3">
                  <c:v>575</c:v>
                </c:pt>
                <c:pt idx="6">
                  <c:v>203</c:v>
                </c:pt>
                <c:pt idx="9">
                  <c:v>197</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280</c:v>
                </c:pt>
                <c:pt idx="3">
                  <c:v>136</c:v>
                </c:pt>
                <c:pt idx="6">
                  <c:v>120</c:v>
                </c:pt>
                <c:pt idx="9">
                  <c:v>119</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245</c:v>
                </c:pt>
                <c:pt idx="3">
                  <c:v>238</c:v>
                </c:pt>
                <c:pt idx="6">
                  <c:v>188</c:v>
                </c:pt>
                <c:pt idx="9">
                  <c:v>207</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c:v>
                </c:pt>
                <c:pt idx="3">
                  <c:v>2</c:v>
                </c:pt>
                <c:pt idx="6">
                  <c:v>2</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1617</c:v>
                </c:pt>
                <c:pt idx="3">
                  <c:v>1605</c:v>
                </c:pt>
                <c:pt idx="6">
                  <c:v>1659</c:v>
                </c:pt>
                <c:pt idx="9">
                  <c:v>1597</c:v>
                </c:pt>
                <c:pt idx="12">
                  <c:v>1625</c:v>
                </c:pt>
              </c:numCache>
            </c:numRef>
          </c:val>
        </c:ser>
        <c:dLbls>
          <c:showLegendKey val="0"/>
          <c:showVal val="0"/>
          <c:showCatName val="0"/>
          <c:showSerName val="0"/>
          <c:showPercent val="0"/>
          <c:showBubbleSize val="0"/>
        </c:dLbls>
        <c:gapWidth val="100"/>
        <c:overlap val="100"/>
        <c:axId val="80568320"/>
        <c:axId val="8057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756</c:v>
                </c:pt>
                <c:pt idx="2">
                  <c:v>#N/A</c:v>
                </c:pt>
                <c:pt idx="3">
                  <c:v>#N/A</c:v>
                </c:pt>
                <c:pt idx="4">
                  <c:v>1048</c:v>
                </c:pt>
                <c:pt idx="5">
                  <c:v>#N/A</c:v>
                </c:pt>
                <c:pt idx="6">
                  <c:v>#N/A</c:v>
                </c:pt>
                <c:pt idx="7">
                  <c:v>608</c:v>
                </c:pt>
                <c:pt idx="8">
                  <c:v>#N/A</c:v>
                </c:pt>
                <c:pt idx="9">
                  <c:v>#N/A</c:v>
                </c:pt>
                <c:pt idx="10">
                  <c:v>622</c:v>
                </c:pt>
                <c:pt idx="11">
                  <c:v>#N/A</c:v>
                </c:pt>
                <c:pt idx="12">
                  <c:v>#N/A</c:v>
                </c:pt>
                <c:pt idx="13">
                  <c:v>357</c:v>
                </c:pt>
                <c:pt idx="14">
                  <c:v>#N/A</c:v>
                </c:pt>
              </c:numCache>
            </c:numRef>
          </c:val>
          <c:smooth val="0"/>
        </c:ser>
        <c:dLbls>
          <c:showLegendKey val="0"/>
          <c:showVal val="0"/>
          <c:showCatName val="0"/>
          <c:showSerName val="0"/>
          <c:showPercent val="0"/>
          <c:showBubbleSize val="0"/>
        </c:dLbls>
        <c:marker val="1"/>
        <c:smooth val="0"/>
        <c:axId val="80568320"/>
        <c:axId val="80570240"/>
      </c:lineChart>
      <c:catAx>
        <c:axId val="8056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570240"/>
        <c:crosses val="autoZero"/>
        <c:auto val="1"/>
        <c:lblAlgn val="ctr"/>
        <c:lblOffset val="100"/>
        <c:tickLblSkip val="1"/>
        <c:tickMarkSkip val="1"/>
        <c:noMultiLvlLbl val="0"/>
      </c:catAx>
      <c:valAx>
        <c:axId val="8057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56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13813</c:v>
                </c:pt>
                <c:pt idx="5">
                  <c:v>14482</c:v>
                </c:pt>
                <c:pt idx="8">
                  <c:v>14840</c:v>
                </c:pt>
                <c:pt idx="11">
                  <c:v>16452</c:v>
                </c:pt>
                <c:pt idx="14">
                  <c:v>17738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3188</c:v>
                </c:pt>
                <c:pt idx="5">
                  <c:v>3029</c:v>
                </c:pt>
                <c:pt idx="8">
                  <c:v>3028</c:v>
                </c:pt>
                <c:pt idx="11">
                  <c:v>2700</c:v>
                </c:pt>
                <c:pt idx="14">
                  <c:v>2677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4263</c:v>
                </c:pt>
                <c:pt idx="5">
                  <c:v>4051</c:v>
                </c:pt>
                <c:pt idx="8">
                  <c:v>5063</c:v>
                </c:pt>
                <c:pt idx="11">
                  <c:v>4691</c:v>
                </c:pt>
                <c:pt idx="14">
                  <c:v>3976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0</c:v>
                </c:pt>
                <c:pt idx="6">
                  <c:v>2</c:v>
                </c:pt>
                <c:pt idx="9">
                  <c:v>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3615</c:v>
                </c:pt>
                <c:pt idx="3">
                  <c:v>3206</c:v>
                </c:pt>
                <c:pt idx="6">
                  <c:v>3261</c:v>
                </c:pt>
                <c:pt idx="9">
                  <c:v>2768</c:v>
                </c:pt>
                <c:pt idx="12">
                  <c:v>2534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499</c:v>
                </c:pt>
                <c:pt idx="3">
                  <c:v>385</c:v>
                </c:pt>
                <c:pt idx="6">
                  <c:v>329</c:v>
                </c:pt>
                <c:pt idx="9">
                  <c:v>363</c:v>
                </c:pt>
                <c:pt idx="12">
                  <c:v>294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3446</c:v>
                </c:pt>
                <c:pt idx="3">
                  <c:v>3101</c:v>
                </c:pt>
                <c:pt idx="6">
                  <c:v>2432</c:v>
                </c:pt>
                <c:pt idx="9">
                  <c:v>2182</c:v>
                </c:pt>
                <c:pt idx="12">
                  <c:v>2071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1106</c:v>
                </c:pt>
                <c:pt idx="3">
                  <c:v>606</c:v>
                </c:pt>
                <c:pt idx="6">
                  <c:v>435</c:v>
                </c:pt>
                <c:pt idx="9">
                  <c:v>300</c:v>
                </c:pt>
                <c:pt idx="12">
                  <c:v>240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15051</c:v>
                </c:pt>
                <c:pt idx="3">
                  <c:v>16537</c:v>
                </c:pt>
                <c:pt idx="6">
                  <c:v>18279</c:v>
                </c:pt>
                <c:pt idx="9">
                  <c:v>20609</c:v>
                </c:pt>
                <c:pt idx="12">
                  <c:v>22833</c:v>
                </c:pt>
              </c:numCache>
            </c:numRef>
          </c:val>
        </c:ser>
        <c:dLbls>
          <c:showLegendKey val="0"/>
          <c:showVal val="0"/>
          <c:showCatName val="0"/>
          <c:showSerName val="0"/>
          <c:showPercent val="0"/>
          <c:showBubbleSize val="0"/>
        </c:dLbls>
        <c:gapWidth val="100"/>
        <c:overlap val="100"/>
        <c:axId val="113330048"/>
        <c:axId val="11333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2457</c:v>
                </c:pt>
                <c:pt idx="2">
                  <c:v>#N/A</c:v>
                </c:pt>
                <c:pt idx="3">
                  <c:v>#N/A</c:v>
                </c:pt>
                <c:pt idx="4">
                  <c:v>2273</c:v>
                </c:pt>
                <c:pt idx="5">
                  <c:v>#N/A</c:v>
                </c:pt>
                <c:pt idx="6">
                  <c:v>#N/A</c:v>
                </c:pt>
                <c:pt idx="7">
                  <c:v>1806</c:v>
                </c:pt>
                <c:pt idx="8">
                  <c:v>#N/A</c:v>
                </c:pt>
                <c:pt idx="9">
                  <c:v>#N/A</c:v>
                </c:pt>
                <c:pt idx="10">
                  <c:v>2385</c:v>
                </c:pt>
                <c:pt idx="11">
                  <c:v>#N/A</c:v>
                </c:pt>
                <c:pt idx="12">
                  <c:v>#N/A</c:v>
                </c:pt>
                <c:pt idx="13">
                  <c:v>3580</c:v>
                </c:pt>
                <c:pt idx="14">
                  <c:v>#N/A</c:v>
                </c:pt>
              </c:numCache>
            </c:numRef>
          </c:val>
          <c:smooth val="0"/>
        </c:ser>
        <c:dLbls>
          <c:showLegendKey val="0"/>
          <c:showVal val="0"/>
          <c:showCatName val="0"/>
          <c:showSerName val="0"/>
          <c:showPercent val="0"/>
          <c:showBubbleSize val="0"/>
        </c:dLbls>
        <c:marker val="1"/>
        <c:smooth val="0"/>
        <c:axId val="113330048"/>
        <c:axId val="113332224"/>
      </c:lineChart>
      <c:catAx>
        <c:axId val="11333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332224"/>
        <c:crosses val="autoZero"/>
        <c:auto val="1"/>
        <c:lblAlgn val="ctr"/>
        <c:lblOffset val="100"/>
        <c:tickLblSkip val="1"/>
        <c:tickMarkSkip val="1"/>
        <c:noMultiLvlLbl val="0"/>
      </c:catAx>
      <c:valAx>
        <c:axId val="11333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3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68,933
68,520
19.84
22,462,643
21,471,186
815,605
12,068,577
22,832,684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平成２５年度は０．７９であり、類似団体平均を上回っている。平成２５年度は前年度と横ばいであるが、近年、低下（平成２２年度から３年連続して０．０３ずつ低下）傾向にある。</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歳出削減、職員の定員管理及び給与の適正化、地方税の徴収強化等の取組を通じて、財政基盤の強化に努めていく。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87842</xdr:rowOff>
    </xdr:to>
    <xdr:cxnSp macro="">
      <xdr:nvCxnSpPr>
        <xdr:cNvPr id="68" name="直線コネクタ 67"/>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27517</xdr:rowOff>
    </xdr:from>
    <xdr:to>
      <xdr:col>6</xdr:col>
      <xdr:colOff>0</xdr:colOff>
      <xdr:row>38</xdr:row>
      <xdr:rowOff>87842</xdr:rowOff>
    </xdr:to>
    <xdr:cxnSp macro="">
      <xdr:nvCxnSpPr>
        <xdr:cNvPr id="71" name="直線コネクタ 70"/>
        <xdr:cNvCxnSpPr/>
      </xdr:nvCxnSpPr>
      <xdr:spPr>
        <a:xfrm>
          <a:off x="3225800" y="65426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138642</xdr:rowOff>
    </xdr:from>
    <xdr:to>
      <xdr:col>4</xdr:col>
      <xdr:colOff>482600</xdr:colOff>
      <xdr:row>38</xdr:row>
      <xdr:rowOff>27517</xdr:rowOff>
    </xdr:to>
    <xdr:cxnSp macro="">
      <xdr:nvCxnSpPr>
        <xdr:cNvPr id="74" name="直線コネクタ 73"/>
        <xdr:cNvCxnSpPr/>
      </xdr:nvCxnSpPr>
      <xdr:spPr>
        <a:xfrm>
          <a:off x="2336800" y="64822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37</xdr:row>
      <xdr:rowOff>138642</xdr:rowOff>
    </xdr:to>
    <xdr:cxnSp macro="">
      <xdr:nvCxnSpPr>
        <xdr:cNvPr id="77" name="直線コネクタ 76"/>
        <xdr:cNvCxnSpPr/>
      </xdr:nvCxnSpPr>
      <xdr:spPr>
        <a:xfrm>
          <a:off x="1447800" y="64219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9" name="円/楕円 88"/>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90" name="テキスト ボックス 89"/>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148167</xdr:rowOff>
    </xdr:from>
    <xdr:to>
      <xdr:col>4</xdr:col>
      <xdr:colOff>533400</xdr:colOff>
      <xdr:row>38</xdr:row>
      <xdr:rowOff>78316</xdr:rowOff>
    </xdr:to>
    <xdr:sp macro="" textlink="">
      <xdr:nvSpPr>
        <xdr:cNvPr id="91" name="円/楕円 90"/>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88494</xdr:rowOff>
    </xdr:from>
    <xdr:ext cx="762000" cy="259045"/>
    <xdr:sp macro="" textlink="">
      <xdr:nvSpPr>
        <xdr:cNvPr id="92" name="テキスト ボックス 91"/>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87842</xdr:rowOff>
    </xdr:from>
    <xdr:to>
      <xdr:col>3</xdr:col>
      <xdr:colOff>330200</xdr:colOff>
      <xdr:row>38</xdr:row>
      <xdr:rowOff>17991</xdr:rowOff>
    </xdr:to>
    <xdr:sp macro="" textlink="">
      <xdr:nvSpPr>
        <xdr:cNvPr id="93" name="円/楕円 92"/>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28169</xdr:rowOff>
    </xdr:from>
    <xdr:ext cx="762000" cy="259045"/>
    <xdr:sp macro="" textlink="">
      <xdr:nvSpPr>
        <xdr:cNvPr id="94" name="テキスト ボックス 93"/>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5" name="円/楕円 94"/>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6" name="テキスト ボックス 95"/>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latin typeface="+mn-lt"/>
              <a:ea typeface="+mn-ea"/>
              <a:cs typeface="+mn-cs"/>
            </a:rPr>
            <a:t>  </a:t>
          </a:r>
          <a:r>
            <a:rPr lang="ja-JP" altLang="en-US" sz="1100" b="0" i="0">
              <a:solidFill>
                <a:schemeClr val="dk1"/>
              </a:solidFill>
              <a:latin typeface="+mn-lt"/>
              <a:ea typeface="+mn-ea"/>
              <a:cs typeface="+mn-cs"/>
            </a:rPr>
            <a:t>平成</a:t>
          </a:r>
          <a:r>
            <a:rPr lang="ja-JP" altLang="en-US" sz="1100" b="0" i="0">
              <a:solidFill>
                <a:sysClr val="windowText" lastClr="000000"/>
              </a:solidFill>
              <a:latin typeface="+mn-lt"/>
              <a:ea typeface="+mn-ea"/>
              <a:cs typeface="+mn-cs"/>
            </a:rPr>
            <a:t>２５年度は８５．９％であり、類似平均団体を下回っており、昨年度より２．６％の減となっている。これは、前年度と比べ経常経費充当一般財源等が約２億円の減となっているとともに、経常一般財源等が約１億２，５００万円の</a:t>
          </a:r>
          <a:r>
            <a:rPr lang="ja-JP" altLang="en-US" sz="1100">
              <a:solidFill>
                <a:sysClr val="windowText" lastClr="000000"/>
              </a:solidFill>
              <a:latin typeface="+mn-lt"/>
              <a:ea typeface="+mn-ea"/>
              <a:cs typeface="+mn-cs"/>
            </a:rPr>
            <a:t>増となっているためである。</a:t>
          </a:r>
          <a:endParaRPr lang="en-US" sz="1100">
            <a:solidFill>
              <a:sysClr val="windowText" lastClr="000000"/>
            </a:solidFill>
            <a:latin typeface="+mn-lt"/>
            <a:ea typeface="+mn-ea"/>
            <a:cs typeface="+mn-cs"/>
          </a:endParaRPr>
        </a:p>
        <a:p>
          <a:pPr algn="l" rtl="1" eaLnBrk="1" fontAlgn="auto" latinLnBrk="0" hangingPunct="1"/>
          <a:r>
            <a:rPr lang="ja-JP" altLang="en-US" sz="1100" b="0" i="0">
              <a:solidFill>
                <a:sysClr val="windowText" lastClr="000000"/>
              </a:solidFill>
              <a:latin typeface="+mn-lt"/>
              <a:ea typeface="+mn-ea"/>
              <a:cs typeface="+mn-cs"/>
            </a:rPr>
            <a:t>　今後も、事務事業の優先度を確認し、優先度の低い事業について廃</a:t>
          </a:r>
          <a:r>
            <a:rPr lang="ja-JP" altLang="en-US" sz="1100" b="0" i="0">
              <a:solidFill>
                <a:schemeClr val="dk1"/>
              </a:solidFill>
              <a:latin typeface="+mn-lt"/>
              <a:ea typeface="+mn-ea"/>
              <a:cs typeface="+mn-cs"/>
            </a:rPr>
            <a:t>止・縮小を検討する等、経常経費の削減を図っていく。</a:t>
          </a:r>
          <a:endParaRPr lang="ja-JP" altLang="en-US"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212</xdr:rowOff>
    </xdr:from>
    <xdr:to>
      <xdr:col>7</xdr:col>
      <xdr:colOff>152400</xdr:colOff>
      <xdr:row>62</xdr:row>
      <xdr:rowOff>104775</xdr:rowOff>
    </xdr:to>
    <xdr:cxnSp macro="">
      <xdr:nvCxnSpPr>
        <xdr:cNvPr id="131" name="直線コネクタ 130"/>
        <xdr:cNvCxnSpPr/>
      </xdr:nvCxnSpPr>
      <xdr:spPr>
        <a:xfrm flipV="1">
          <a:off x="4114800" y="10630112"/>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104775</xdr:rowOff>
    </xdr:from>
    <xdr:to>
      <xdr:col>6</xdr:col>
      <xdr:colOff>0</xdr:colOff>
      <xdr:row>63</xdr:row>
      <xdr:rowOff>33867</xdr:rowOff>
    </xdr:to>
    <xdr:cxnSp macro="">
      <xdr:nvCxnSpPr>
        <xdr:cNvPr id="134" name="直線コネクタ 133"/>
        <xdr:cNvCxnSpPr/>
      </xdr:nvCxnSpPr>
      <xdr:spPr>
        <a:xfrm flipV="1">
          <a:off x="3225800" y="1073467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63</xdr:row>
      <xdr:rowOff>33867</xdr:rowOff>
    </xdr:to>
    <xdr:cxnSp macro="">
      <xdr:nvCxnSpPr>
        <xdr:cNvPr id="137" name="直線コネクタ 136"/>
        <xdr:cNvCxnSpPr/>
      </xdr:nvCxnSpPr>
      <xdr:spPr>
        <a:xfrm>
          <a:off x="2336800" y="1058587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63</xdr:row>
      <xdr:rowOff>45931</xdr:rowOff>
    </xdr:to>
    <xdr:cxnSp macro="">
      <xdr:nvCxnSpPr>
        <xdr:cNvPr id="140" name="直線コネクタ 139"/>
        <xdr:cNvCxnSpPr/>
      </xdr:nvCxnSpPr>
      <xdr:spPr>
        <a:xfrm flipV="1">
          <a:off x="1447800" y="10585873"/>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120862</xdr:rowOff>
    </xdr:from>
    <xdr:to>
      <xdr:col>7</xdr:col>
      <xdr:colOff>203200</xdr:colOff>
      <xdr:row>62</xdr:row>
      <xdr:rowOff>51012</xdr:rowOff>
    </xdr:to>
    <xdr:sp macro="" textlink="">
      <xdr:nvSpPr>
        <xdr:cNvPr id="150" name="円/楕円 149"/>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137389</xdr:rowOff>
    </xdr:from>
    <xdr:ext cx="762000" cy="259045"/>
    <xdr:sp macro="" textlink="">
      <xdr:nvSpPr>
        <xdr:cNvPr id="151" name="財政構造の弾力性該当値テキスト"/>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52" name="円/楕円 151"/>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165752</xdr:rowOff>
    </xdr:from>
    <xdr:ext cx="736600" cy="259045"/>
    <xdr:sp macro="" textlink="">
      <xdr:nvSpPr>
        <xdr:cNvPr id="153" name="テキスト ボックス 152"/>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4" name="円/楕円 153"/>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55" name="テキスト ボックス 154"/>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6" name="円/楕円 155"/>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7" name="テキスト ボックス 156"/>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166581</xdr:rowOff>
    </xdr:from>
    <xdr:to>
      <xdr:col>2</xdr:col>
      <xdr:colOff>127000</xdr:colOff>
      <xdr:row>63</xdr:row>
      <xdr:rowOff>96731</xdr:rowOff>
    </xdr:to>
    <xdr:sp macro="" textlink="">
      <xdr:nvSpPr>
        <xdr:cNvPr id="158" name="円/楕円 157"/>
        <xdr:cNvSpPr/>
      </xdr:nvSpPr>
      <xdr:spPr>
        <a:xfrm>
          <a:off x="1397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106908</xdr:rowOff>
    </xdr:from>
    <xdr:ext cx="762000" cy="259045"/>
    <xdr:sp macro="" textlink="">
      <xdr:nvSpPr>
        <xdr:cNvPr id="159" name="テキスト ボックス 158"/>
        <xdr:cNvSpPr txBox="1"/>
      </xdr:nvSpPr>
      <xdr:spPr>
        <a:xfrm>
          <a:off x="1066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latin typeface="+mn-lt"/>
              <a:ea typeface="+mn-ea"/>
              <a:cs typeface="+mn-cs"/>
            </a:rPr>
            <a:t>　平成２５年度は８８，９８３円であり、類似平均団体を下回っている。前年度と比べ７０７円の減となっているが、事務事業等の民間への委託や職員数の減少などにより、より一層、人件費、物件費全体のコストを抑制していく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9133</xdr:rowOff>
    </xdr:from>
    <xdr:to>
      <xdr:col>7</xdr:col>
      <xdr:colOff>152400</xdr:colOff>
      <xdr:row>81</xdr:row>
      <xdr:rowOff>10351</xdr:rowOff>
    </xdr:to>
    <xdr:cxnSp macro="">
      <xdr:nvCxnSpPr>
        <xdr:cNvPr id="195" name="直線コネクタ 194"/>
        <xdr:cNvCxnSpPr/>
      </xdr:nvCxnSpPr>
      <xdr:spPr>
        <a:xfrm flipV="1">
          <a:off x="4114800" y="13896583"/>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165359</xdr:rowOff>
    </xdr:from>
    <xdr:ext cx="762000" cy="259045"/>
    <xdr:sp macro="" textlink="">
      <xdr:nvSpPr>
        <xdr:cNvPr id="196" name="人件費・物件費等の状況平均値テキスト"/>
        <xdr:cNvSpPr txBox="1"/>
      </xdr:nvSpPr>
      <xdr:spPr>
        <a:xfrm>
          <a:off x="5041900" y="1388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10351</xdr:rowOff>
    </xdr:from>
    <xdr:to>
      <xdr:col>6</xdr:col>
      <xdr:colOff>0</xdr:colOff>
      <xdr:row>81</xdr:row>
      <xdr:rowOff>16413</xdr:rowOff>
    </xdr:to>
    <xdr:cxnSp macro="">
      <xdr:nvCxnSpPr>
        <xdr:cNvPr id="198" name="直線コネクタ 197"/>
        <xdr:cNvCxnSpPr/>
      </xdr:nvCxnSpPr>
      <xdr:spPr>
        <a:xfrm flipV="1">
          <a:off x="3225800" y="13897801"/>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5803</xdr:rowOff>
    </xdr:from>
    <xdr:to>
      <xdr:col>4</xdr:col>
      <xdr:colOff>482600</xdr:colOff>
      <xdr:row>81</xdr:row>
      <xdr:rowOff>16413</xdr:rowOff>
    </xdr:to>
    <xdr:cxnSp macro="">
      <xdr:nvCxnSpPr>
        <xdr:cNvPr id="201" name="直線コネクタ 200"/>
        <xdr:cNvCxnSpPr/>
      </xdr:nvCxnSpPr>
      <xdr:spPr>
        <a:xfrm>
          <a:off x="2336800" y="13893253"/>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5803</xdr:rowOff>
    </xdr:from>
    <xdr:to>
      <xdr:col>3</xdr:col>
      <xdr:colOff>279400</xdr:colOff>
      <xdr:row>81</xdr:row>
      <xdr:rowOff>8280</xdr:rowOff>
    </xdr:to>
    <xdr:cxnSp macro="">
      <xdr:nvCxnSpPr>
        <xdr:cNvPr id="204" name="直線コネクタ 203"/>
        <xdr:cNvCxnSpPr/>
      </xdr:nvCxnSpPr>
      <xdr:spPr>
        <a:xfrm flipV="1">
          <a:off x="1447800" y="1389325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129783</xdr:rowOff>
    </xdr:from>
    <xdr:to>
      <xdr:col>7</xdr:col>
      <xdr:colOff>203200</xdr:colOff>
      <xdr:row>81</xdr:row>
      <xdr:rowOff>59933</xdr:rowOff>
    </xdr:to>
    <xdr:sp macro="" textlink="">
      <xdr:nvSpPr>
        <xdr:cNvPr id="214" name="円/楕円 213"/>
        <xdr:cNvSpPr/>
      </xdr:nvSpPr>
      <xdr:spPr>
        <a:xfrm>
          <a:off x="4902200" y="138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51060</xdr:rowOff>
    </xdr:from>
    <xdr:ext cx="762000" cy="259045"/>
    <xdr:sp macro="" textlink="">
      <xdr:nvSpPr>
        <xdr:cNvPr id="215" name="人件費・物件費等の状況該当値テキスト"/>
        <xdr:cNvSpPr txBox="1"/>
      </xdr:nvSpPr>
      <xdr:spPr>
        <a:xfrm>
          <a:off x="5041900" y="1376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131001</xdr:rowOff>
    </xdr:from>
    <xdr:to>
      <xdr:col>6</xdr:col>
      <xdr:colOff>50800</xdr:colOff>
      <xdr:row>81</xdr:row>
      <xdr:rowOff>61151</xdr:rowOff>
    </xdr:to>
    <xdr:sp macro="" textlink="">
      <xdr:nvSpPr>
        <xdr:cNvPr id="216" name="円/楕円 215"/>
        <xdr:cNvSpPr/>
      </xdr:nvSpPr>
      <xdr:spPr>
        <a:xfrm>
          <a:off x="4064000" y="138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71328</xdr:rowOff>
    </xdr:from>
    <xdr:ext cx="736600" cy="259045"/>
    <xdr:sp macro="" textlink="">
      <xdr:nvSpPr>
        <xdr:cNvPr id="217" name="テキスト ボックス 216"/>
        <xdr:cNvSpPr txBox="1"/>
      </xdr:nvSpPr>
      <xdr:spPr>
        <a:xfrm>
          <a:off x="3733800" y="1361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137063</xdr:rowOff>
    </xdr:from>
    <xdr:to>
      <xdr:col>4</xdr:col>
      <xdr:colOff>533400</xdr:colOff>
      <xdr:row>81</xdr:row>
      <xdr:rowOff>67213</xdr:rowOff>
    </xdr:to>
    <xdr:sp macro="" textlink="">
      <xdr:nvSpPr>
        <xdr:cNvPr id="218" name="円/楕円 217"/>
        <xdr:cNvSpPr/>
      </xdr:nvSpPr>
      <xdr:spPr>
        <a:xfrm>
          <a:off x="3175000" y="138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77390</xdr:rowOff>
    </xdr:from>
    <xdr:ext cx="762000" cy="259045"/>
    <xdr:sp macro="" textlink="">
      <xdr:nvSpPr>
        <xdr:cNvPr id="219" name="テキスト ボックス 218"/>
        <xdr:cNvSpPr txBox="1"/>
      </xdr:nvSpPr>
      <xdr:spPr>
        <a:xfrm>
          <a:off x="2844800" y="1362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126453</xdr:rowOff>
    </xdr:from>
    <xdr:to>
      <xdr:col>3</xdr:col>
      <xdr:colOff>330200</xdr:colOff>
      <xdr:row>81</xdr:row>
      <xdr:rowOff>56603</xdr:rowOff>
    </xdr:to>
    <xdr:sp macro="" textlink="">
      <xdr:nvSpPr>
        <xdr:cNvPr id="220" name="円/楕円 219"/>
        <xdr:cNvSpPr/>
      </xdr:nvSpPr>
      <xdr:spPr>
        <a:xfrm>
          <a:off x="2286000" y="138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66780</xdr:rowOff>
    </xdr:from>
    <xdr:ext cx="762000" cy="259045"/>
    <xdr:sp macro="" textlink="">
      <xdr:nvSpPr>
        <xdr:cNvPr id="221" name="テキスト ボックス 220"/>
        <xdr:cNvSpPr txBox="1"/>
      </xdr:nvSpPr>
      <xdr:spPr>
        <a:xfrm>
          <a:off x="1955800" y="1361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128930</xdr:rowOff>
    </xdr:from>
    <xdr:to>
      <xdr:col>2</xdr:col>
      <xdr:colOff>127000</xdr:colOff>
      <xdr:row>81</xdr:row>
      <xdr:rowOff>59080</xdr:rowOff>
    </xdr:to>
    <xdr:sp macro="" textlink="">
      <xdr:nvSpPr>
        <xdr:cNvPr id="222" name="円/楕円 221"/>
        <xdr:cNvSpPr/>
      </xdr:nvSpPr>
      <xdr:spPr>
        <a:xfrm>
          <a:off x="1397000" y="138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69257</xdr:rowOff>
    </xdr:from>
    <xdr:ext cx="762000" cy="259045"/>
    <xdr:sp macro="" textlink="">
      <xdr:nvSpPr>
        <xdr:cNvPr id="223" name="テキスト ボックス 222"/>
        <xdr:cNvSpPr txBox="1"/>
      </xdr:nvSpPr>
      <xdr:spPr>
        <a:xfrm>
          <a:off x="1066800" y="136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平成２５年度は１０１．５であり、前年度と比べ指数が低下した。これは国の要請に応え、平均▲６．７７％の給与減額を行ったことによるものである。</a:t>
          </a:r>
          <a:endParaRPr lang="en-US" sz="1100" b="0" i="0">
            <a:solidFill>
              <a:schemeClr val="dk1"/>
            </a:solidFill>
            <a:latin typeface="+mn-lt"/>
            <a:ea typeface="+mn-ea"/>
            <a:cs typeface="+mn-cs"/>
          </a:endParaRPr>
        </a:p>
        <a:p>
          <a:r>
            <a:rPr lang="ja-JP" altLang="en-US" sz="1100" b="0" i="0">
              <a:solidFill>
                <a:schemeClr val="dk1"/>
              </a:solidFill>
              <a:latin typeface="+mn-lt"/>
              <a:ea typeface="+mn-ea"/>
              <a:cs typeface="+mn-cs"/>
            </a:rPr>
            <a:t>　</a:t>
          </a:r>
          <a:r>
            <a:rPr lang="ja-JP" altLang="en-US" sz="1100" b="0" i="0">
              <a:solidFill>
                <a:sysClr val="windowText" lastClr="000000"/>
              </a:solidFill>
              <a:latin typeface="+mn-lt"/>
              <a:ea typeface="+mn-ea"/>
              <a:cs typeface="+mn-cs"/>
            </a:rPr>
            <a:t>今後も、人事院勧告等を踏まえ、給与水準の適正化に努めていく。</a:t>
          </a:r>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122238</xdr:rowOff>
    </xdr:from>
    <xdr:to>
      <xdr:col>24</xdr:col>
      <xdr:colOff>558800</xdr:colOff>
      <xdr:row>88</xdr:row>
      <xdr:rowOff>138748</xdr:rowOff>
    </xdr:to>
    <xdr:cxnSp macro="">
      <xdr:nvCxnSpPr>
        <xdr:cNvPr id="253" name="直線コネクタ 252"/>
        <xdr:cNvCxnSpPr/>
      </xdr:nvCxnSpPr>
      <xdr:spPr>
        <a:xfrm flipV="1">
          <a:off x="16179800" y="14695488"/>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138748</xdr:rowOff>
    </xdr:from>
    <xdr:to>
      <xdr:col>23</xdr:col>
      <xdr:colOff>406400</xdr:colOff>
      <xdr:row>88</xdr:row>
      <xdr:rowOff>138748</xdr:rowOff>
    </xdr:to>
    <xdr:cxnSp macro="">
      <xdr:nvCxnSpPr>
        <xdr:cNvPr id="256" name="直線コネクタ 255"/>
        <xdr:cNvCxnSpPr/>
      </xdr:nvCxnSpPr>
      <xdr:spPr>
        <a:xfrm>
          <a:off x="15290800" y="15226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146368</xdr:rowOff>
    </xdr:from>
    <xdr:to>
      <xdr:col>22</xdr:col>
      <xdr:colOff>203200</xdr:colOff>
      <xdr:row>88</xdr:row>
      <xdr:rowOff>138748</xdr:rowOff>
    </xdr:to>
    <xdr:cxnSp macro="">
      <xdr:nvCxnSpPr>
        <xdr:cNvPr id="259" name="直線コネクタ 258"/>
        <xdr:cNvCxnSpPr/>
      </xdr:nvCxnSpPr>
      <xdr:spPr>
        <a:xfrm>
          <a:off x="14401800" y="14719618"/>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85</xdr:row>
      <xdr:rowOff>146368</xdr:rowOff>
    </xdr:to>
    <xdr:cxnSp macro="">
      <xdr:nvCxnSpPr>
        <xdr:cNvPr id="262" name="直線コネクタ 261"/>
        <xdr:cNvCxnSpPr/>
      </xdr:nvCxnSpPr>
      <xdr:spPr>
        <a:xfrm>
          <a:off x="13512800" y="1470755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71438</xdr:rowOff>
    </xdr:from>
    <xdr:to>
      <xdr:col>24</xdr:col>
      <xdr:colOff>609600</xdr:colOff>
      <xdr:row>86</xdr:row>
      <xdr:rowOff>1588</xdr:rowOff>
    </xdr:to>
    <xdr:sp macro="" textlink="">
      <xdr:nvSpPr>
        <xdr:cNvPr id="272" name="円/楕円 271"/>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43515</xdr:rowOff>
    </xdr:from>
    <xdr:ext cx="762000" cy="259045"/>
    <xdr:sp macro="" textlink="">
      <xdr:nvSpPr>
        <xdr:cNvPr id="273" name="給与水準   （国との比較）該当値テキスト"/>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87948</xdr:rowOff>
    </xdr:from>
    <xdr:to>
      <xdr:col>23</xdr:col>
      <xdr:colOff>457200</xdr:colOff>
      <xdr:row>89</xdr:row>
      <xdr:rowOff>18098</xdr:rowOff>
    </xdr:to>
    <xdr:sp macro="" textlink="">
      <xdr:nvSpPr>
        <xdr:cNvPr id="274" name="円/楕円 273"/>
        <xdr:cNvSpPr/>
      </xdr:nvSpPr>
      <xdr:spPr>
        <a:xfrm>
          <a:off x="16129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2875</xdr:rowOff>
    </xdr:from>
    <xdr:ext cx="736600" cy="259045"/>
    <xdr:sp macro="" textlink="">
      <xdr:nvSpPr>
        <xdr:cNvPr id="275" name="テキスト ボックス 274"/>
        <xdr:cNvSpPr txBox="1"/>
      </xdr:nvSpPr>
      <xdr:spPr>
        <a:xfrm>
          <a:off x="15798800" y="1526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87948</xdr:rowOff>
    </xdr:from>
    <xdr:to>
      <xdr:col>22</xdr:col>
      <xdr:colOff>254000</xdr:colOff>
      <xdr:row>89</xdr:row>
      <xdr:rowOff>18098</xdr:rowOff>
    </xdr:to>
    <xdr:sp macro="" textlink="">
      <xdr:nvSpPr>
        <xdr:cNvPr id="276" name="円/楕円 275"/>
        <xdr:cNvSpPr/>
      </xdr:nvSpPr>
      <xdr:spPr>
        <a:xfrm>
          <a:off x="15240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2875</xdr:rowOff>
    </xdr:from>
    <xdr:ext cx="762000" cy="259045"/>
    <xdr:sp macro="" textlink="">
      <xdr:nvSpPr>
        <xdr:cNvPr id="277" name="テキスト ボックス 276"/>
        <xdr:cNvSpPr txBox="1"/>
      </xdr:nvSpPr>
      <xdr:spPr>
        <a:xfrm>
          <a:off x="14909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95568</xdr:rowOff>
    </xdr:from>
    <xdr:to>
      <xdr:col>21</xdr:col>
      <xdr:colOff>50800</xdr:colOff>
      <xdr:row>86</xdr:row>
      <xdr:rowOff>25718</xdr:rowOff>
    </xdr:to>
    <xdr:sp macro="" textlink="">
      <xdr:nvSpPr>
        <xdr:cNvPr id="278" name="円/楕円 277"/>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79" name="テキスト ボックス 278"/>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83502</xdr:rowOff>
    </xdr:from>
    <xdr:to>
      <xdr:col>19</xdr:col>
      <xdr:colOff>533400</xdr:colOff>
      <xdr:row>86</xdr:row>
      <xdr:rowOff>13652</xdr:rowOff>
    </xdr:to>
    <xdr:sp macro="" textlink="">
      <xdr:nvSpPr>
        <xdr:cNvPr id="280" name="円/楕円 279"/>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169879</xdr:rowOff>
    </xdr:from>
    <xdr:ext cx="762000" cy="259045"/>
    <xdr:sp macro="" textlink="">
      <xdr:nvSpPr>
        <xdr:cNvPr id="281" name="テキスト ボックス 280"/>
        <xdr:cNvSpPr txBox="1"/>
      </xdr:nvSpPr>
      <xdr:spPr>
        <a:xfrm>
          <a:off x="13131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latin typeface="+mn-lt"/>
              <a:ea typeface="+mn-ea"/>
              <a:cs typeface="+mn-cs"/>
            </a:rPr>
            <a:t>　平成２５年度は５．３８人であり、類似平均団体を下回っている。これは、事務事業等の民間委託の推進や非常勤職員の配置による退職者不補充などにより、職員数の適正化を進めたことによるものである。</a:t>
          </a:r>
          <a:endParaRPr lang="en-US" sz="1100" b="0" i="0">
            <a:solidFill>
              <a:schemeClr val="dk1"/>
            </a:solidFill>
            <a:latin typeface="+mn-lt"/>
            <a:ea typeface="+mn-ea"/>
            <a:cs typeface="+mn-cs"/>
          </a:endParaRPr>
        </a:p>
        <a:p>
          <a:pPr algn="l" rtl="1" eaLnBrk="1" fontAlgn="auto" latinLnBrk="0" hangingPunct="1"/>
          <a:r>
            <a:rPr lang="ja-JP" altLang="en-US" sz="1100" b="0" i="0">
              <a:solidFill>
                <a:srgbClr val="FF0000"/>
              </a:solidFill>
              <a:latin typeface="+mn-lt"/>
              <a:ea typeface="+mn-ea"/>
              <a:cs typeface="+mn-cs"/>
            </a:rPr>
            <a:t>　</a:t>
          </a:r>
          <a:r>
            <a:rPr lang="ja-JP" altLang="en-US" sz="1100" b="0" i="0">
              <a:solidFill>
                <a:sysClr val="windowText" lastClr="000000"/>
              </a:solidFill>
              <a:latin typeface="+mn-lt"/>
              <a:ea typeface="+mn-ea"/>
              <a:cs typeface="+mn-cs"/>
            </a:rPr>
            <a:t>今後も、事務量を適切に把握し、職員の定員管理に努めていく。</a:t>
          </a:r>
          <a:endParaRPr lang="en-US" sz="1100" b="0" i="0">
            <a:solidFill>
              <a:sysClr val="windowText" lastClr="000000"/>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91138</xdr:rowOff>
    </xdr:from>
    <xdr:to>
      <xdr:col>24</xdr:col>
      <xdr:colOff>558800</xdr:colOff>
      <xdr:row>59</xdr:row>
      <xdr:rowOff>110672</xdr:rowOff>
    </xdr:to>
    <xdr:cxnSp macro="">
      <xdr:nvCxnSpPr>
        <xdr:cNvPr id="318" name="直線コネクタ 317"/>
        <xdr:cNvCxnSpPr/>
      </xdr:nvCxnSpPr>
      <xdr:spPr>
        <a:xfrm flipV="1">
          <a:off x="16179800" y="10206688"/>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110672</xdr:rowOff>
    </xdr:from>
    <xdr:to>
      <xdr:col>23</xdr:col>
      <xdr:colOff>406400</xdr:colOff>
      <xdr:row>59</xdr:row>
      <xdr:rowOff>122162</xdr:rowOff>
    </xdr:to>
    <xdr:cxnSp macro="">
      <xdr:nvCxnSpPr>
        <xdr:cNvPr id="321" name="直線コネクタ 320"/>
        <xdr:cNvCxnSpPr/>
      </xdr:nvCxnSpPr>
      <xdr:spPr>
        <a:xfrm flipV="1">
          <a:off x="15290800" y="1022622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122162</xdr:rowOff>
    </xdr:from>
    <xdr:to>
      <xdr:col>22</xdr:col>
      <xdr:colOff>203200</xdr:colOff>
      <xdr:row>59</xdr:row>
      <xdr:rowOff>122162</xdr:rowOff>
    </xdr:to>
    <xdr:cxnSp macro="">
      <xdr:nvCxnSpPr>
        <xdr:cNvPr id="324" name="直線コネクタ 323"/>
        <xdr:cNvCxnSpPr/>
      </xdr:nvCxnSpPr>
      <xdr:spPr>
        <a:xfrm>
          <a:off x="14401800" y="10237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122162</xdr:rowOff>
    </xdr:from>
    <xdr:to>
      <xdr:col>21</xdr:col>
      <xdr:colOff>0</xdr:colOff>
      <xdr:row>59</xdr:row>
      <xdr:rowOff>127907</xdr:rowOff>
    </xdr:to>
    <xdr:cxnSp macro="">
      <xdr:nvCxnSpPr>
        <xdr:cNvPr id="327" name="直線コネクタ 326"/>
        <xdr:cNvCxnSpPr/>
      </xdr:nvCxnSpPr>
      <xdr:spPr>
        <a:xfrm flipV="1">
          <a:off x="13512800" y="1023771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29" name="テキスト ボックス 328"/>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1" name="テキスト ボックス 330"/>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40338</xdr:rowOff>
    </xdr:from>
    <xdr:to>
      <xdr:col>24</xdr:col>
      <xdr:colOff>609600</xdr:colOff>
      <xdr:row>59</xdr:row>
      <xdr:rowOff>141938</xdr:rowOff>
    </xdr:to>
    <xdr:sp macro="" textlink="">
      <xdr:nvSpPr>
        <xdr:cNvPr id="337" name="円/楕円 336"/>
        <xdr:cNvSpPr/>
      </xdr:nvSpPr>
      <xdr:spPr>
        <a:xfrm>
          <a:off x="169672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56865</xdr:rowOff>
    </xdr:from>
    <xdr:ext cx="762000" cy="259045"/>
    <xdr:sp macro="" textlink="">
      <xdr:nvSpPr>
        <xdr:cNvPr id="338" name="定員管理の状況該当値テキスト"/>
        <xdr:cNvSpPr txBox="1"/>
      </xdr:nvSpPr>
      <xdr:spPr>
        <a:xfrm>
          <a:off x="17106900" y="100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59872</xdr:rowOff>
    </xdr:from>
    <xdr:to>
      <xdr:col>23</xdr:col>
      <xdr:colOff>457200</xdr:colOff>
      <xdr:row>59</xdr:row>
      <xdr:rowOff>161472</xdr:rowOff>
    </xdr:to>
    <xdr:sp macro="" textlink="">
      <xdr:nvSpPr>
        <xdr:cNvPr id="339" name="円/楕円 338"/>
        <xdr:cNvSpPr/>
      </xdr:nvSpPr>
      <xdr:spPr>
        <a:xfrm>
          <a:off x="16129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199</xdr:rowOff>
    </xdr:from>
    <xdr:ext cx="736600" cy="259045"/>
    <xdr:sp macro="" textlink="">
      <xdr:nvSpPr>
        <xdr:cNvPr id="340" name="テキスト ボックス 33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71362</xdr:rowOff>
    </xdr:from>
    <xdr:to>
      <xdr:col>22</xdr:col>
      <xdr:colOff>254000</xdr:colOff>
      <xdr:row>60</xdr:row>
      <xdr:rowOff>1512</xdr:rowOff>
    </xdr:to>
    <xdr:sp macro="" textlink="">
      <xdr:nvSpPr>
        <xdr:cNvPr id="341" name="円/楕円 340"/>
        <xdr:cNvSpPr/>
      </xdr:nvSpPr>
      <xdr:spPr>
        <a:xfrm>
          <a:off x="15240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11689</xdr:rowOff>
    </xdr:from>
    <xdr:ext cx="762000" cy="259045"/>
    <xdr:sp macro="" textlink="">
      <xdr:nvSpPr>
        <xdr:cNvPr id="342" name="テキスト ボックス 341"/>
        <xdr:cNvSpPr txBox="1"/>
      </xdr:nvSpPr>
      <xdr:spPr>
        <a:xfrm>
          <a:off x="14909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71362</xdr:rowOff>
    </xdr:from>
    <xdr:to>
      <xdr:col>21</xdr:col>
      <xdr:colOff>50800</xdr:colOff>
      <xdr:row>60</xdr:row>
      <xdr:rowOff>1512</xdr:rowOff>
    </xdr:to>
    <xdr:sp macro="" textlink="">
      <xdr:nvSpPr>
        <xdr:cNvPr id="343" name="円/楕円 342"/>
        <xdr:cNvSpPr/>
      </xdr:nvSpPr>
      <xdr:spPr>
        <a:xfrm>
          <a:off x="14351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11689</xdr:rowOff>
    </xdr:from>
    <xdr:ext cx="762000" cy="259045"/>
    <xdr:sp macro="" textlink="">
      <xdr:nvSpPr>
        <xdr:cNvPr id="344" name="テキスト ボックス 343"/>
        <xdr:cNvSpPr txBox="1"/>
      </xdr:nvSpPr>
      <xdr:spPr>
        <a:xfrm>
          <a:off x="14020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77107</xdr:rowOff>
    </xdr:from>
    <xdr:to>
      <xdr:col>19</xdr:col>
      <xdr:colOff>533400</xdr:colOff>
      <xdr:row>60</xdr:row>
      <xdr:rowOff>7257</xdr:rowOff>
    </xdr:to>
    <xdr:sp macro="" textlink="">
      <xdr:nvSpPr>
        <xdr:cNvPr id="345" name="円/楕円 344"/>
        <xdr:cNvSpPr/>
      </xdr:nvSpPr>
      <xdr:spPr>
        <a:xfrm>
          <a:off x="13462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17434</xdr:rowOff>
    </xdr:from>
    <xdr:ext cx="762000" cy="259045"/>
    <xdr:sp macro="" textlink="">
      <xdr:nvSpPr>
        <xdr:cNvPr id="346" name="テキスト ボックス 345"/>
        <xdr:cNvSpPr txBox="1"/>
      </xdr:nvSpPr>
      <xdr:spPr>
        <a:xfrm>
          <a:off x="13131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４．９％であり、前年度を下回っている（前年度比▲２．２ポイント）。これは、平成２５年度は公債費に準ずる債務負担行為に係るものが前年度と比べ約１億５，５００万円の減となっているとともに、標準税収入額等が前年度と比べ約１億８，２００万円の増となっているためである。</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a:t>
          </a:r>
          <a:r>
            <a:rPr lang="ja-JP" altLang="en-US" sz="1100" b="0" i="0">
              <a:solidFill>
                <a:sysClr val="windowText" lastClr="000000"/>
              </a:solidFill>
              <a:latin typeface="+mn-lt"/>
              <a:ea typeface="+mn-ea"/>
              <a:cs typeface="+mn-cs"/>
            </a:rPr>
            <a:t>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162243</xdr:rowOff>
    </xdr:from>
    <xdr:to>
      <xdr:col>24</xdr:col>
      <xdr:colOff>558800</xdr:colOff>
      <xdr:row>39</xdr:row>
      <xdr:rowOff>123507</xdr:rowOff>
    </xdr:to>
    <xdr:cxnSp macro="">
      <xdr:nvCxnSpPr>
        <xdr:cNvPr id="376" name="直線コネクタ 375"/>
        <xdr:cNvCxnSpPr/>
      </xdr:nvCxnSpPr>
      <xdr:spPr>
        <a:xfrm flipV="1">
          <a:off x="16179800" y="6677343"/>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123507</xdr:rowOff>
    </xdr:from>
    <xdr:to>
      <xdr:col>23</xdr:col>
      <xdr:colOff>406400</xdr:colOff>
      <xdr:row>39</xdr:row>
      <xdr:rowOff>153670</xdr:rowOff>
    </xdr:to>
    <xdr:cxnSp macro="">
      <xdr:nvCxnSpPr>
        <xdr:cNvPr id="379" name="直線コネクタ 378"/>
        <xdr:cNvCxnSpPr/>
      </xdr:nvCxnSpPr>
      <xdr:spPr>
        <a:xfrm flipV="1">
          <a:off x="15290800" y="681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30480</xdr:rowOff>
    </xdr:to>
    <xdr:cxnSp macro="">
      <xdr:nvCxnSpPr>
        <xdr:cNvPr id="382" name="直線コネクタ 381"/>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24447</xdr:rowOff>
    </xdr:from>
    <xdr:to>
      <xdr:col>21</xdr:col>
      <xdr:colOff>0</xdr:colOff>
      <xdr:row>40</xdr:row>
      <xdr:rowOff>30480</xdr:rowOff>
    </xdr:to>
    <xdr:cxnSp macro="">
      <xdr:nvCxnSpPr>
        <xdr:cNvPr id="385" name="直線コネクタ 384"/>
        <xdr:cNvCxnSpPr/>
      </xdr:nvCxnSpPr>
      <xdr:spPr>
        <a:xfrm>
          <a:off x="13512800" y="688244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87" name="テキスト ボックス 386"/>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9" name="テキスト ボックス 388"/>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111443</xdr:rowOff>
    </xdr:from>
    <xdr:to>
      <xdr:col>24</xdr:col>
      <xdr:colOff>609600</xdr:colOff>
      <xdr:row>39</xdr:row>
      <xdr:rowOff>41593</xdr:rowOff>
    </xdr:to>
    <xdr:sp macro="" textlink="">
      <xdr:nvSpPr>
        <xdr:cNvPr id="395" name="円/楕円 394"/>
        <xdr:cNvSpPr/>
      </xdr:nvSpPr>
      <xdr:spPr>
        <a:xfrm>
          <a:off x="169672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127970</xdr:rowOff>
    </xdr:from>
    <xdr:ext cx="762000" cy="259045"/>
    <xdr:sp macro="" textlink="">
      <xdr:nvSpPr>
        <xdr:cNvPr id="396" name="公債費負担の状況該当値テキスト"/>
        <xdr:cNvSpPr txBox="1"/>
      </xdr:nvSpPr>
      <xdr:spPr>
        <a:xfrm>
          <a:off x="171069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72707</xdr:rowOff>
    </xdr:from>
    <xdr:to>
      <xdr:col>23</xdr:col>
      <xdr:colOff>457200</xdr:colOff>
      <xdr:row>40</xdr:row>
      <xdr:rowOff>2857</xdr:rowOff>
    </xdr:to>
    <xdr:sp macro="" textlink="">
      <xdr:nvSpPr>
        <xdr:cNvPr id="397" name="円/楕円 396"/>
        <xdr:cNvSpPr/>
      </xdr:nvSpPr>
      <xdr:spPr>
        <a:xfrm>
          <a:off x="16129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98" name="テキスト ボックス 397"/>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9" name="円/楕円 398"/>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0" name="テキスト ボックス 399"/>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1" name="円/楕円 400"/>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2" name="テキスト ボックス 401"/>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145097</xdr:rowOff>
    </xdr:from>
    <xdr:to>
      <xdr:col>19</xdr:col>
      <xdr:colOff>533400</xdr:colOff>
      <xdr:row>40</xdr:row>
      <xdr:rowOff>75247</xdr:rowOff>
    </xdr:to>
    <xdr:sp macro="" textlink="">
      <xdr:nvSpPr>
        <xdr:cNvPr id="403" name="円/楕円 402"/>
        <xdr:cNvSpPr/>
      </xdr:nvSpPr>
      <xdr:spPr>
        <a:xfrm>
          <a:off x="13462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85424</xdr:rowOff>
    </xdr:from>
    <xdr:ext cx="762000" cy="259045"/>
    <xdr:sp macro="" textlink="">
      <xdr:nvSpPr>
        <xdr:cNvPr id="404" name="テキスト ボックス 403"/>
        <xdr:cNvSpPr txBox="1"/>
      </xdr:nvSpPr>
      <xdr:spPr>
        <a:xfrm>
          <a:off x="13131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base" latinLnBrk="0" hangingPunct="1"/>
          <a:r>
            <a:rPr lang="ja-JP" altLang="en-US" sz="1100" b="0" i="0">
              <a:solidFill>
                <a:schemeClr val="dk1"/>
              </a:solidFill>
              <a:latin typeface="+mn-lt"/>
              <a:ea typeface="+mn-ea"/>
              <a:cs typeface="+mn-cs"/>
            </a:rPr>
            <a:t>　平成２５年度は３３．３％であり、前年度を上回っている（前年度比＋１１．１ポイント）。これは、庁舎建設事業や小･中学校校舎等耐震補強・大規模改修事業の実施に伴い</a:t>
          </a:r>
          <a:r>
            <a:rPr lang="ja-JP" altLang="en-US" sz="1100" b="0" i="0" baseline="0">
              <a:solidFill>
                <a:schemeClr val="dk1"/>
              </a:solidFill>
              <a:latin typeface="+mn-lt"/>
              <a:ea typeface="+mn-ea"/>
              <a:cs typeface="+mn-cs"/>
            </a:rPr>
            <a:t>前年度と比べて一般会計等に係る</a:t>
          </a:r>
          <a:r>
            <a:rPr lang="ja-JP" altLang="en-US" sz="1100" b="0" i="0" baseline="0">
              <a:solidFill>
                <a:sysClr val="windowText" lastClr="000000"/>
              </a:solidFill>
              <a:latin typeface="+mn-lt"/>
              <a:ea typeface="+mn-ea"/>
              <a:cs typeface="+mn-cs"/>
            </a:rPr>
            <a:t>地方債の現在高が約２２億２，４００万円の増となるとともに、庁舎建設事業の実施に伴う庁舎建設基金の取崩等により、充当可能基金が約７億１，６００万円の減となったためである。</a:t>
          </a:r>
          <a:endParaRPr lang="en-US" sz="1100" b="0" i="0" baseline="0">
            <a:solidFill>
              <a:sysClr val="windowText" lastClr="000000"/>
            </a:solidFill>
            <a:latin typeface="+mn-lt"/>
            <a:ea typeface="+mn-ea"/>
            <a:cs typeface="+mn-cs"/>
          </a:endParaRPr>
        </a:p>
        <a:p>
          <a:pPr algn="l" rtl="1" eaLnBrk="1" fontAlgn="base" latinLnBrk="0" hangingPunct="1"/>
          <a:r>
            <a:rPr lang="ja-JP" altLang="en-US" sz="1100" b="0" i="0" baseline="0">
              <a:solidFill>
                <a:sysClr val="windowText" lastClr="000000"/>
              </a:solidFill>
              <a:latin typeface="+mn-lt"/>
              <a:ea typeface="+mn-ea"/>
              <a:cs typeface="+mn-cs"/>
            </a:rPr>
            <a:t>　今後も、適切な市債の発行を通して、健全な財政を堅持していく。</a:t>
          </a:r>
          <a:endParaRPr lang="en-US" sz="1100" b="0" i="0" baseline="0">
            <a:solidFill>
              <a:sysClr val="windowText" lastClr="000000"/>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133921</xdr:rowOff>
    </xdr:from>
    <xdr:to>
      <xdr:col>24</xdr:col>
      <xdr:colOff>558800</xdr:colOff>
      <xdr:row>16</xdr:row>
      <xdr:rowOff>29432</xdr:rowOff>
    </xdr:to>
    <xdr:cxnSp macro="">
      <xdr:nvCxnSpPr>
        <xdr:cNvPr id="434" name="直線コネクタ 433"/>
        <xdr:cNvCxnSpPr/>
      </xdr:nvCxnSpPr>
      <xdr:spPr>
        <a:xfrm>
          <a:off x="16179800" y="2705671"/>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101949</xdr:rowOff>
    </xdr:from>
    <xdr:to>
      <xdr:col>23</xdr:col>
      <xdr:colOff>406400</xdr:colOff>
      <xdr:row>15</xdr:row>
      <xdr:rowOff>133921</xdr:rowOff>
    </xdr:to>
    <xdr:cxnSp macro="">
      <xdr:nvCxnSpPr>
        <xdr:cNvPr id="437" name="直線コネクタ 436"/>
        <xdr:cNvCxnSpPr/>
      </xdr:nvCxnSpPr>
      <xdr:spPr>
        <a:xfrm>
          <a:off x="15290800" y="2673699"/>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101949</xdr:rowOff>
    </xdr:from>
    <xdr:to>
      <xdr:col>22</xdr:col>
      <xdr:colOff>203200</xdr:colOff>
      <xdr:row>15</xdr:row>
      <xdr:rowOff>128492</xdr:rowOff>
    </xdr:to>
    <xdr:cxnSp macro="">
      <xdr:nvCxnSpPr>
        <xdr:cNvPr id="440" name="直線コネクタ 439"/>
        <xdr:cNvCxnSpPr/>
      </xdr:nvCxnSpPr>
      <xdr:spPr>
        <a:xfrm flipV="1">
          <a:off x="14401800" y="267369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128492</xdr:rowOff>
    </xdr:from>
    <xdr:to>
      <xdr:col>21</xdr:col>
      <xdr:colOff>0</xdr:colOff>
      <xdr:row>15</xdr:row>
      <xdr:rowOff>142970</xdr:rowOff>
    </xdr:to>
    <xdr:cxnSp macro="">
      <xdr:nvCxnSpPr>
        <xdr:cNvPr id="443" name="直線コネクタ 442"/>
        <xdr:cNvCxnSpPr/>
      </xdr:nvCxnSpPr>
      <xdr:spPr>
        <a:xfrm flipV="1">
          <a:off x="13512800" y="27002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5" name="テキスト ボックス 444"/>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7" name="テキスト ボックス 446"/>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150082</xdr:rowOff>
    </xdr:from>
    <xdr:to>
      <xdr:col>24</xdr:col>
      <xdr:colOff>609600</xdr:colOff>
      <xdr:row>16</xdr:row>
      <xdr:rowOff>80232</xdr:rowOff>
    </xdr:to>
    <xdr:sp macro="" textlink="">
      <xdr:nvSpPr>
        <xdr:cNvPr id="453" name="円/楕円 452"/>
        <xdr:cNvSpPr/>
      </xdr:nvSpPr>
      <xdr:spPr>
        <a:xfrm>
          <a:off x="16967200" y="2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166609</xdr:rowOff>
    </xdr:from>
    <xdr:ext cx="762000" cy="259045"/>
    <xdr:sp macro="" textlink="">
      <xdr:nvSpPr>
        <xdr:cNvPr id="454" name="将来負担の状況該当値テキスト"/>
        <xdr:cNvSpPr txBox="1"/>
      </xdr:nvSpPr>
      <xdr:spPr>
        <a:xfrm>
          <a:off x="17106900" y="256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83121</xdr:rowOff>
    </xdr:from>
    <xdr:to>
      <xdr:col>23</xdr:col>
      <xdr:colOff>457200</xdr:colOff>
      <xdr:row>16</xdr:row>
      <xdr:rowOff>13271</xdr:rowOff>
    </xdr:to>
    <xdr:sp macro="" textlink="">
      <xdr:nvSpPr>
        <xdr:cNvPr id="455" name="円/楕円 454"/>
        <xdr:cNvSpPr/>
      </xdr:nvSpPr>
      <xdr:spPr>
        <a:xfrm>
          <a:off x="16129000" y="26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23448</xdr:rowOff>
    </xdr:from>
    <xdr:ext cx="736600" cy="259045"/>
    <xdr:sp macro="" textlink="">
      <xdr:nvSpPr>
        <xdr:cNvPr id="456" name="テキスト ボックス 455"/>
        <xdr:cNvSpPr txBox="1"/>
      </xdr:nvSpPr>
      <xdr:spPr>
        <a:xfrm>
          <a:off x="15798800" y="242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51149</xdr:rowOff>
    </xdr:from>
    <xdr:to>
      <xdr:col>22</xdr:col>
      <xdr:colOff>254000</xdr:colOff>
      <xdr:row>15</xdr:row>
      <xdr:rowOff>152749</xdr:rowOff>
    </xdr:to>
    <xdr:sp macro="" textlink="">
      <xdr:nvSpPr>
        <xdr:cNvPr id="457" name="円/楕円 456"/>
        <xdr:cNvSpPr/>
      </xdr:nvSpPr>
      <xdr:spPr>
        <a:xfrm>
          <a:off x="15240000" y="26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162926</xdr:rowOff>
    </xdr:from>
    <xdr:ext cx="762000" cy="259045"/>
    <xdr:sp macro="" textlink="">
      <xdr:nvSpPr>
        <xdr:cNvPr id="458" name="テキスト ボックス 457"/>
        <xdr:cNvSpPr txBox="1"/>
      </xdr:nvSpPr>
      <xdr:spPr>
        <a:xfrm>
          <a:off x="14909800" y="239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77692</xdr:rowOff>
    </xdr:from>
    <xdr:to>
      <xdr:col>21</xdr:col>
      <xdr:colOff>50800</xdr:colOff>
      <xdr:row>16</xdr:row>
      <xdr:rowOff>7842</xdr:rowOff>
    </xdr:to>
    <xdr:sp macro="" textlink="">
      <xdr:nvSpPr>
        <xdr:cNvPr id="459" name="円/楕円 458"/>
        <xdr:cNvSpPr/>
      </xdr:nvSpPr>
      <xdr:spPr>
        <a:xfrm>
          <a:off x="14351000" y="26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18019</xdr:rowOff>
    </xdr:from>
    <xdr:ext cx="762000" cy="259045"/>
    <xdr:sp macro="" textlink="">
      <xdr:nvSpPr>
        <xdr:cNvPr id="460" name="テキスト ボックス 459"/>
        <xdr:cNvSpPr txBox="1"/>
      </xdr:nvSpPr>
      <xdr:spPr>
        <a:xfrm>
          <a:off x="14020800" y="241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92170</xdr:rowOff>
    </xdr:from>
    <xdr:to>
      <xdr:col>19</xdr:col>
      <xdr:colOff>533400</xdr:colOff>
      <xdr:row>16</xdr:row>
      <xdr:rowOff>22320</xdr:rowOff>
    </xdr:to>
    <xdr:sp macro="" textlink="">
      <xdr:nvSpPr>
        <xdr:cNvPr id="461" name="円/楕円 460"/>
        <xdr:cNvSpPr/>
      </xdr:nvSpPr>
      <xdr:spPr>
        <a:xfrm>
          <a:off x="13462000" y="26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32497</xdr:rowOff>
    </xdr:from>
    <xdr:ext cx="762000" cy="259045"/>
    <xdr:sp macro="" textlink="">
      <xdr:nvSpPr>
        <xdr:cNvPr id="462" name="テキスト ボックス 461"/>
        <xdr:cNvSpPr txBox="1"/>
      </xdr:nvSpPr>
      <xdr:spPr>
        <a:xfrm>
          <a:off x="13131800" y="243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68,933
68,520
19.84
22,462,643
21,471,186
815,605
12,068,577
22,832,684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２５．０％であり、類似団体内平均値を上回っている。また、平成２５年度は前年度と比べると２．１ポイントの減となっている。これは、国の要請に応え、平均▲６．７７％の給与減額を行うとともに、非常勤職員の配置により退職者不補充としたことなどに伴い、人件費が約２億２，８００万円の減となっていることによるものである。</a:t>
          </a:r>
          <a:endParaRPr lang="en-US" sz="1100" b="0" i="0">
            <a:solidFill>
              <a:schemeClr val="dk1"/>
            </a:solidFill>
            <a:latin typeface="+mn-lt"/>
            <a:ea typeface="+mn-ea"/>
            <a:cs typeface="+mn-cs"/>
          </a:endParaRPr>
        </a:p>
        <a:p>
          <a:pPr algn="l"/>
          <a:r>
            <a:rPr lang="ja-JP" altLang="en-US" sz="1100" b="0" i="0">
              <a:solidFill>
                <a:schemeClr val="dk1"/>
              </a:solidFill>
              <a:latin typeface="+mn-lt"/>
              <a:ea typeface="+mn-ea"/>
              <a:cs typeface="+mn-cs"/>
            </a:rPr>
            <a:t>　</a:t>
          </a:r>
          <a:r>
            <a:rPr lang="ja-JP" altLang="en-US" sz="1100" b="0" i="0">
              <a:solidFill>
                <a:sysClr val="windowText" lastClr="000000"/>
              </a:solidFill>
              <a:latin typeface="+mn-lt"/>
              <a:ea typeface="+mn-ea"/>
              <a:cs typeface="+mn-cs"/>
            </a:rPr>
            <a:t>今後も行政改革への取組を通じて人件費の削減に努める。</a:t>
          </a:r>
          <a:r>
            <a:rPr lang="ja-JP" altLang="en-US" sz="1100" b="0" i="0">
              <a:solidFill>
                <a:srgbClr val="FF0000"/>
              </a:solidFill>
              <a:latin typeface="+mn-lt"/>
              <a:ea typeface="+mn-ea"/>
              <a:cs typeface="+mn-cs"/>
            </a:rPr>
            <a:t>　</a:t>
          </a:r>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58420</xdr:rowOff>
    </xdr:to>
    <xdr:cxnSp macro="">
      <xdr:nvCxnSpPr>
        <xdr:cNvPr id="65" name="直線コネクタ 64"/>
        <xdr:cNvCxnSpPr/>
      </xdr:nvCxnSpPr>
      <xdr:spPr>
        <a:xfrm flipV="1">
          <a:off x="3987800" y="6413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39</xdr:row>
      <xdr:rowOff>69850</xdr:rowOff>
    </xdr:to>
    <xdr:cxnSp macro="">
      <xdr:nvCxnSpPr>
        <xdr:cNvPr id="68" name="直線コネクタ 67"/>
        <xdr:cNvCxnSpPr/>
      </xdr:nvCxnSpPr>
      <xdr:spPr>
        <a:xfrm flipV="1">
          <a:off x="3098800" y="6573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119380</xdr:rowOff>
    </xdr:from>
    <xdr:to>
      <xdr:col>4</xdr:col>
      <xdr:colOff>346075</xdr:colOff>
      <xdr:row>39</xdr:row>
      <xdr:rowOff>69850</xdr:rowOff>
    </xdr:to>
    <xdr:cxnSp macro="">
      <xdr:nvCxnSpPr>
        <xdr:cNvPr id="71" name="直線コネクタ 70"/>
        <xdr:cNvCxnSpPr/>
      </xdr:nvCxnSpPr>
      <xdr:spPr>
        <a:xfrm>
          <a:off x="2209800" y="6634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119380</xdr:rowOff>
    </xdr:from>
    <xdr:to>
      <xdr:col>3</xdr:col>
      <xdr:colOff>142875</xdr:colOff>
      <xdr:row>40</xdr:row>
      <xdr:rowOff>27940</xdr:rowOff>
    </xdr:to>
    <xdr:cxnSp macro="">
      <xdr:nvCxnSpPr>
        <xdr:cNvPr id="74" name="直線コネクタ 73"/>
        <xdr:cNvCxnSpPr/>
      </xdr:nvCxnSpPr>
      <xdr:spPr>
        <a:xfrm flipV="1">
          <a:off x="1320800" y="66344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4" name="円/楕円 83"/>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5"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6" name="円/楕円 85"/>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7" name="テキスト ボックス 86"/>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8" name="円/楕円 87"/>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89" name="テキスト ボックス 88"/>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68580</xdr:rowOff>
    </xdr:from>
    <xdr:to>
      <xdr:col>3</xdr:col>
      <xdr:colOff>193675</xdr:colOff>
      <xdr:row>38</xdr:row>
      <xdr:rowOff>170180</xdr:rowOff>
    </xdr:to>
    <xdr:sp macro="" textlink="">
      <xdr:nvSpPr>
        <xdr:cNvPr id="90" name="円/楕円 89"/>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154957</xdr:rowOff>
    </xdr:from>
    <xdr:ext cx="762000" cy="259045"/>
    <xdr:sp macro="" textlink="">
      <xdr:nvSpPr>
        <xdr:cNvPr id="91" name="テキスト ボックス 90"/>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148590</xdr:rowOff>
    </xdr:from>
    <xdr:to>
      <xdr:col>1</xdr:col>
      <xdr:colOff>676275</xdr:colOff>
      <xdr:row>40</xdr:row>
      <xdr:rowOff>78740</xdr:rowOff>
    </xdr:to>
    <xdr:sp macro="" textlink="">
      <xdr:nvSpPr>
        <xdr:cNvPr id="92" name="円/楕円 91"/>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63517</xdr:rowOff>
    </xdr:from>
    <xdr:ext cx="762000" cy="259045"/>
    <xdr:sp macro="" textlink="">
      <xdr:nvSpPr>
        <xdr:cNvPr id="93" name="テキスト ボックス 92"/>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１８．３％であり、類似団体内平均値より高くなっている。また、平成２５年度は前年度と比べると０．４ポイントの増となっている。これは、予防接種委託料が約２，３００万円、観光振興業務委託料が１，８００万円、それぞれ増加したことが主な要因である。</a:t>
          </a:r>
          <a:endParaRPr lang="en-US" sz="1100" b="0" i="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119380</xdr:rowOff>
    </xdr:from>
    <xdr:to>
      <xdr:col>24</xdr:col>
      <xdr:colOff>31750</xdr:colOff>
      <xdr:row>18</xdr:row>
      <xdr:rowOff>149860</xdr:rowOff>
    </xdr:to>
    <xdr:cxnSp macro="">
      <xdr:nvCxnSpPr>
        <xdr:cNvPr id="126" name="直線コネクタ 125"/>
        <xdr:cNvCxnSpPr/>
      </xdr:nvCxnSpPr>
      <xdr:spPr>
        <a:xfrm>
          <a:off x="15671800" y="3205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43180</xdr:rowOff>
    </xdr:from>
    <xdr:to>
      <xdr:col>22</xdr:col>
      <xdr:colOff>565150</xdr:colOff>
      <xdr:row>18</xdr:row>
      <xdr:rowOff>119380</xdr:rowOff>
    </xdr:to>
    <xdr:cxnSp macro="">
      <xdr:nvCxnSpPr>
        <xdr:cNvPr id="129" name="直線コネクタ 128"/>
        <xdr:cNvCxnSpPr/>
      </xdr:nvCxnSpPr>
      <xdr:spPr>
        <a:xfrm>
          <a:off x="14782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18</xdr:row>
      <xdr:rowOff>43180</xdr:rowOff>
    </xdr:to>
    <xdr:cxnSp macro="">
      <xdr:nvCxnSpPr>
        <xdr:cNvPr id="132" name="直線コネクタ 131"/>
        <xdr:cNvCxnSpPr/>
      </xdr:nvCxnSpPr>
      <xdr:spPr>
        <a:xfrm>
          <a:off x="13893800" y="3053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17</xdr:row>
      <xdr:rowOff>138430</xdr:rowOff>
    </xdr:to>
    <xdr:cxnSp macro="">
      <xdr:nvCxnSpPr>
        <xdr:cNvPr id="135" name="直線コネクタ 134"/>
        <xdr:cNvCxnSpPr/>
      </xdr:nvCxnSpPr>
      <xdr:spPr>
        <a:xfrm>
          <a:off x="13004800" y="304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99060</xdr:rowOff>
    </xdr:from>
    <xdr:to>
      <xdr:col>24</xdr:col>
      <xdr:colOff>82550</xdr:colOff>
      <xdr:row>19</xdr:row>
      <xdr:rowOff>29210</xdr:rowOff>
    </xdr:to>
    <xdr:sp macro="" textlink="">
      <xdr:nvSpPr>
        <xdr:cNvPr id="145" name="円/楕円 144"/>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71137</xdr:rowOff>
    </xdr:from>
    <xdr:ext cx="762000" cy="259045"/>
    <xdr:sp macro="" textlink="">
      <xdr:nvSpPr>
        <xdr:cNvPr id="146"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7" name="円/楕円 146"/>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8" name="テキスト ボックス 147"/>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163830</xdr:rowOff>
    </xdr:from>
    <xdr:to>
      <xdr:col>21</xdr:col>
      <xdr:colOff>412750</xdr:colOff>
      <xdr:row>18</xdr:row>
      <xdr:rowOff>93980</xdr:rowOff>
    </xdr:to>
    <xdr:sp macro="" textlink="">
      <xdr:nvSpPr>
        <xdr:cNvPr id="149" name="円/楕円 148"/>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78757</xdr:rowOff>
    </xdr:from>
    <xdr:ext cx="762000" cy="259045"/>
    <xdr:sp macro="" textlink="">
      <xdr:nvSpPr>
        <xdr:cNvPr id="150" name="テキスト ボックス 149"/>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51" name="円/楕円 150"/>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2" name="テキスト ボックス 151"/>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3" name="円/楕円 152"/>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4" name="テキスト ボックス 153"/>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平成２５年度は９．８％であり、類似団体内平均値を上回っている。また、平成２５年度は前年度と比べると０．１ポイントの減となっている。これは、</a:t>
          </a:r>
          <a:r>
            <a:rPr lang="ja-JP" altLang="en-US" sz="1100" b="0" i="0">
              <a:solidFill>
                <a:sysClr val="windowText" lastClr="000000"/>
              </a:solidFill>
              <a:latin typeface="+mn-lt"/>
              <a:ea typeface="+mn-ea"/>
              <a:cs typeface="+mn-cs"/>
            </a:rPr>
            <a:t>経常経費充当一般財源等が減っている（約▲２８０万円）ことから扶助費の経常収支比率が減少しているものである。</a:t>
          </a:r>
          <a:endParaRPr lang="en-US" sz="1100" b="0" i="0">
            <a:solidFill>
              <a:sysClr val="windowText" lastClr="000000"/>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165862</xdr:rowOff>
    </xdr:from>
    <xdr:to>
      <xdr:col>7</xdr:col>
      <xdr:colOff>15875</xdr:colOff>
      <xdr:row>56</xdr:row>
      <xdr:rowOff>3556</xdr:rowOff>
    </xdr:to>
    <xdr:cxnSp macro="">
      <xdr:nvCxnSpPr>
        <xdr:cNvPr id="185" name="直線コネクタ 184"/>
        <xdr:cNvCxnSpPr/>
      </xdr:nvCxnSpPr>
      <xdr:spPr>
        <a:xfrm flipV="1">
          <a:off x="3987800" y="9595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65278</xdr:rowOff>
    </xdr:from>
    <xdr:to>
      <xdr:col>5</xdr:col>
      <xdr:colOff>549275</xdr:colOff>
      <xdr:row>56</xdr:row>
      <xdr:rowOff>3556</xdr:rowOff>
    </xdr:to>
    <xdr:cxnSp macro="">
      <xdr:nvCxnSpPr>
        <xdr:cNvPr id="188" name="直線コネクタ 187"/>
        <xdr:cNvCxnSpPr/>
      </xdr:nvCxnSpPr>
      <xdr:spPr>
        <a:xfrm>
          <a:off x="3098800" y="9495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90424</xdr:rowOff>
    </xdr:from>
    <xdr:to>
      <xdr:col>4</xdr:col>
      <xdr:colOff>346075</xdr:colOff>
      <xdr:row>55</xdr:row>
      <xdr:rowOff>65278</xdr:rowOff>
    </xdr:to>
    <xdr:cxnSp macro="">
      <xdr:nvCxnSpPr>
        <xdr:cNvPr id="191" name="直線コネクタ 190"/>
        <xdr:cNvCxnSpPr/>
      </xdr:nvCxnSpPr>
      <xdr:spPr>
        <a:xfrm>
          <a:off x="2209800" y="93487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90424</xdr:rowOff>
    </xdr:from>
    <xdr:to>
      <xdr:col>3</xdr:col>
      <xdr:colOff>142875</xdr:colOff>
      <xdr:row>54</xdr:row>
      <xdr:rowOff>127000</xdr:rowOff>
    </xdr:to>
    <xdr:cxnSp macro="">
      <xdr:nvCxnSpPr>
        <xdr:cNvPr id="194" name="直線コネクタ 193"/>
        <xdr:cNvCxnSpPr/>
      </xdr:nvCxnSpPr>
      <xdr:spPr>
        <a:xfrm flipV="1">
          <a:off x="1320800" y="9348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115062</xdr:rowOff>
    </xdr:from>
    <xdr:to>
      <xdr:col>7</xdr:col>
      <xdr:colOff>66675</xdr:colOff>
      <xdr:row>56</xdr:row>
      <xdr:rowOff>45212</xdr:rowOff>
    </xdr:to>
    <xdr:sp macro="" textlink="">
      <xdr:nvSpPr>
        <xdr:cNvPr id="204" name="円/楕円 203"/>
        <xdr:cNvSpPr/>
      </xdr:nvSpPr>
      <xdr:spPr>
        <a:xfrm>
          <a:off x="4775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87139</xdr:rowOff>
    </xdr:from>
    <xdr:ext cx="762000" cy="259045"/>
    <xdr:sp macro="" textlink="">
      <xdr:nvSpPr>
        <xdr:cNvPr id="205" name="扶助費該当値テキスト"/>
        <xdr:cNvSpPr txBox="1"/>
      </xdr:nvSpPr>
      <xdr:spPr>
        <a:xfrm>
          <a:off x="4914900" y="951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124206</xdr:rowOff>
    </xdr:from>
    <xdr:to>
      <xdr:col>5</xdr:col>
      <xdr:colOff>600075</xdr:colOff>
      <xdr:row>56</xdr:row>
      <xdr:rowOff>54356</xdr:rowOff>
    </xdr:to>
    <xdr:sp macro="" textlink="">
      <xdr:nvSpPr>
        <xdr:cNvPr id="206" name="円/楕円 205"/>
        <xdr:cNvSpPr/>
      </xdr:nvSpPr>
      <xdr:spPr>
        <a:xfrm>
          <a:off x="3937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39133</xdr:rowOff>
    </xdr:from>
    <xdr:ext cx="736600" cy="259045"/>
    <xdr:sp macro="" textlink="">
      <xdr:nvSpPr>
        <xdr:cNvPr id="207" name="テキスト ボックス 206"/>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14478</xdr:rowOff>
    </xdr:from>
    <xdr:to>
      <xdr:col>4</xdr:col>
      <xdr:colOff>396875</xdr:colOff>
      <xdr:row>55</xdr:row>
      <xdr:rowOff>116078</xdr:rowOff>
    </xdr:to>
    <xdr:sp macro="" textlink="">
      <xdr:nvSpPr>
        <xdr:cNvPr id="208" name="円/楕円 207"/>
        <xdr:cNvSpPr/>
      </xdr:nvSpPr>
      <xdr:spPr>
        <a:xfrm>
          <a:off x="3048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126255</xdr:rowOff>
    </xdr:from>
    <xdr:ext cx="762000" cy="259045"/>
    <xdr:sp macro="" textlink="">
      <xdr:nvSpPr>
        <xdr:cNvPr id="209" name="テキスト ボックス 208"/>
        <xdr:cNvSpPr txBox="1"/>
      </xdr:nvSpPr>
      <xdr:spPr>
        <a:xfrm>
          <a:off x="2717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39624</xdr:rowOff>
    </xdr:from>
    <xdr:to>
      <xdr:col>3</xdr:col>
      <xdr:colOff>193675</xdr:colOff>
      <xdr:row>54</xdr:row>
      <xdr:rowOff>141224</xdr:rowOff>
    </xdr:to>
    <xdr:sp macro="" textlink="">
      <xdr:nvSpPr>
        <xdr:cNvPr id="210" name="円/楕円 209"/>
        <xdr:cNvSpPr/>
      </xdr:nvSpPr>
      <xdr:spPr>
        <a:xfrm>
          <a:off x="2159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151401</xdr:rowOff>
    </xdr:from>
    <xdr:ext cx="762000" cy="259045"/>
    <xdr:sp macro="" textlink="">
      <xdr:nvSpPr>
        <xdr:cNvPr id="211" name="テキスト ボックス 210"/>
        <xdr:cNvSpPr txBox="1"/>
      </xdr:nvSpPr>
      <xdr:spPr>
        <a:xfrm>
          <a:off x="1828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2" name="円/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平成２５年度は８．７％であり、類似団体内平均値を下回っている。また、平成２５年度は前年度と横ばいとなっている。</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今後、特別会計での事業を精査し、繰出金を削減することなどを通して、税収を主とする充当一般財源を減らすよう努めていく。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104140</xdr:rowOff>
    </xdr:to>
    <xdr:cxnSp macro="">
      <xdr:nvCxnSpPr>
        <xdr:cNvPr id="246" name="直線コネクタ 245"/>
        <xdr:cNvCxnSpPr/>
      </xdr:nvCxnSpPr>
      <xdr:spPr>
        <a:xfrm>
          <a:off x="15671800" y="9362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55</xdr:row>
      <xdr:rowOff>8890</xdr:rowOff>
    </xdr:to>
    <xdr:cxnSp macro="">
      <xdr:nvCxnSpPr>
        <xdr:cNvPr id="249" name="直線コネクタ 248"/>
        <xdr:cNvCxnSpPr/>
      </xdr:nvCxnSpPr>
      <xdr:spPr>
        <a:xfrm flipV="1">
          <a:off x="14782800" y="9362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55</xdr:row>
      <xdr:rowOff>8890</xdr:rowOff>
    </xdr:to>
    <xdr:cxnSp macro="">
      <xdr:nvCxnSpPr>
        <xdr:cNvPr id="252" name="直線コネクタ 251"/>
        <xdr:cNvCxnSpPr/>
      </xdr:nvCxnSpPr>
      <xdr:spPr>
        <a:xfrm>
          <a:off x="13893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24130</xdr:rowOff>
    </xdr:to>
    <xdr:cxnSp macro="">
      <xdr:nvCxnSpPr>
        <xdr:cNvPr id="255" name="直線コネクタ 254"/>
        <xdr:cNvCxnSpPr/>
      </xdr:nvCxnSpPr>
      <xdr:spPr>
        <a:xfrm flipV="1">
          <a:off x="13004800" y="9400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5" name="円/楕円 264"/>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69867</xdr:rowOff>
    </xdr:from>
    <xdr:ext cx="762000" cy="259045"/>
    <xdr:sp macro="" textlink="">
      <xdr:nvSpPr>
        <xdr:cNvPr id="266"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67" name="円/楕円 266"/>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68" name="テキスト ボックス 267"/>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69" name="円/楕円 268"/>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70" name="テキスト ボックス 269"/>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1" name="円/楕円 270"/>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2" name="テキスト ボックス 271"/>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3" name="円/楕円 272"/>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4" name="テキスト ボックス 273"/>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a:solidFill>
                <a:schemeClr val="dk1"/>
              </a:solidFill>
              <a:latin typeface="+mn-lt"/>
              <a:ea typeface="+mn-ea"/>
              <a:cs typeface="+mn-cs"/>
            </a:rPr>
            <a:t>　平成２５年度は１０．９％であり、類似団体内平均値を上回っている。また、平成２５年度は前年度と比べると０．９ポイントの減となっている。</a:t>
          </a:r>
          <a:endParaRPr lang="en-US" sz="1100" b="0" i="0">
            <a:solidFill>
              <a:schemeClr val="dk1"/>
            </a:solidFill>
            <a:latin typeface="+mn-lt"/>
            <a:ea typeface="+mn-ea"/>
            <a:cs typeface="+mn-cs"/>
          </a:endParaRPr>
        </a:p>
        <a:p>
          <a:pPr algn="l" rtl="1" eaLnBrk="1" fontAlgn="auto" latinLnBrk="0" hangingPunct="1"/>
          <a:r>
            <a:rPr lang="ja-JP" altLang="en-US" sz="1100" b="0" i="0">
              <a:solidFill>
                <a:schemeClr val="dk1"/>
              </a:solidFill>
              <a:latin typeface="+mn-lt"/>
              <a:ea typeface="+mn-ea"/>
              <a:cs typeface="+mn-cs"/>
            </a:rPr>
            <a:t>　今後も、補助金の見直し等を通じて適正な支出に努めていく。</a:t>
          </a:r>
          <a:endParaRPr lang="en-US" sz="11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94996</xdr:rowOff>
    </xdr:to>
    <xdr:cxnSp macro="">
      <xdr:nvCxnSpPr>
        <xdr:cNvPr id="304" name="直線コネクタ 303"/>
        <xdr:cNvCxnSpPr/>
      </xdr:nvCxnSpPr>
      <xdr:spPr>
        <a:xfrm flipV="1">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122428</xdr:rowOff>
    </xdr:to>
    <xdr:cxnSp macro="">
      <xdr:nvCxnSpPr>
        <xdr:cNvPr id="307" name="直線コネクタ 306"/>
        <xdr:cNvCxnSpPr/>
      </xdr:nvCxnSpPr>
      <xdr:spPr>
        <a:xfrm flipV="1">
          <a:off x="14782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122428</xdr:rowOff>
    </xdr:to>
    <xdr:cxnSp macro="">
      <xdr:nvCxnSpPr>
        <xdr:cNvPr id="310" name="直線コネクタ 309"/>
        <xdr:cNvCxnSpPr/>
      </xdr:nvCxnSpPr>
      <xdr:spPr>
        <a:xfrm>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149860</xdr:rowOff>
    </xdr:to>
    <xdr:cxnSp macro="">
      <xdr:nvCxnSpPr>
        <xdr:cNvPr id="313" name="直線コネクタ 312"/>
        <xdr:cNvCxnSpPr/>
      </xdr:nvCxnSpPr>
      <xdr:spPr>
        <a:xfrm flipV="1">
          <a:off x="13004800" y="62626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xdr:rowOff>
    </xdr:from>
    <xdr:to>
      <xdr:col>24</xdr:col>
      <xdr:colOff>82550</xdr:colOff>
      <xdr:row>36</xdr:row>
      <xdr:rowOff>104648</xdr:rowOff>
    </xdr:to>
    <xdr:sp macro="" textlink="">
      <xdr:nvSpPr>
        <xdr:cNvPr id="323" name="円/楕円 322"/>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146575</xdr:rowOff>
    </xdr:from>
    <xdr:ext cx="762000" cy="259045"/>
    <xdr:sp macro="" textlink="">
      <xdr:nvSpPr>
        <xdr:cNvPr id="324" name="補助費等該当値テキスト"/>
        <xdr:cNvSpPr txBox="1"/>
      </xdr:nvSpPr>
      <xdr:spPr>
        <a:xfrm>
          <a:off x="165989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5" name="円/楕円 324"/>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26" name="テキスト ボックス 325"/>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7" name="円/楕円 326"/>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8" name="テキスト ボックス 327"/>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9" name="円/楕円 328"/>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30" name="テキスト ボックス 32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1" name="円/楕円 330"/>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2" name="テキスト ボックス 33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１３．２％であり、類似団体内平均値を下回っている。平成２５年度に実施した庁舎建設事業や小･中学校校舎等耐震補強･大規模改修事業や臨時財政対策債の発行に伴い公債費が増加していく見込みであるが、引き続き地方交付税措置等のある有利な起債を活用するなど、実質的な財政負担の抑制に努めていく。</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76</xdr:row>
      <xdr:rowOff>159004</xdr:rowOff>
    </xdr:to>
    <xdr:cxnSp macro="">
      <xdr:nvCxnSpPr>
        <xdr:cNvPr id="362" name="直線コネクタ 361"/>
        <xdr:cNvCxnSpPr/>
      </xdr:nvCxnSpPr>
      <xdr:spPr>
        <a:xfrm>
          <a:off x="3987800" y="13184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14987</xdr:rowOff>
    </xdr:to>
    <xdr:cxnSp macro="">
      <xdr:nvCxnSpPr>
        <xdr:cNvPr id="365" name="直線コネクタ 364"/>
        <xdr:cNvCxnSpPr/>
      </xdr:nvCxnSpPr>
      <xdr:spPr>
        <a:xfrm flipV="1">
          <a:off x="3098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14987</xdr:rowOff>
    </xdr:to>
    <xdr:cxnSp macro="">
      <xdr:nvCxnSpPr>
        <xdr:cNvPr id="368" name="直線コネクタ 367"/>
        <xdr:cNvCxnSpPr/>
      </xdr:nvCxnSpPr>
      <xdr:spPr>
        <a:xfrm>
          <a:off x="2209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19558</xdr:rowOff>
    </xdr:to>
    <xdr:cxnSp macro="">
      <xdr:nvCxnSpPr>
        <xdr:cNvPr id="371" name="直線コネクタ 370"/>
        <xdr:cNvCxnSpPr/>
      </xdr:nvCxnSpPr>
      <xdr:spPr>
        <a:xfrm flipV="1">
          <a:off x="1320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81" name="円/楕円 380"/>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82"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3" name="円/楕円 382"/>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4" name="テキスト ボックス 383"/>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5" name="円/楕円 384"/>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6" name="テキスト ボックス 38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7" name="円/楕円 386"/>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8" name="テキスト ボックス 387"/>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89" name="円/楕円 388"/>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0" name="テキスト ボックス 389"/>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latin typeface="+mn-lt"/>
              <a:ea typeface="+mn-ea"/>
              <a:cs typeface="+mn-cs"/>
            </a:rPr>
            <a:t>　平成２５年度は７２．７％であり、類似団体内平均値を上回っている。また、平成２５年度は前年度と比べると２．７ポイントの減となっているが、これは人件費の減少によるものである。</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職員の定員管理の適正化や事務事業の見直し等、行政改革を進め、経費の節減に努めていく。　</a:t>
          </a:r>
          <a:endParaRPr lang="en-US" sz="1100" b="0" i="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104139</xdr:rowOff>
    </xdr:to>
    <xdr:cxnSp macro="">
      <xdr:nvCxnSpPr>
        <xdr:cNvPr id="423" name="直線コネクタ 422"/>
        <xdr:cNvCxnSpPr/>
      </xdr:nvCxnSpPr>
      <xdr:spPr>
        <a:xfrm flipV="1">
          <a:off x="15671800" y="133743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79</xdr:row>
      <xdr:rowOff>1270</xdr:rowOff>
    </xdr:to>
    <xdr:cxnSp macro="">
      <xdr:nvCxnSpPr>
        <xdr:cNvPr id="426" name="直線コネクタ 425"/>
        <xdr:cNvCxnSpPr/>
      </xdr:nvCxnSpPr>
      <xdr:spPr>
        <a:xfrm flipV="1">
          <a:off x="14782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79</xdr:row>
      <xdr:rowOff>1270</xdr:rowOff>
    </xdr:to>
    <xdr:cxnSp macro="">
      <xdr:nvCxnSpPr>
        <xdr:cNvPr id="429" name="直線コネクタ 428"/>
        <xdr:cNvCxnSpPr/>
      </xdr:nvCxnSpPr>
      <xdr:spPr>
        <a:xfrm>
          <a:off x="13893800" y="133400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79</xdr:row>
      <xdr:rowOff>8889</xdr:rowOff>
    </xdr:to>
    <xdr:cxnSp macro="">
      <xdr:nvCxnSpPr>
        <xdr:cNvPr id="432" name="直線コネクタ 431"/>
        <xdr:cNvCxnSpPr/>
      </xdr:nvCxnSpPr>
      <xdr:spPr>
        <a:xfrm flipV="1">
          <a:off x="13004800" y="133400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42" name="円/楕円 441"/>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93997</xdr:rowOff>
    </xdr:from>
    <xdr:ext cx="762000" cy="259045"/>
    <xdr:sp macro="" textlink="">
      <xdr:nvSpPr>
        <xdr:cNvPr id="443"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44" name="円/楕円 443"/>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45" name="テキスト ボックス 44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6" name="円/楕円 445"/>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7" name="テキスト ボックス 446"/>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48" name="円/楕円 447"/>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49" name="テキスト ボックス 448"/>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129539</xdr:rowOff>
    </xdr:from>
    <xdr:to>
      <xdr:col>19</xdr:col>
      <xdr:colOff>6350</xdr:colOff>
      <xdr:row>79</xdr:row>
      <xdr:rowOff>59689</xdr:rowOff>
    </xdr:to>
    <xdr:sp macro="" textlink="">
      <xdr:nvSpPr>
        <xdr:cNvPr id="450" name="円/楕円 449"/>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44466</xdr:rowOff>
    </xdr:from>
    <xdr:ext cx="762000" cy="259045"/>
    <xdr:sp macro="" textlink="">
      <xdr:nvSpPr>
        <xdr:cNvPr id="451" name="テキスト ボックス 450"/>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埼玉県北本市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27349</xdr:rowOff>
    </xdr:from>
    <xdr:to>
      <xdr:col>4</xdr:col>
      <xdr:colOff>1117600</xdr:colOff>
      <xdr:row>18</xdr:row>
      <xdr:rowOff>84119</xdr:rowOff>
    </xdr:to>
    <xdr:cxnSp macro="">
      <xdr:nvCxnSpPr>
        <xdr:cNvPr id="50" name="直線コネクタ 49"/>
        <xdr:cNvCxnSpPr/>
      </xdr:nvCxnSpPr>
      <xdr:spPr bwMode="auto">
        <a:xfrm>
          <a:off x="5003800" y="3161074"/>
          <a:ext cx="647700" cy="5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133020</xdr:rowOff>
    </xdr:from>
    <xdr:to>
      <xdr:col>4</xdr:col>
      <xdr:colOff>469900</xdr:colOff>
      <xdr:row>18</xdr:row>
      <xdr:rowOff>27349</xdr:rowOff>
    </xdr:to>
    <xdr:cxnSp macro="">
      <xdr:nvCxnSpPr>
        <xdr:cNvPr id="53" name="直線コネクタ 52"/>
        <xdr:cNvCxnSpPr/>
      </xdr:nvCxnSpPr>
      <xdr:spPr bwMode="auto">
        <a:xfrm>
          <a:off x="4305300" y="3095295"/>
          <a:ext cx="698500" cy="6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133020</xdr:rowOff>
    </xdr:from>
    <xdr:to>
      <xdr:col>3</xdr:col>
      <xdr:colOff>904875</xdr:colOff>
      <xdr:row>17</xdr:row>
      <xdr:rowOff>135935</xdr:rowOff>
    </xdr:to>
    <xdr:cxnSp macro="">
      <xdr:nvCxnSpPr>
        <xdr:cNvPr id="56" name="直線コネクタ 55"/>
        <xdr:cNvCxnSpPr/>
      </xdr:nvCxnSpPr>
      <xdr:spPr bwMode="auto">
        <a:xfrm flipV="1">
          <a:off x="3606800" y="3095295"/>
          <a:ext cx="698500" cy="2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88062</xdr:rowOff>
    </xdr:from>
    <xdr:to>
      <xdr:col>3</xdr:col>
      <xdr:colOff>206375</xdr:colOff>
      <xdr:row>17</xdr:row>
      <xdr:rowOff>135935</xdr:rowOff>
    </xdr:to>
    <xdr:cxnSp macro="">
      <xdr:nvCxnSpPr>
        <xdr:cNvPr id="59" name="直線コネクタ 58"/>
        <xdr:cNvCxnSpPr/>
      </xdr:nvCxnSpPr>
      <xdr:spPr bwMode="auto">
        <a:xfrm>
          <a:off x="2908300" y="3050337"/>
          <a:ext cx="698500" cy="4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33319</xdr:rowOff>
    </xdr:from>
    <xdr:to>
      <xdr:col>5</xdr:col>
      <xdr:colOff>34925</xdr:colOff>
      <xdr:row>18</xdr:row>
      <xdr:rowOff>134919</xdr:rowOff>
    </xdr:to>
    <xdr:sp macro="" textlink="">
      <xdr:nvSpPr>
        <xdr:cNvPr id="69" name="円/楕円 68"/>
        <xdr:cNvSpPr/>
      </xdr:nvSpPr>
      <xdr:spPr bwMode="auto">
        <a:xfrm>
          <a:off x="5600700" y="316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5396</xdr:rowOff>
    </xdr:from>
    <xdr:ext cx="762000" cy="259045"/>
    <xdr:sp macro="" textlink="">
      <xdr:nvSpPr>
        <xdr:cNvPr id="70" name="人口1人当たり決算額の推移該当値テキスト130"/>
        <xdr:cNvSpPr txBox="1"/>
      </xdr:nvSpPr>
      <xdr:spPr>
        <a:xfrm>
          <a:off x="5740400" y="313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147999</xdr:rowOff>
    </xdr:from>
    <xdr:to>
      <xdr:col>4</xdr:col>
      <xdr:colOff>520700</xdr:colOff>
      <xdr:row>18</xdr:row>
      <xdr:rowOff>78149</xdr:rowOff>
    </xdr:to>
    <xdr:sp macro="" textlink="">
      <xdr:nvSpPr>
        <xdr:cNvPr id="71" name="円/楕円 70"/>
        <xdr:cNvSpPr/>
      </xdr:nvSpPr>
      <xdr:spPr bwMode="auto">
        <a:xfrm>
          <a:off x="4953000" y="31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62926</xdr:rowOff>
    </xdr:from>
    <xdr:ext cx="736600" cy="259045"/>
    <xdr:sp macro="" textlink="">
      <xdr:nvSpPr>
        <xdr:cNvPr id="72" name="テキスト ボックス 71"/>
        <xdr:cNvSpPr txBox="1"/>
      </xdr:nvSpPr>
      <xdr:spPr>
        <a:xfrm>
          <a:off x="4622800" y="3196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82220</xdr:rowOff>
    </xdr:from>
    <xdr:to>
      <xdr:col>3</xdr:col>
      <xdr:colOff>955675</xdr:colOff>
      <xdr:row>18</xdr:row>
      <xdr:rowOff>12370</xdr:rowOff>
    </xdr:to>
    <xdr:sp macro="" textlink="">
      <xdr:nvSpPr>
        <xdr:cNvPr id="73" name="円/楕円 72"/>
        <xdr:cNvSpPr/>
      </xdr:nvSpPr>
      <xdr:spPr bwMode="auto">
        <a:xfrm>
          <a:off x="4254500" y="304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168597</xdr:rowOff>
    </xdr:from>
    <xdr:ext cx="762000" cy="259045"/>
    <xdr:sp macro="" textlink="">
      <xdr:nvSpPr>
        <xdr:cNvPr id="74" name="テキスト ボックス 73"/>
        <xdr:cNvSpPr txBox="1"/>
      </xdr:nvSpPr>
      <xdr:spPr>
        <a:xfrm>
          <a:off x="39243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85135</xdr:rowOff>
    </xdr:from>
    <xdr:to>
      <xdr:col>3</xdr:col>
      <xdr:colOff>257175</xdr:colOff>
      <xdr:row>18</xdr:row>
      <xdr:rowOff>15285</xdr:rowOff>
    </xdr:to>
    <xdr:sp macro="" textlink="">
      <xdr:nvSpPr>
        <xdr:cNvPr id="75" name="円/楕円 74"/>
        <xdr:cNvSpPr/>
      </xdr:nvSpPr>
      <xdr:spPr bwMode="auto">
        <a:xfrm>
          <a:off x="3556000" y="304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xdr:rowOff>
    </xdr:from>
    <xdr:ext cx="762000" cy="259045"/>
    <xdr:sp macro="" textlink="">
      <xdr:nvSpPr>
        <xdr:cNvPr id="76" name="テキスト ボックス 75"/>
        <xdr:cNvSpPr txBox="1"/>
      </xdr:nvSpPr>
      <xdr:spPr>
        <a:xfrm>
          <a:off x="3225800" y="313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37262</xdr:rowOff>
    </xdr:from>
    <xdr:to>
      <xdr:col>2</xdr:col>
      <xdr:colOff>692150</xdr:colOff>
      <xdr:row>17</xdr:row>
      <xdr:rowOff>138862</xdr:rowOff>
    </xdr:to>
    <xdr:sp macro="" textlink="">
      <xdr:nvSpPr>
        <xdr:cNvPr id="77" name="円/楕円 76"/>
        <xdr:cNvSpPr/>
      </xdr:nvSpPr>
      <xdr:spPr bwMode="auto">
        <a:xfrm>
          <a:off x="2857500" y="299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123639</xdr:rowOff>
    </xdr:from>
    <xdr:ext cx="762000" cy="259045"/>
    <xdr:sp macro="" textlink="">
      <xdr:nvSpPr>
        <xdr:cNvPr id="78" name="テキスト ボックス 77"/>
        <xdr:cNvSpPr txBox="1"/>
      </xdr:nvSpPr>
      <xdr:spPr>
        <a:xfrm>
          <a:off x="2527300" y="30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150020</xdr:rowOff>
    </xdr:from>
    <xdr:to>
      <xdr:col>4</xdr:col>
      <xdr:colOff>1117600</xdr:colOff>
      <xdr:row>37</xdr:row>
      <xdr:rowOff>237003</xdr:rowOff>
    </xdr:to>
    <xdr:cxnSp macro="">
      <xdr:nvCxnSpPr>
        <xdr:cNvPr id="110" name="直線コネクタ 109"/>
        <xdr:cNvCxnSpPr/>
      </xdr:nvCxnSpPr>
      <xdr:spPr bwMode="auto">
        <a:xfrm>
          <a:off x="5003800" y="7274720"/>
          <a:ext cx="647700" cy="86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150020</xdr:rowOff>
    </xdr:from>
    <xdr:to>
      <xdr:col>4</xdr:col>
      <xdr:colOff>469900</xdr:colOff>
      <xdr:row>37</xdr:row>
      <xdr:rowOff>155438</xdr:rowOff>
    </xdr:to>
    <xdr:cxnSp macro="">
      <xdr:nvCxnSpPr>
        <xdr:cNvPr id="113" name="直線コネクタ 112"/>
        <xdr:cNvCxnSpPr/>
      </xdr:nvCxnSpPr>
      <xdr:spPr bwMode="auto">
        <a:xfrm flipV="1">
          <a:off x="4305300" y="7274720"/>
          <a:ext cx="698500" cy="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10963</xdr:rowOff>
    </xdr:from>
    <xdr:to>
      <xdr:col>3</xdr:col>
      <xdr:colOff>904875</xdr:colOff>
      <xdr:row>37</xdr:row>
      <xdr:rowOff>155438</xdr:rowOff>
    </xdr:to>
    <xdr:cxnSp macro="">
      <xdr:nvCxnSpPr>
        <xdr:cNvPr id="116" name="直線コネクタ 115"/>
        <xdr:cNvCxnSpPr/>
      </xdr:nvCxnSpPr>
      <xdr:spPr bwMode="auto">
        <a:xfrm>
          <a:off x="3606800" y="7135663"/>
          <a:ext cx="698500" cy="14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10963</xdr:rowOff>
    </xdr:from>
    <xdr:to>
      <xdr:col>3</xdr:col>
      <xdr:colOff>206375</xdr:colOff>
      <xdr:row>37</xdr:row>
      <xdr:rowOff>108438</xdr:rowOff>
    </xdr:to>
    <xdr:cxnSp macro="">
      <xdr:nvCxnSpPr>
        <xdr:cNvPr id="119" name="直線コネクタ 118"/>
        <xdr:cNvCxnSpPr/>
      </xdr:nvCxnSpPr>
      <xdr:spPr bwMode="auto">
        <a:xfrm flipV="1">
          <a:off x="2908300" y="7135663"/>
          <a:ext cx="698500" cy="97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186203</xdr:rowOff>
    </xdr:from>
    <xdr:to>
      <xdr:col>5</xdr:col>
      <xdr:colOff>34925</xdr:colOff>
      <xdr:row>37</xdr:row>
      <xdr:rowOff>287803</xdr:rowOff>
    </xdr:to>
    <xdr:sp macro="" textlink="">
      <xdr:nvSpPr>
        <xdr:cNvPr id="129" name="円/楕円 128"/>
        <xdr:cNvSpPr/>
      </xdr:nvSpPr>
      <xdr:spPr bwMode="auto">
        <a:xfrm>
          <a:off x="5600700" y="731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158280</xdr:rowOff>
    </xdr:from>
    <xdr:ext cx="762000" cy="259045"/>
    <xdr:sp macro="" textlink="">
      <xdr:nvSpPr>
        <xdr:cNvPr id="130" name="人口1人当たり決算額の推移該当値テキスト445"/>
        <xdr:cNvSpPr txBox="1"/>
      </xdr:nvSpPr>
      <xdr:spPr>
        <a:xfrm>
          <a:off x="5740400" y="72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99220</xdr:rowOff>
    </xdr:from>
    <xdr:to>
      <xdr:col>4</xdr:col>
      <xdr:colOff>520700</xdr:colOff>
      <xdr:row>37</xdr:row>
      <xdr:rowOff>200820</xdr:rowOff>
    </xdr:to>
    <xdr:sp macro="" textlink="">
      <xdr:nvSpPr>
        <xdr:cNvPr id="131" name="円/楕円 130"/>
        <xdr:cNvSpPr/>
      </xdr:nvSpPr>
      <xdr:spPr bwMode="auto">
        <a:xfrm>
          <a:off x="4953000" y="722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185597</xdr:rowOff>
    </xdr:from>
    <xdr:ext cx="736600" cy="259045"/>
    <xdr:sp macro="" textlink="">
      <xdr:nvSpPr>
        <xdr:cNvPr id="132" name="テキスト ボックス 131"/>
        <xdr:cNvSpPr txBox="1"/>
      </xdr:nvSpPr>
      <xdr:spPr>
        <a:xfrm>
          <a:off x="4622800" y="731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104638</xdr:rowOff>
    </xdr:from>
    <xdr:to>
      <xdr:col>3</xdr:col>
      <xdr:colOff>955675</xdr:colOff>
      <xdr:row>37</xdr:row>
      <xdr:rowOff>206238</xdr:rowOff>
    </xdr:to>
    <xdr:sp macro="" textlink="">
      <xdr:nvSpPr>
        <xdr:cNvPr id="133" name="円/楕円 132"/>
        <xdr:cNvSpPr/>
      </xdr:nvSpPr>
      <xdr:spPr bwMode="auto">
        <a:xfrm>
          <a:off x="4254500" y="722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191015</xdr:rowOff>
    </xdr:from>
    <xdr:ext cx="762000" cy="259045"/>
    <xdr:sp macro="" textlink="">
      <xdr:nvSpPr>
        <xdr:cNvPr id="134" name="テキスト ボックス 133"/>
        <xdr:cNvSpPr txBox="1"/>
      </xdr:nvSpPr>
      <xdr:spPr>
        <a:xfrm>
          <a:off x="3924300" y="731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131613</xdr:rowOff>
    </xdr:from>
    <xdr:to>
      <xdr:col>3</xdr:col>
      <xdr:colOff>257175</xdr:colOff>
      <xdr:row>37</xdr:row>
      <xdr:rowOff>61763</xdr:rowOff>
    </xdr:to>
    <xdr:sp macro="" textlink="">
      <xdr:nvSpPr>
        <xdr:cNvPr id="135" name="円/楕円 134"/>
        <xdr:cNvSpPr/>
      </xdr:nvSpPr>
      <xdr:spPr bwMode="auto">
        <a:xfrm>
          <a:off x="3556000" y="708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46540</xdr:rowOff>
    </xdr:from>
    <xdr:ext cx="762000" cy="259045"/>
    <xdr:sp macro="" textlink="">
      <xdr:nvSpPr>
        <xdr:cNvPr id="136" name="テキスト ボックス 135"/>
        <xdr:cNvSpPr txBox="1"/>
      </xdr:nvSpPr>
      <xdr:spPr>
        <a:xfrm>
          <a:off x="3225800" y="717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57638</xdr:rowOff>
    </xdr:from>
    <xdr:to>
      <xdr:col>2</xdr:col>
      <xdr:colOff>692150</xdr:colOff>
      <xdr:row>37</xdr:row>
      <xdr:rowOff>159238</xdr:rowOff>
    </xdr:to>
    <xdr:sp macro="" textlink="">
      <xdr:nvSpPr>
        <xdr:cNvPr id="137" name="円/楕円 136"/>
        <xdr:cNvSpPr/>
      </xdr:nvSpPr>
      <xdr:spPr bwMode="auto">
        <a:xfrm>
          <a:off x="2857500" y="718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144015</xdr:rowOff>
    </xdr:from>
    <xdr:ext cx="762000" cy="259045"/>
    <xdr:sp macro="" textlink="">
      <xdr:nvSpPr>
        <xdr:cNvPr id="138" name="テキスト ボックス 137"/>
        <xdr:cNvSpPr txBox="1"/>
      </xdr:nvSpPr>
      <xdr:spPr>
        <a:xfrm>
          <a:off x="2527300" y="72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chemeClr val="dk1"/>
              </a:solidFill>
              <a:latin typeface="+mn-lt"/>
              <a:ea typeface="+mn-ea"/>
              <a:cs typeface="+mn-cs"/>
            </a:rPr>
            <a:t>実質収支比率等に係る経年分析：</a:t>
          </a:r>
          <a:endParaRPr lang="en-US" sz="1100" b="0" i="0">
            <a:solidFill>
              <a:schemeClr val="dk1"/>
            </a:solidFill>
            <a:latin typeface="+mn-lt"/>
            <a:ea typeface="+mn-ea"/>
            <a:cs typeface="+mn-cs"/>
          </a:endParaRPr>
        </a:p>
        <a:p>
          <a:pPr algn="l"/>
          <a:r>
            <a:rPr lang="ja-JP" altLang="en-US" sz="1100" b="0" i="0">
              <a:solidFill>
                <a:schemeClr val="dk1"/>
              </a:solidFill>
              <a:latin typeface="+mn-lt"/>
              <a:ea typeface="+mn-ea"/>
              <a:cs typeface="+mn-cs"/>
            </a:rPr>
            <a:t>　実質単年度収支の標準財政規模比について、平成２５年度は２．９１％であり、前年度と比べて４．２６ポイントの増となっている。これは、財政調整基金の残高が約３億４，１００万円の増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chemeClr val="dk1"/>
              </a:solidFill>
              <a:latin typeface="+mn-lt"/>
              <a:ea typeface="+mn-ea"/>
              <a:cs typeface="+mn-cs"/>
            </a:rPr>
            <a:t>連結実質収支比率：　</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一般会計については、平成２５年度は６．６９％であり、前年度と比べて０．０８ポイントの増となっている。これは、実質収支額が８億７８２万円（前年度比＋１，７８７万円）となったためである。</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国民健康保険特別会計については、平成２５年度は３．１３％であり、前年度と比べて０．７３ポイントの減となっている。これは、実質収支額が３億７，７６７万円（前年度比▲８，３９０万円）となったためである。</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介護保険特別会計については、平成２５年度は０．２９％であり、前年度に比べて０．１９ポイントの減となっている。これは、実質収支額が３，４９５万円（前年度比▲２，２５４千円）となっているためである。　</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後期高齢者医療特別会計については、平成２５年度は０．１８％であり、前年度に比べて０．０１％の増となっている。これは、実質収支額が２，１３７万円（前年度比＋５０万円）となったためである。</a:t>
          </a:r>
          <a:endParaRPr lang="en-US" altLang="ja-JP"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北本市公共下水道事業特別会計については、平成２５年度は０．１３％であり、前年度と比べて０．１１ポイントの減となっている。これは、実質収支額が１，６０８万円（前年度比▲１，２９３万円）となったためである。</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北本都市計画事業久保特定土地区画整理事業特別会計については、平成２５年度は０．０６％であり、前年度と比べて０．０７ポイントの減となっている。これは、実質収支額が７７８万円（前年度比▲７３３万円）となったためである。</a:t>
          </a:r>
          <a:endParaRPr lang="en-US" sz="1100" b="0" i="0">
            <a:solidFill>
              <a:schemeClr val="dk1"/>
            </a:solidFill>
            <a:latin typeface="+mn-lt"/>
            <a:ea typeface="+mn-ea"/>
            <a:cs typeface="+mn-cs"/>
          </a:endParaRPr>
        </a:p>
        <a:p>
          <a:pPr algn="l"/>
          <a:r>
            <a:rPr lang="ja-JP" altLang="en-US" sz="1100" b="0" i="0">
              <a:solidFill>
                <a:schemeClr val="dk1"/>
              </a:solidFill>
              <a:latin typeface="+mn-lt"/>
              <a:ea typeface="+mn-ea"/>
              <a:cs typeface="+mn-cs"/>
            </a:rPr>
            <a:t>　埼玉県央広域公平委員会特別会計については、平成２５年度も０となっている。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chemeClr val="dk1"/>
              </a:solidFill>
              <a:latin typeface="+mn-lt"/>
              <a:ea typeface="+mn-ea"/>
              <a:cs typeface="+mn-cs"/>
            </a:rPr>
            <a:t>実質公債費比率（分子）：　</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平成２５年度は３億５，７００万円であり、前年度の６億２，２００万円に比べて２億６，５００万円減少している。</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これは、例年計上されていた債務負担行為に基づく支出額として計上される土地開発公社保有地の買取りが無かったことが主な要因である。</a:t>
          </a:r>
          <a:endParaRPr lang="en-US" sz="1100" b="0" i="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chemeClr val="dk1"/>
              </a:solidFill>
              <a:latin typeface="+mn-lt"/>
              <a:ea typeface="+mn-ea"/>
              <a:cs typeface="+mn-cs"/>
            </a:rPr>
            <a:t>将来負担比率（分子）：</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平成２５年度は３５億８，０００万円であり、前年度に比べて１１億９，５００万円の増加となっている。　</a:t>
          </a:r>
          <a:endParaRPr lang="en-US" sz="1100" b="0" i="0">
            <a:solidFill>
              <a:schemeClr val="dk1"/>
            </a:solidFill>
            <a:latin typeface="+mn-lt"/>
            <a:ea typeface="+mn-ea"/>
            <a:cs typeface="+mn-cs"/>
          </a:endParaRPr>
        </a:p>
        <a:p>
          <a:pPr algn="l" rtl="1"/>
          <a:r>
            <a:rPr lang="ja-JP" altLang="en-US" sz="1100" b="0" i="0">
              <a:solidFill>
                <a:schemeClr val="dk1"/>
              </a:solidFill>
              <a:latin typeface="+mn-lt"/>
              <a:ea typeface="+mn-ea"/>
              <a:cs typeface="+mn-cs"/>
            </a:rPr>
            <a:t>　将来負担額（</a:t>
          </a:r>
          <a:r>
            <a:rPr lang="en-US" sz="1100" b="0" i="0">
              <a:solidFill>
                <a:schemeClr val="dk1"/>
              </a:solidFill>
              <a:latin typeface="+mn-lt"/>
              <a:ea typeface="+mn-ea"/>
              <a:cs typeface="+mn-cs"/>
            </a:rPr>
            <a:t>A)</a:t>
          </a:r>
          <a:r>
            <a:rPr lang="ja-JP" altLang="en-US" sz="1100" b="0" i="0">
              <a:solidFill>
                <a:schemeClr val="dk1"/>
              </a:solidFill>
              <a:latin typeface="+mn-lt"/>
              <a:ea typeface="+mn-ea"/>
              <a:cs typeface="+mn-cs"/>
            </a:rPr>
            <a:t>においては、小・中学校校舎等耐震補強・大規模改修事業の実施に伴う地方債の発行及び臨時財政対策債の発行により一般会計等に係る地方債の現在高が前年度比で２２億２，４００万の増となっているため、将来負担額（</a:t>
          </a:r>
          <a:r>
            <a:rPr lang="en-US" sz="1100" b="0" i="0">
              <a:solidFill>
                <a:schemeClr val="dk1"/>
              </a:solidFill>
              <a:latin typeface="+mn-lt"/>
              <a:ea typeface="+mn-ea"/>
              <a:cs typeface="+mn-cs"/>
            </a:rPr>
            <a:t>A</a:t>
          </a:r>
          <a:r>
            <a:rPr lang="ja-JP" altLang="en-US" sz="1100" b="0" i="0">
              <a:solidFill>
                <a:schemeClr val="dk1"/>
              </a:solidFill>
              <a:latin typeface="+mn-lt"/>
              <a:ea typeface="+mn-ea"/>
              <a:cs typeface="+mn-cs"/>
            </a:rPr>
            <a:t>）は１７億４，３００万円の増加となっている。</a:t>
          </a:r>
          <a:endParaRPr lang="en-US" sz="1100" b="0" i="0">
            <a:solidFill>
              <a:schemeClr val="dk1"/>
            </a:solidFill>
            <a:latin typeface="+mn-lt"/>
            <a:ea typeface="+mn-ea"/>
            <a:cs typeface="+mn-cs"/>
          </a:endParaRPr>
        </a:p>
        <a:p>
          <a:pPr algn="l" rtl="1" eaLnBrk="1" fontAlgn="auto" latinLnBrk="0" hangingPunct="1"/>
          <a:r>
            <a:rPr lang="ja-JP" altLang="en-US" sz="1100" b="0" i="0">
              <a:solidFill>
                <a:schemeClr val="dk1"/>
              </a:solidFill>
              <a:latin typeface="+mn-lt"/>
              <a:ea typeface="+mn-ea"/>
              <a:cs typeface="+mn-cs"/>
            </a:rPr>
            <a:t>　また、将来負担額（</a:t>
          </a:r>
          <a:r>
            <a:rPr lang="en-US" sz="1100" b="0" i="0">
              <a:solidFill>
                <a:schemeClr val="dk1"/>
              </a:solidFill>
              <a:latin typeface="+mn-lt"/>
              <a:ea typeface="+mn-ea"/>
              <a:cs typeface="+mn-cs"/>
            </a:rPr>
            <a:t>B)</a:t>
          </a:r>
          <a:r>
            <a:rPr lang="ja-JP" altLang="en-US" sz="1100" b="0" i="0">
              <a:solidFill>
                <a:schemeClr val="dk1"/>
              </a:solidFill>
              <a:latin typeface="+mn-lt"/>
              <a:ea typeface="+mn-ea"/>
              <a:cs typeface="+mn-cs"/>
            </a:rPr>
            <a:t>に関して、小・中学校校舎等耐震補強・大規模改修事業を地方交付税に算入される地方債を活用して行ったこと等により、基準財政需要額算入見込額は１２億８，６００万円の増となったが、　庁舎建設事業の実施による庁舎建設基金の取り崩しに伴い充当可能基金が減少したことが、分子の減少の要因となっている。</a:t>
          </a:r>
          <a:endParaRPr lang="en-US" sz="1100" b="0" i="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22462643</v>
      </c>
      <c r="BO4" s="379"/>
      <c r="BP4" s="379"/>
      <c r="BQ4" s="379"/>
      <c r="BR4" s="379"/>
      <c r="BS4" s="379"/>
      <c r="BT4" s="379"/>
      <c r="BU4" s="380"/>
      <c r="BV4" s="378">
        <v>20984321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6.8</v>
      </c>
      <c r="CU4" s="554"/>
      <c r="CV4" s="554"/>
      <c r="CW4" s="554"/>
      <c r="CX4" s="554"/>
      <c r="CY4" s="554"/>
      <c r="CZ4" s="554"/>
      <c r="DA4" s="555"/>
      <c r="DB4" s="553">
        <v>6.7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21471186</v>
      </c>
      <c r="BO5" s="384"/>
      <c r="BP5" s="384"/>
      <c r="BQ5" s="384"/>
      <c r="BR5" s="384"/>
      <c r="BS5" s="384"/>
      <c r="BT5" s="384"/>
      <c r="BU5" s="385"/>
      <c r="BV5" s="383">
        <v>19962590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991457</v>
      </c>
      <c r="BO6" s="384"/>
      <c r="BP6" s="384"/>
      <c r="BQ6" s="384"/>
      <c r="BR6" s="384"/>
      <c r="BS6" s="384"/>
      <c r="BT6" s="384"/>
      <c r="BU6" s="385"/>
      <c r="BV6" s="383">
        <v>1021731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95.4</v>
      </c>
      <c r="CU6" s="528"/>
      <c r="CV6" s="528"/>
      <c r="CW6" s="528"/>
      <c r="CX6" s="528"/>
      <c r="CY6" s="528"/>
      <c r="CZ6" s="528"/>
      <c r="DA6" s="529"/>
      <c r="DB6" s="527">
        <v>98.4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175852</v>
      </c>
      <c r="BO7" s="384"/>
      <c r="BP7" s="384"/>
      <c r="BQ7" s="384"/>
      <c r="BR7" s="384"/>
      <c r="BS7" s="384"/>
      <c r="BT7" s="384"/>
      <c r="BU7" s="385"/>
      <c r="BV7" s="383">
        <v>216672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12068577</v>
      </c>
      <c r="CU7" s="384"/>
      <c r="CV7" s="384"/>
      <c r="CW7" s="384"/>
      <c r="CX7" s="384"/>
      <c r="CY7" s="384"/>
      <c r="CZ7" s="384"/>
      <c r="DA7" s="385"/>
      <c r="DB7" s="383">
        <v>11958108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815605</v>
      </c>
      <c r="BO8" s="384"/>
      <c r="BP8" s="384"/>
      <c r="BQ8" s="384"/>
      <c r="BR8" s="384"/>
      <c r="BS8" s="384"/>
      <c r="BT8" s="384"/>
      <c r="BU8" s="385"/>
      <c r="BV8" s="383">
        <v>805059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0.79</v>
      </c>
      <c r="CU8" s="491"/>
      <c r="CV8" s="491"/>
      <c r="CW8" s="491"/>
      <c r="CX8" s="491"/>
      <c r="CY8" s="491"/>
      <c r="CZ8" s="491"/>
      <c r="DA8" s="492"/>
      <c r="DB8" s="490">
        <v>0.79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68888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10546</v>
      </c>
      <c r="BO9" s="384"/>
      <c r="BP9" s="384"/>
      <c r="BQ9" s="384"/>
      <c r="BR9" s="384"/>
      <c r="BS9" s="384"/>
      <c r="BT9" s="384"/>
      <c r="BU9" s="385"/>
      <c r="BV9" s="383">
        <v>103378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11.5</v>
      </c>
      <c r="CU9" s="354"/>
      <c r="CV9" s="354"/>
      <c r="CW9" s="354"/>
      <c r="CX9" s="354"/>
      <c r="CY9" s="354"/>
      <c r="CZ9" s="354"/>
      <c r="DA9" s="355"/>
      <c r="DB9" s="353">
        <v>11.6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70126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340798</v>
      </c>
      <c r="BO10" s="384"/>
      <c r="BP10" s="384"/>
      <c r="BQ10" s="384"/>
      <c r="BR10" s="384"/>
      <c r="BS10" s="384"/>
      <c r="BT10" s="384"/>
      <c r="BU10" s="385"/>
      <c r="BV10" s="383">
        <v>130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68933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264936</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68520</v>
      </c>
      <c r="S13" s="483"/>
      <c r="T13" s="483"/>
      <c r="U13" s="483"/>
      <c r="V13" s="484"/>
      <c r="W13" s="470" t="s">
        <v>123</v>
      </c>
      <c r="X13" s="396"/>
      <c r="Y13" s="396"/>
      <c r="Z13" s="396"/>
      <c r="AA13" s="396"/>
      <c r="AB13" s="397"/>
      <c r="AC13" s="359">
        <v>456</v>
      </c>
      <c r="AD13" s="360"/>
      <c r="AE13" s="360"/>
      <c r="AF13" s="360"/>
      <c r="AG13" s="361"/>
      <c r="AH13" s="359">
        <v>626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351344</v>
      </c>
      <c r="BO13" s="384"/>
      <c r="BP13" s="384"/>
      <c r="BQ13" s="384"/>
      <c r="BR13" s="384"/>
      <c r="BS13" s="384"/>
      <c r="BT13" s="384"/>
      <c r="BU13" s="385"/>
      <c r="BV13" s="383">
        <v>-161428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69146</v>
      </c>
      <c r="S14" s="483"/>
      <c r="T14" s="483"/>
      <c r="U14" s="483"/>
      <c r="V14" s="484"/>
      <c r="W14" s="485"/>
      <c r="X14" s="399"/>
      <c r="Y14" s="399"/>
      <c r="Z14" s="399"/>
      <c r="AA14" s="399"/>
      <c r="AB14" s="400"/>
      <c r="AC14" s="475">
        <v>1.5</v>
      </c>
      <c r="AD14" s="476"/>
      <c r="AE14" s="476"/>
      <c r="AF14" s="476"/>
      <c r="AG14" s="477"/>
      <c r="AH14" s="475">
        <v>1.8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33.299999999999997</v>
      </c>
      <c r="CU14" s="454"/>
      <c r="CV14" s="454"/>
      <c r="CW14" s="454"/>
      <c r="CX14" s="454"/>
      <c r="CY14" s="454"/>
      <c r="CZ14" s="454"/>
      <c r="DA14" s="455"/>
      <c r="DB14" s="486">
        <v>22.2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68740</v>
      </c>
      <c r="S15" s="483"/>
      <c r="T15" s="483"/>
      <c r="U15" s="483"/>
      <c r="V15" s="484"/>
      <c r="W15" s="470" t="s">
        <v>130</v>
      </c>
      <c r="X15" s="396"/>
      <c r="Y15" s="396"/>
      <c r="Z15" s="396"/>
      <c r="AA15" s="396"/>
      <c r="AB15" s="397"/>
      <c r="AC15" s="359">
        <v>7419</v>
      </c>
      <c r="AD15" s="360"/>
      <c r="AE15" s="360"/>
      <c r="AF15" s="360"/>
      <c r="AG15" s="361"/>
      <c r="AH15" s="359">
        <v>8515</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6943939</v>
      </c>
      <c r="BO15" s="379"/>
      <c r="BP15" s="379"/>
      <c r="BQ15" s="379"/>
      <c r="BR15" s="379"/>
      <c r="BS15" s="379"/>
      <c r="BT15" s="379"/>
      <c r="BU15" s="380"/>
      <c r="BV15" s="378">
        <v>6821271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24.2</v>
      </c>
      <c r="AD16" s="476"/>
      <c r="AE16" s="476"/>
      <c r="AF16" s="476"/>
      <c r="AG16" s="477"/>
      <c r="AH16" s="475">
        <v>24.6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8825455</v>
      </c>
      <c r="BO16" s="384"/>
      <c r="BP16" s="384"/>
      <c r="BQ16" s="384"/>
      <c r="BR16" s="384"/>
      <c r="BS16" s="384"/>
      <c r="BT16" s="384"/>
      <c r="BU16" s="385"/>
      <c r="BV16" s="383">
        <v>8789761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22781</v>
      </c>
      <c r="AD17" s="360"/>
      <c r="AE17" s="360"/>
      <c r="AF17" s="360"/>
      <c r="AG17" s="361"/>
      <c r="AH17" s="359">
        <v>24101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8959251</v>
      </c>
      <c r="BO17" s="384"/>
      <c r="BP17" s="384"/>
      <c r="BQ17" s="384"/>
      <c r="BR17" s="384"/>
      <c r="BS17" s="384"/>
      <c r="BT17" s="384"/>
      <c r="BU17" s="385"/>
      <c r="BV17" s="383">
        <v>8777484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19.84</v>
      </c>
      <c r="M18" s="446"/>
      <c r="N18" s="446"/>
      <c r="O18" s="446"/>
      <c r="P18" s="446"/>
      <c r="Q18" s="446"/>
      <c r="R18" s="447"/>
      <c r="S18" s="447"/>
      <c r="T18" s="447"/>
      <c r="U18" s="447"/>
      <c r="V18" s="448"/>
      <c r="W18" s="462"/>
      <c r="X18" s="463"/>
      <c r="Y18" s="463"/>
      <c r="Z18" s="463"/>
      <c r="AA18" s="463"/>
      <c r="AB18" s="471"/>
      <c r="AC18" s="347">
        <v>74.3</v>
      </c>
      <c r="AD18" s="348"/>
      <c r="AE18" s="348"/>
      <c r="AF18" s="348"/>
      <c r="AG18" s="449"/>
      <c r="AH18" s="347">
        <v>69.5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10514046</v>
      </c>
      <c r="BO18" s="384"/>
      <c r="BP18" s="384"/>
      <c r="BQ18" s="384"/>
      <c r="BR18" s="384"/>
      <c r="BS18" s="384"/>
      <c r="BT18" s="384"/>
      <c r="BU18" s="385"/>
      <c r="BV18" s="383">
        <v>10714010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3472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14138684</v>
      </c>
      <c r="BO19" s="384"/>
      <c r="BP19" s="384"/>
      <c r="BQ19" s="384"/>
      <c r="BR19" s="384"/>
      <c r="BS19" s="384"/>
      <c r="BT19" s="384"/>
      <c r="BU19" s="385"/>
      <c r="BV19" s="383">
        <v>13751178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25856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22832684</v>
      </c>
      <c r="BO23" s="384"/>
      <c r="BP23" s="384"/>
      <c r="BQ23" s="384"/>
      <c r="BR23" s="384"/>
      <c r="BS23" s="384"/>
      <c r="BT23" s="384"/>
      <c r="BU23" s="385"/>
      <c r="BV23" s="383">
        <v>20608627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9000</v>
      </c>
      <c r="R24" s="360"/>
      <c r="S24" s="360"/>
      <c r="T24" s="360"/>
      <c r="U24" s="360"/>
      <c r="V24" s="361"/>
      <c r="W24" s="425"/>
      <c r="X24" s="416"/>
      <c r="Y24" s="417"/>
      <c r="Z24" s="356" t="s">
        <v>153</v>
      </c>
      <c r="AA24" s="357"/>
      <c r="AB24" s="357"/>
      <c r="AC24" s="357"/>
      <c r="AD24" s="357"/>
      <c r="AE24" s="357"/>
      <c r="AF24" s="357"/>
      <c r="AG24" s="358"/>
      <c r="AH24" s="359">
        <v>359</v>
      </c>
      <c r="AI24" s="360"/>
      <c r="AJ24" s="360"/>
      <c r="AK24" s="360"/>
      <c r="AL24" s="361"/>
      <c r="AM24" s="359">
        <v>1103925</v>
      </c>
      <c r="AN24" s="360"/>
      <c r="AO24" s="360"/>
      <c r="AP24" s="360"/>
      <c r="AQ24" s="360"/>
      <c r="AR24" s="361"/>
      <c r="AS24" s="359">
        <v>3075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20501532</v>
      </c>
      <c r="BO24" s="384"/>
      <c r="BP24" s="384"/>
      <c r="BQ24" s="384"/>
      <c r="BR24" s="384"/>
      <c r="BS24" s="384"/>
      <c r="BT24" s="384"/>
      <c r="BU24" s="385"/>
      <c r="BV24" s="383">
        <v>18312591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7600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3020149</v>
      </c>
      <c r="BO25" s="379"/>
      <c r="BP25" s="379"/>
      <c r="BQ25" s="379"/>
      <c r="BR25" s="379"/>
      <c r="BS25" s="379"/>
      <c r="BT25" s="379"/>
      <c r="BU25" s="380"/>
      <c r="BV25" s="378">
        <v>1948046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7030</v>
      </c>
      <c r="R26" s="360"/>
      <c r="S26" s="360"/>
      <c r="T26" s="360"/>
      <c r="U26" s="360"/>
      <c r="V26" s="361"/>
      <c r="W26" s="425"/>
      <c r="X26" s="416"/>
      <c r="Y26" s="417"/>
      <c r="Z26" s="356" t="s">
        <v>159</v>
      </c>
      <c r="AA26" s="436"/>
      <c r="AB26" s="436"/>
      <c r="AC26" s="436"/>
      <c r="AD26" s="436"/>
      <c r="AE26" s="436"/>
      <c r="AF26" s="436"/>
      <c r="AG26" s="437"/>
      <c r="AH26" s="359">
        <v>31</v>
      </c>
      <c r="AI26" s="360"/>
      <c r="AJ26" s="360"/>
      <c r="AK26" s="360"/>
      <c r="AL26" s="361"/>
      <c r="AM26" s="359">
        <v>87947</v>
      </c>
      <c r="AN26" s="360"/>
      <c r="AO26" s="360"/>
      <c r="AP26" s="360"/>
      <c r="AQ26" s="360"/>
      <c r="AR26" s="361"/>
      <c r="AS26" s="359">
        <v>2837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4290</v>
      </c>
      <c r="R27" s="360"/>
      <c r="S27" s="360"/>
      <c r="T27" s="360"/>
      <c r="U27" s="360"/>
      <c r="V27" s="361"/>
      <c r="W27" s="425"/>
      <c r="X27" s="416"/>
      <c r="Y27" s="417"/>
      <c r="Z27" s="356" t="s">
        <v>162</v>
      </c>
      <c r="AA27" s="357"/>
      <c r="AB27" s="357"/>
      <c r="AC27" s="357"/>
      <c r="AD27" s="357"/>
      <c r="AE27" s="357"/>
      <c r="AF27" s="357"/>
      <c r="AG27" s="358"/>
      <c r="AH27" s="359">
        <v>12</v>
      </c>
      <c r="AI27" s="360"/>
      <c r="AJ27" s="360"/>
      <c r="AK27" s="360"/>
      <c r="AL27" s="361"/>
      <c r="AM27" s="359">
        <v>49416</v>
      </c>
      <c r="AN27" s="360"/>
      <c r="AO27" s="360"/>
      <c r="AP27" s="360"/>
      <c r="AQ27" s="360"/>
      <c r="AR27" s="361"/>
      <c r="AS27" s="359">
        <v>4118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3690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1238100</v>
      </c>
      <c r="BO28" s="379"/>
      <c r="BP28" s="379"/>
      <c r="BQ28" s="379"/>
      <c r="BR28" s="379"/>
      <c r="BS28" s="379"/>
      <c r="BT28" s="379"/>
      <c r="BU28" s="380"/>
      <c r="BV28" s="378">
        <v>897302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18</v>
      </c>
      <c r="M29" s="360"/>
      <c r="N29" s="360"/>
      <c r="O29" s="360"/>
      <c r="P29" s="361"/>
      <c r="Q29" s="359">
        <v>3520</v>
      </c>
      <c r="R29" s="360"/>
      <c r="S29" s="360"/>
      <c r="T29" s="360"/>
      <c r="U29" s="360"/>
      <c r="V29" s="361"/>
      <c r="W29" s="425"/>
      <c r="X29" s="416"/>
      <c r="Y29" s="417"/>
      <c r="Z29" s="356" t="s">
        <v>169</v>
      </c>
      <c r="AA29" s="357"/>
      <c r="AB29" s="357"/>
      <c r="AC29" s="357"/>
      <c r="AD29" s="357"/>
      <c r="AE29" s="357"/>
      <c r="AF29" s="357"/>
      <c r="AG29" s="358"/>
      <c r="AH29" s="359">
        <v>371</v>
      </c>
      <c r="AI29" s="360"/>
      <c r="AJ29" s="360"/>
      <c r="AK29" s="360"/>
      <c r="AL29" s="361"/>
      <c r="AM29" s="359">
        <v>1153341</v>
      </c>
      <c r="AN29" s="360"/>
      <c r="AO29" s="360"/>
      <c r="AP29" s="360"/>
      <c r="AQ29" s="360"/>
      <c r="AR29" s="361"/>
      <c r="AS29" s="359">
        <v>3109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104138</v>
      </c>
      <c r="BO29" s="384"/>
      <c r="BP29" s="384"/>
      <c r="BQ29" s="384"/>
      <c r="BR29" s="384"/>
      <c r="BS29" s="384"/>
      <c r="BT29" s="384"/>
      <c r="BU29" s="385"/>
      <c r="BV29" s="383">
        <v>4133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2067132</v>
      </c>
      <c r="BO30" s="387"/>
      <c r="BP30" s="387"/>
      <c r="BQ30" s="387"/>
      <c r="BR30" s="387"/>
      <c r="BS30" s="387"/>
      <c r="BT30" s="387"/>
      <c r="BU30" s="388"/>
      <c r="BV30" s="386">
        <v>3241080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北本市公共下水道事業特別会計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北本市土地開発公社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北本都市計画事業久保特定土地区画整理事業特別会計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埼玉県央広域公平委員会特別会計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北本地区衛生組合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埼玉県央広域事務組合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埼玉県央広域事務組合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桶川北本水道企業団</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埼玉中部環境保全組合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8" t="s">
        <v>24</v>
      </c>
      <c r="C41" s="1179"/>
      <c r="D41" s="81"/>
      <c r="E41" s="1180" t="s">
        <v>25</v>
      </c>
      <c r="F41" s="1180"/>
      <c r="G41" s="1180"/>
      <c r="H41" s="1181"/>
      <c r="I41" s="82">
        <v>15051</v>
      </c>
      <c r="J41" s="83">
        <v>16537</v>
      </c>
      <c r="K41" s="83">
        <v>18279</v>
      </c>
      <c r="L41" s="83">
        <v>20609</v>
      </c>
      <c r="M41" s="84">
        <v>22833</v>
      </c>
    </row>
    <row r="42" spans="2:13" ht="27.75" customHeight="1">
      <c r="B42" s="1168"/>
      <c r="C42" s="1169"/>
      <c r="D42" s="85"/>
      <c r="E42" s="1172" t="s">
        <v>26</v>
      </c>
      <c r="F42" s="1172"/>
      <c r="G42" s="1172"/>
      <c r="H42" s="1173"/>
      <c r="I42" s="86">
        <v>1106</v>
      </c>
      <c r="J42" s="87">
        <v>606</v>
      </c>
      <c r="K42" s="87">
        <v>435</v>
      </c>
      <c r="L42" s="87">
        <v>300</v>
      </c>
      <c r="M42" s="88">
        <v>240</v>
      </c>
    </row>
    <row r="43" spans="2:13" ht="27.75" customHeight="1">
      <c r="B43" s="1168"/>
      <c r="C43" s="1169"/>
      <c r="D43" s="85"/>
      <c r="E43" s="1172" t="s">
        <v>27</v>
      </c>
      <c r="F43" s="1172"/>
      <c r="G43" s="1172"/>
      <c r="H43" s="1173"/>
      <c r="I43" s="86">
        <v>3446</v>
      </c>
      <c r="J43" s="87">
        <v>3101</v>
      </c>
      <c r="K43" s="87">
        <v>2432</v>
      </c>
      <c r="L43" s="87">
        <v>2182</v>
      </c>
      <c r="M43" s="88">
        <v>2071</v>
      </c>
    </row>
    <row r="44" spans="2:13" ht="27.75" customHeight="1">
      <c r="B44" s="1168"/>
      <c r="C44" s="1169"/>
      <c r="D44" s="85"/>
      <c r="E44" s="1172" t="s">
        <v>28</v>
      </c>
      <c r="F44" s="1172"/>
      <c r="G44" s="1172"/>
      <c r="H44" s="1173"/>
      <c r="I44" s="86">
        <v>499</v>
      </c>
      <c r="J44" s="87">
        <v>385</v>
      </c>
      <c r="K44" s="87">
        <v>329</v>
      </c>
      <c r="L44" s="87">
        <v>363</v>
      </c>
      <c r="M44" s="88">
        <v>294</v>
      </c>
    </row>
    <row r="45" spans="2:13" ht="27.75" customHeight="1">
      <c r="B45" s="1168"/>
      <c r="C45" s="1169"/>
      <c r="D45" s="85"/>
      <c r="E45" s="1172" t="s">
        <v>29</v>
      </c>
      <c r="F45" s="1172"/>
      <c r="G45" s="1172"/>
      <c r="H45" s="1173"/>
      <c r="I45" s="86">
        <v>3615</v>
      </c>
      <c r="J45" s="87">
        <v>3206</v>
      </c>
      <c r="K45" s="87">
        <v>3261</v>
      </c>
      <c r="L45" s="87">
        <v>2768</v>
      </c>
      <c r="M45" s="88">
        <v>2534</v>
      </c>
    </row>
    <row r="46" spans="2:13" ht="27.75" customHeight="1">
      <c r="B46" s="1168"/>
      <c r="C46" s="1169"/>
      <c r="D46" s="85"/>
      <c r="E46" s="1172" t="s">
        <v>30</v>
      </c>
      <c r="F46" s="1172"/>
      <c r="G46" s="1172"/>
      <c r="H46" s="1173"/>
      <c r="I46" s="86">
        <v>4</v>
      </c>
      <c r="J46" s="87" t="s">
        <v>474</v>
      </c>
      <c r="K46" s="87">
        <v>2</v>
      </c>
      <c r="L46" s="87">
        <v>7</v>
      </c>
      <c r="M46" s="88" t="s">
        <v>474</v>
      </c>
    </row>
    <row r="47" spans="2:13" ht="27.75" customHeight="1">
      <c r="B47" s="1168"/>
      <c r="C47" s="1169"/>
      <c r="D47" s="85"/>
      <c r="E47" s="1172" t="s">
        <v>31</v>
      </c>
      <c r="F47" s="1172"/>
      <c r="G47" s="1172"/>
      <c r="H47" s="1173"/>
      <c r="I47" s="86" t="s">
        <v>474</v>
      </c>
      <c r="J47" s="87" t="s">
        <v>474</v>
      </c>
      <c r="K47" s="87" t="s">
        <v>474</v>
      </c>
      <c r="L47" s="87" t="s">
        <v>474</v>
      </c>
      <c r="M47" s="88" t="s">
        <v>474</v>
      </c>
    </row>
    <row r="48" spans="2:13" ht="27.75" customHeight="1">
      <c r="B48" s="1170"/>
      <c r="C48" s="1171"/>
      <c r="D48" s="85"/>
      <c r="E48" s="1172" t="s">
        <v>32</v>
      </c>
      <c r="F48" s="1172"/>
      <c r="G48" s="1172"/>
      <c r="H48" s="1173"/>
      <c r="I48" s="86" t="s">
        <v>474</v>
      </c>
      <c r="J48" s="87" t="s">
        <v>474</v>
      </c>
      <c r="K48" s="87" t="s">
        <v>474</v>
      </c>
      <c r="L48" s="87" t="s">
        <v>474</v>
      </c>
      <c r="M48" s="88" t="s">
        <v>474</v>
      </c>
    </row>
    <row r="49" spans="2:13" ht="27.75" customHeight="1">
      <c r="B49" s="1166" t="s">
        <v>33</v>
      </c>
      <c r="C49" s="1167"/>
      <c r="D49" s="89"/>
      <c r="E49" s="1172" t="s">
        <v>34</v>
      </c>
      <c r="F49" s="1172"/>
      <c r="G49" s="1172"/>
      <c r="H49" s="1173"/>
      <c r="I49" s="86">
        <v>4263</v>
      </c>
      <c r="J49" s="87">
        <v>4051</v>
      </c>
      <c r="K49" s="87">
        <v>5063</v>
      </c>
      <c r="L49" s="87">
        <v>4691</v>
      </c>
      <c r="M49" s="88">
        <v>3976</v>
      </c>
    </row>
    <row r="50" spans="2:13" ht="27.75" customHeight="1">
      <c r="B50" s="1168"/>
      <c r="C50" s="1169"/>
      <c r="D50" s="85"/>
      <c r="E50" s="1172" t="s">
        <v>35</v>
      </c>
      <c r="F50" s="1172"/>
      <c r="G50" s="1172"/>
      <c r="H50" s="1173"/>
      <c r="I50" s="86">
        <v>3188</v>
      </c>
      <c r="J50" s="87">
        <v>3029</v>
      </c>
      <c r="K50" s="87">
        <v>3028</v>
      </c>
      <c r="L50" s="87">
        <v>2700</v>
      </c>
      <c r="M50" s="88">
        <v>2677</v>
      </c>
    </row>
    <row r="51" spans="2:13" ht="27.75" customHeight="1">
      <c r="B51" s="1170"/>
      <c r="C51" s="1171"/>
      <c r="D51" s="85"/>
      <c r="E51" s="1172" t="s">
        <v>36</v>
      </c>
      <c r="F51" s="1172"/>
      <c r="G51" s="1172"/>
      <c r="H51" s="1173"/>
      <c r="I51" s="86">
        <v>13813</v>
      </c>
      <c r="J51" s="87">
        <v>14482</v>
      </c>
      <c r="K51" s="87">
        <v>14840</v>
      </c>
      <c r="L51" s="87">
        <v>16452</v>
      </c>
      <c r="M51" s="88">
        <v>17738</v>
      </c>
    </row>
    <row r="52" spans="2:13" ht="27.75" customHeight="1" thickBot="1">
      <c r="B52" s="1174" t="s">
        <v>37</v>
      </c>
      <c r="C52" s="1175"/>
      <c r="D52" s="90"/>
      <c r="E52" s="1176" t="s">
        <v>38</v>
      </c>
      <c r="F52" s="1176"/>
      <c r="G52" s="1176"/>
      <c r="H52" s="1177"/>
      <c r="I52" s="91">
        <v>2457</v>
      </c>
      <c r="J52" s="92">
        <v>2273</v>
      </c>
      <c r="K52" s="92">
        <v>1806</v>
      </c>
      <c r="L52" s="92">
        <v>2385</v>
      </c>
      <c r="M52" s="93">
        <v>3580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25811</v>
      </c>
      <c r="E3" s="116"/>
      <c r="F3" s="117">
        <v>58009</v>
      </c>
      <c r="G3" s="118"/>
      <c r="H3" s="119"/>
    </row>
    <row r="4" spans="1:8">
      <c r="A4" s="120"/>
      <c r="B4" s="121"/>
      <c r="C4" s="122"/>
      <c r="D4" s="123">
        <v>17379</v>
      </c>
      <c r="E4" s="124"/>
      <c r="F4" s="125">
        <v>32190</v>
      </c>
      <c r="G4" s="126"/>
      <c r="H4" s="127"/>
    </row>
    <row r="5" spans="1:8">
      <c r="A5" s="108" t="s">
        <v>508</v>
      </c>
      <c r="B5" s="113"/>
      <c r="C5" s="114"/>
      <c r="D5" s="115">
        <v>55930</v>
      </c>
      <c r="E5" s="116"/>
      <c r="F5" s="117">
        <v>61882</v>
      </c>
      <c r="G5" s="118"/>
      <c r="H5" s="119"/>
    </row>
    <row r="6" spans="1:8">
      <c r="A6" s="120"/>
      <c r="B6" s="121"/>
      <c r="C6" s="122"/>
      <c r="D6" s="123">
        <v>29541</v>
      </c>
      <c r="E6" s="124"/>
      <c r="F6" s="125">
        <v>32175</v>
      </c>
      <c r="G6" s="126"/>
      <c r="H6" s="127"/>
    </row>
    <row r="7" spans="1:8">
      <c r="A7" s="108" t="s">
        <v>509</v>
      </c>
      <c r="B7" s="113"/>
      <c r="C7" s="114"/>
      <c r="D7" s="115">
        <v>47980</v>
      </c>
      <c r="E7" s="116"/>
      <c r="F7" s="117">
        <v>47569</v>
      </c>
      <c r="G7" s="118"/>
      <c r="H7" s="119"/>
    </row>
    <row r="8" spans="1:8">
      <c r="A8" s="120"/>
      <c r="B8" s="121"/>
      <c r="C8" s="122"/>
      <c r="D8" s="123">
        <v>16572</v>
      </c>
      <c r="E8" s="124"/>
      <c r="F8" s="125">
        <v>26255</v>
      </c>
      <c r="G8" s="126"/>
      <c r="H8" s="127"/>
    </row>
    <row r="9" spans="1:8">
      <c r="A9" s="108" t="s">
        <v>510</v>
      </c>
      <c r="B9" s="113"/>
      <c r="C9" s="114"/>
      <c r="D9" s="115">
        <v>58594</v>
      </c>
      <c r="E9" s="116"/>
      <c r="F9" s="117">
        <v>50880</v>
      </c>
      <c r="G9" s="118"/>
      <c r="H9" s="119"/>
    </row>
    <row r="10" spans="1:8">
      <c r="A10" s="120"/>
      <c r="B10" s="121"/>
      <c r="C10" s="122"/>
      <c r="D10" s="123">
        <v>30641</v>
      </c>
      <c r="E10" s="124"/>
      <c r="F10" s="125">
        <v>26879</v>
      </c>
      <c r="G10" s="126"/>
      <c r="H10" s="127"/>
    </row>
    <row r="11" spans="1:8">
      <c r="A11" s="108" t="s">
        <v>511</v>
      </c>
      <c r="B11" s="113"/>
      <c r="C11" s="114"/>
      <c r="D11" s="115">
        <v>78129</v>
      </c>
      <c r="E11" s="116"/>
      <c r="F11" s="117">
        <v>63956</v>
      </c>
      <c r="G11" s="118"/>
      <c r="H11" s="119"/>
    </row>
    <row r="12" spans="1:8">
      <c r="A12" s="120"/>
      <c r="B12" s="121"/>
      <c r="C12" s="128"/>
      <c r="D12" s="123">
        <v>44207</v>
      </c>
      <c r="E12" s="124"/>
      <c r="F12" s="125">
        <v>29239</v>
      </c>
      <c r="G12" s="126"/>
      <c r="H12" s="127"/>
    </row>
    <row r="13" spans="1:8">
      <c r="A13" s="108"/>
      <c r="B13" s="113"/>
      <c r="C13" s="129"/>
      <c r="D13" s="130">
        <v>53289</v>
      </c>
      <c r="E13" s="131"/>
      <c r="F13" s="132">
        <v>56459</v>
      </c>
      <c r="G13" s="133"/>
      <c r="H13" s="119"/>
    </row>
    <row r="14" spans="1:8">
      <c r="A14" s="120"/>
      <c r="B14" s="121"/>
      <c r="C14" s="122"/>
      <c r="D14" s="123">
        <v>27668</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7.28</v>
      </c>
      <c r="C19" s="134">
        <f>ROUND(VALUE(SUBSTITUTE(実質収支比率等に係る経年分析!G$48,"▲","-")),2)</f>
        <v>5.99</v>
      </c>
      <c r="D19" s="134">
        <f>ROUND(VALUE(SUBSTITUTE(実質収支比率等に係る経年分析!H$48,"▲","-")),2)</f>
        <v>5.9</v>
      </c>
      <c r="E19" s="134">
        <f>ROUND(VALUE(SUBSTITUTE(実質収支比率等に係る経年分析!I$48,"▲","-")),2)</f>
        <v>6.73</v>
      </c>
      <c r="F19" s="134">
        <f>ROUND(VALUE(SUBSTITUTE(実質収支比率等に係る経年分析!J$48,"▲","-")),2)</f>
        <v>6.76</v>
      </c>
    </row>
    <row r="20" spans="1:11">
      <c r="A20" s="134" t="s">
        <v>43</v>
      </c>
      <c r="B20" s="134">
        <f>ROUND(VALUE(SUBSTITUTE(実質収支比率等に係る経年分析!F$47,"▲","-")),2)</f>
        <v>7.04</v>
      </c>
      <c r="C20" s="134">
        <f>ROUND(VALUE(SUBSTITUTE(実質収支比率等に係る経年分析!G$47,"▲","-")),2)</f>
        <v>9.58</v>
      </c>
      <c r="D20" s="134">
        <f>ROUND(VALUE(SUBSTITUTE(実質収支比率等に係る経年分析!H$47,"▲","-")),2)</f>
        <v>9.77</v>
      </c>
      <c r="E20" s="134">
        <f>ROUND(VALUE(SUBSTITUTE(実質収支比率等に係る経年分析!I$47,"▲","-")),2)</f>
        <v>7.5</v>
      </c>
      <c r="F20" s="134">
        <f>ROUND(VALUE(SUBSTITUTE(実質収支比率等に係る経年分析!J$47,"▲","-")),2)</f>
        <v>10.26</v>
      </c>
    </row>
    <row r="21" spans="1:11">
      <c r="A21" s="134" t="s">
        <v>44</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1.57</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2.91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埼玉県央広域公平委員会特別会計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北本都市計画事業久保特定土地区画整理事業特別会計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北本市公共下水道事業特別会計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1555</v>
      </c>
      <c r="E42" s="136"/>
      <c r="F42" s="136"/>
      <c r="G42" s="136">
        <f>'実質公債費比率（分子）の構造'!L$52</f>
        <v>1508</v>
      </c>
      <c r="H42" s="136"/>
      <c r="I42" s="136"/>
      <c r="J42" s="136">
        <f>'実質公債費比率（分子）の構造'!M$52</f>
        <v>1564</v>
      </c>
      <c r="K42" s="136"/>
      <c r="L42" s="136"/>
      <c r="M42" s="136">
        <f>'実質公債費比率（分子）の構造'!N$52</f>
        <v>1498</v>
      </c>
      <c r="N42" s="136"/>
      <c r="O42" s="136"/>
      <c r="P42" s="136">
        <f>'実質公債費比率（分子）の構造'!O$52</f>
        <v>1607</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167</v>
      </c>
      <c r="C44" s="136"/>
      <c r="D44" s="136"/>
      <c r="E44" s="136">
        <f>'実質公債費比率（分子）の構造'!L$50</f>
        <v>575</v>
      </c>
      <c r="F44" s="136"/>
      <c r="G44" s="136"/>
      <c r="H44" s="136">
        <f>'実質公債費比率（分子）の構造'!M$50</f>
        <v>203</v>
      </c>
      <c r="I44" s="136"/>
      <c r="J44" s="136"/>
      <c r="K44" s="136">
        <f>'実質公債費比率（分子）の構造'!N$50</f>
        <v>197</v>
      </c>
      <c r="L44" s="136"/>
      <c r="M44" s="136"/>
      <c r="N44" s="136">
        <f>'実質公債費比率（分子）の構造'!O$50</f>
        <v>42</v>
      </c>
      <c r="O44" s="136"/>
      <c r="P44" s="136"/>
    </row>
    <row r="45" spans="1:16">
      <c r="A45" s="136" t="s">
        <v>54</v>
      </c>
      <c r="B45" s="136">
        <f>'実質公債費比率（分子）の構造'!K$49</f>
        <v>280</v>
      </c>
      <c r="C45" s="136"/>
      <c r="D45" s="136"/>
      <c r="E45" s="136">
        <f>'実質公債費比率（分子）の構造'!L$49</f>
        <v>136</v>
      </c>
      <c r="F45" s="136"/>
      <c r="G45" s="136"/>
      <c r="H45" s="136">
        <f>'実質公債費比率（分子）の構造'!M$49</f>
        <v>120</v>
      </c>
      <c r="I45" s="136"/>
      <c r="J45" s="136"/>
      <c r="K45" s="136">
        <f>'実質公債費比率（分子）の構造'!N$49</f>
        <v>119</v>
      </c>
      <c r="L45" s="136"/>
      <c r="M45" s="136"/>
      <c r="N45" s="136">
        <f>'実質公債費比率（分子）の構造'!O$49</f>
        <v>72</v>
      </c>
      <c r="O45" s="136"/>
      <c r="P45" s="136"/>
    </row>
    <row r="46" spans="1:16">
      <c r="A46" s="136" t="s">
        <v>55</v>
      </c>
      <c r="B46" s="136">
        <f>'実質公債費比率（分子）の構造'!K$48</f>
        <v>245</v>
      </c>
      <c r="C46" s="136"/>
      <c r="D46" s="136"/>
      <c r="E46" s="136">
        <f>'実質公債費比率（分子）の構造'!L$48</f>
        <v>238</v>
      </c>
      <c r="F46" s="136"/>
      <c r="G46" s="136"/>
      <c r="H46" s="136">
        <f>'実質公債費比率（分子）の構造'!M$48</f>
        <v>188</v>
      </c>
      <c r="I46" s="136"/>
      <c r="J46" s="136"/>
      <c r="K46" s="136">
        <f>'実質公債費比率（分子）の構造'!N$48</f>
        <v>207</v>
      </c>
      <c r="L46" s="136"/>
      <c r="M46" s="136"/>
      <c r="N46" s="136">
        <f>'実質公債費比率（分子）の構造'!O$48</f>
        <v>225</v>
      </c>
      <c r="O46" s="136"/>
      <c r="P46" s="136"/>
    </row>
    <row r="47" spans="1:16">
      <c r="A47" s="136" t="s">
        <v>56</v>
      </c>
      <c r="B47" s="136">
        <f>'実質公債費比率（分子）の構造'!K$47</f>
        <v>2</v>
      </c>
      <c r="C47" s="136"/>
      <c r="D47" s="136"/>
      <c r="E47" s="136">
        <f>'実質公債費比率（分子）の構造'!L$47</f>
        <v>2</v>
      </c>
      <c r="F47" s="136"/>
      <c r="G47" s="136"/>
      <c r="H47" s="136">
        <f>'実質公債費比率（分子）の構造'!M$47</f>
        <v>2</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1617</v>
      </c>
      <c r="C49" s="136"/>
      <c r="D49" s="136"/>
      <c r="E49" s="136">
        <f>'実質公債費比率（分子）の構造'!L$45</f>
        <v>1605</v>
      </c>
      <c r="F49" s="136"/>
      <c r="G49" s="136"/>
      <c r="H49" s="136">
        <f>'実質公債費比率（分子）の構造'!M$45</f>
        <v>1659</v>
      </c>
      <c r="I49" s="136"/>
      <c r="J49" s="136"/>
      <c r="K49" s="136">
        <f>'実質公債費比率（分子）の構造'!N$45</f>
        <v>1597</v>
      </c>
      <c r="L49" s="136"/>
      <c r="M49" s="136"/>
      <c r="N49" s="136">
        <f>'実質公債費比率（分子）の構造'!O$45</f>
        <v>1625</v>
      </c>
      <c r="O49" s="136"/>
      <c r="P49" s="136"/>
    </row>
    <row r="50" spans="1:16">
      <c r="A50" s="136" t="s">
        <v>59</v>
      </c>
      <c r="B50" s="136" t="e">
        <f>NA()</f>
        <v>#N/A</v>
      </c>
      <c r="C50" s="136">
        <f>IF(ISNUMBER('実質公債費比率（分子）の構造'!K$53),'実質公債費比率（分子）の構造'!K$53,NA())</f>
        <v>756</v>
      </c>
      <c r="D50" s="136" t="e">
        <f>NA()</f>
        <v>#N/A</v>
      </c>
      <c r="E50" s="136" t="e">
        <f>NA()</f>
        <v>#N/A</v>
      </c>
      <c r="F50" s="136">
        <f>IF(ISNUMBER('実質公債費比率（分子）の構造'!L$53),'実質公債費比率（分子）の構造'!L$53,NA())</f>
        <v>1048</v>
      </c>
      <c r="G50" s="136" t="e">
        <f>NA()</f>
        <v>#N/A</v>
      </c>
      <c r="H50" s="136" t="e">
        <f>NA()</f>
        <v>#N/A</v>
      </c>
      <c r="I50" s="136">
        <f>IF(ISNUMBER('実質公債費比率（分子）の構造'!M$53),'実質公債費比率（分子）の構造'!M$53,NA())</f>
        <v>608</v>
      </c>
      <c r="J50" s="136" t="e">
        <f>NA()</f>
        <v>#N/A</v>
      </c>
      <c r="K50" s="136" t="e">
        <f>NA()</f>
        <v>#N/A</v>
      </c>
      <c r="L50" s="136">
        <f>IF(ISNUMBER('実質公債費比率（分子）の構造'!N$53),'実質公債費比率（分子）の構造'!N$53,NA())</f>
        <v>622</v>
      </c>
      <c r="M50" s="136" t="e">
        <f>NA()</f>
        <v>#N/A</v>
      </c>
      <c r="N50" s="136" t="e">
        <f>NA()</f>
        <v>#N/A</v>
      </c>
      <c r="O50" s="136">
        <f>IF(ISNUMBER('実質公債費比率（分子）の構造'!O$53),'実質公債費比率（分子）の構造'!O$53,NA())</f>
        <v>357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13813</v>
      </c>
      <c r="E56" s="135"/>
      <c r="F56" s="135"/>
      <c r="G56" s="135">
        <f>'将来負担比率（分子）の構造'!J$51</f>
        <v>14482</v>
      </c>
      <c r="H56" s="135"/>
      <c r="I56" s="135"/>
      <c r="J56" s="135">
        <f>'将来負担比率（分子）の構造'!K$51</f>
        <v>14840</v>
      </c>
      <c r="K56" s="135"/>
      <c r="L56" s="135"/>
      <c r="M56" s="135">
        <f>'将来負担比率（分子）の構造'!L$51</f>
        <v>16452</v>
      </c>
      <c r="N56" s="135"/>
      <c r="O56" s="135"/>
      <c r="P56" s="135">
        <f>'将来負担比率（分子）の構造'!M$51</f>
        <v>17738</v>
      </c>
    </row>
    <row r="57" spans="1:16">
      <c r="A57" s="135" t="s">
        <v>35</v>
      </c>
      <c r="B57" s="135"/>
      <c r="C57" s="135"/>
      <c r="D57" s="135">
        <f>'将来負担比率（分子）の構造'!I$50</f>
        <v>3188</v>
      </c>
      <c r="E57" s="135"/>
      <c r="F57" s="135"/>
      <c r="G57" s="135">
        <f>'将来負担比率（分子）の構造'!J$50</f>
        <v>3029</v>
      </c>
      <c r="H57" s="135"/>
      <c r="I57" s="135"/>
      <c r="J57" s="135">
        <f>'将来負担比率（分子）の構造'!K$50</f>
        <v>3028</v>
      </c>
      <c r="K57" s="135"/>
      <c r="L57" s="135"/>
      <c r="M57" s="135">
        <f>'将来負担比率（分子）の構造'!L$50</f>
        <v>2700</v>
      </c>
      <c r="N57" s="135"/>
      <c r="O57" s="135"/>
      <c r="P57" s="135">
        <f>'将来負担比率（分子）の構造'!M$50</f>
        <v>2677</v>
      </c>
    </row>
    <row r="58" spans="1:16">
      <c r="A58" s="135" t="s">
        <v>34</v>
      </c>
      <c r="B58" s="135"/>
      <c r="C58" s="135"/>
      <c r="D58" s="135">
        <f>'将来負担比率（分子）の構造'!I$49</f>
        <v>4263</v>
      </c>
      <c r="E58" s="135"/>
      <c r="F58" s="135"/>
      <c r="G58" s="135">
        <f>'将来負担比率（分子）の構造'!J$49</f>
        <v>4051</v>
      </c>
      <c r="H58" s="135"/>
      <c r="I58" s="135"/>
      <c r="J58" s="135">
        <f>'将来負担比率（分子）の構造'!K$49</f>
        <v>5063</v>
      </c>
      <c r="K58" s="135"/>
      <c r="L58" s="135"/>
      <c r="M58" s="135">
        <f>'将来負担比率（分子）の構造'!L$49</f>
        <v>4691</v>
      </c>
      <c r="N58" s="135"/>
      <c r="O58" s="135"/>
      <c r="P58" s="135">
        <f>'将来負担比率（分子）の構造'!M$49</f>
        <v>3976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t="str">
        <f>'将来負担比率（分子）の構造'!J$46</f>
        <v>-</v>
      </c>
      <c r="F61" s="135"/>
      <c r="G61" s="135"/>
      <c r="H61" s="135">
        <f>'将来負担比率（分子）の構造'!K$46</f>
        <v>2</v>
      </c>
      <c r="I61" s="135"/>
      <c r="J61" s="135"/>
      <c r="K61" s="135">
        <f>'将来負担比率（分子）の構造'!L$46</f>
        <v>7</v>
      </c>
      <c r="L61" s="135"/>
      <c r="M61" s="135"/>
      <c r="N61" s="135" t="str">
        <f>'将来負担比率（分子）の構造'!M$46</f>
        <v>-</v>
      </c>
      <c r="O61" s="135"/>
      <c r="P61" s="135"/>
    </row>
    <row r="62" spans="1:16">
      <c r="A62" s="135" t="s">
        <v>29</v>
      </c>
      <c r="B62" s="135">
        <f>'将来負担比率（分子）の構造'!I$45</f>
        <v>3615</v>
      </c>
      <c r="C62" s="135"/>
      <c r="D62" s="135"/>
      <c r="E62" s="135">
        <f>'将来負担比率（分子）の構造'!J$45</f>
        <v>3206</v>
      </c>
      <c r="F62" s="135"/>
      <c r="G62" s="135"/>
      <c r="H62" s="135">
        <f>'将来負担比率（分子）の構造'!K$45</f>
        <v>3261</v>
      </c>
      <c r="I62" s="135"/>
      <c r="J62" s="135"/>
      <c r="K62" s="135">
        <f>'将来負担比率（分子）の構造'!L$45</f>
        <v>2768</v>
      </c>
      <c r="L62" s="135"/>
      <c r="M62" s="135"/>
      <c r="N62" s="135">
        <f>'将来負担比率（分子）の構造'!M$45</f>
        <v>2534</v>
      </c>
      <c r="O62" s="135"/>
      <c r="P62" s="135"/>
    </row>
    <row r="63" spans="1:16">
      <c r="A63" s="135" t="s">
        <v>28</v>
      </c>
      <c r="B63" s="135">
        <f>'将来負担比率（分子）の構造'!I$44</f>
        <v>499</v>
      </c>
      <c r="C63" s="135"/>
      <c r="D63" s="135"/>
      <c r="E63" s="135">
        <f>'将来負担比率（分子）の構造'!J$44</f>
        <v>385</v>
      </c>
      <c r="F63" s="135"/>
      <c r="G63" s="135"/>
      <c r="H63" s="135">
        <f>'将来負担比率（分子）の構造'!K$44</f>
        <v>329</v>
      </c>
      <c r="I63" s="135"/>
      <c r="J63" s="135"/>
      <c r="K63" s="135">
        <f>'将来負担比率（分子）の構造'!L$44</f>
        <v>363</v>
      </c>
      <c r="L63" s="135"/>
      <c r="M63" s="135"/>
      <c r="N63" s="135">
        <f>'将来負担比率（分子）の構造'!M$44</f>
        <v>294</v>
      </c>
      <c r="O63" s="135"/>
      <c r="P63" s="135"/>
    </row>
    <row r="64" spans="1:16">
      <c r="A64" s="135" t="s">
        <v>27</v>
      </c>
      <c r="B64" s="135">
        <f>'将来負担比率（分子）の構造'!I$43</f>
        <v>3446</v>
      </c>
      <c r="C64" s="135"/>
      <c r="D64" s="135"/>
      <c r="E64" s="135">
        <f>'将来負担比率（分子）の構造'!J$43</f>
        <v>3101</v>
      </c>
      <c r="F64" s="135"/>
      <c r="G64" s="135"/>
      <c r="H64" s="135">
        <f>'将来負担比率（分子）の構造'!K$43</f>
        <v>2432</v>
      </c>
      <c r="I64" s="135"/>
      <c r="J64" s="135"/>
      <c r="K64" s="135">
        <f>'将来負担比率（分子）の構造'!L$43</f>
        <v>2182</v>
      </c>
      <c r="L64" s="135"/>
      <c r="M64" s="135"/>
      <c r="N64" s="135">
        <f>'将来負担比率（分子）の構造'!M$43</f>
        <v>2071</v>
      </c>
      <c r="O64" s="135"/>
      <c r="P64" s="135"/>
    </row>
    <row r="65" spans="1:16">
      <c r="A65" s="135" t="s">
        <v>26</v>
      </c>
      <c r="B65" s="135">
        <f>'将来負担比率（分子）の構造'!I$42</f>
        <v>1106</v>
      </c>
      <c r="C65" s="135"/>
      <c r="D65" s="135"/>
      <c r="E65" s="135">
        <f>'将来負担比率（分子）の構造'!J$42</f>
        <v>606</v>
      </c>
      <c r="F65" s="135"/>
      <c r="G65" s="135"/>
      <c r="H65" s="135">
        <f>'将来負担比率（分子）の構造'!K$42</f>
        <v>435</v>
      </c>
      <c r="I65" s="135"/>
      <c r="J65" s="135"/>
      <c r="K65" s="135">
        <f>'将来負担比率（分子）の構造'!L$42</f>
        <v>300</v>
      </c>
      <c r="L65" s="135"/>
      <c r="M65" s="135"/>
      <c r="N65" s="135">
        <f>'将来負担比率（分子）の構造'!M$42</f>
        <v>240</v>
      </c>
      <c r="O65" s="135"/>
      <c r="P65" s="135"/>
    </row>
    <row r="66" spans="1:16">
      <c r="A66" s="135" t="s">
        <v>25</v>
      </c>
      <c r="B66" s="135">
        <f>'将来負担比率（分子）の構造'!I$41</f>
        <v>15051</v>
      </c>
      <c r="C66" s="135"/>
      <c r="D66" s="135"/>
      <c r="E66" s="135">
        <f>'将来負担比率（分子）の構造'!J$41</f>
        <v>16537</v>
      </c>
      <c r="F66" s="135"/>
      <c r="G66" s="135"/>
      <c r="H66" s="135">
        <f>'将来負担比率（分子）の構造'!K$41</f>
        <v>18279</v>
      </c>
      <c r="I66" s="135"/>
      <c r="J66" s="135"/>
      <c r="K66" s="135">
        <f>'将来負担比率（分子）の構造'!L$41</f>
        <v>20609</v>
      </c>
      <c r="L66" s="135"/>
      <c r="M66" s="135"/>
      <c r="N66" s="135">
        <f>'将来負担比率（分子）の構造'!M$41</f>
        <v>22833</v>
      </c>
      <c r="O66" s="135"/>
      <c r="P66" s="135"/>
    </row>
    <row r="67" spans="1:16">
      <c r="A67" s="135" t="s">
        <v>63</v>
      </c>
      <c r="B67" s="135" t="e">
        <f>NA()</f>
        <v>#N/A</v>
      </c>
      <c r="C67" s="135">
        <f>IF(ISNUMBER('将来負担比率（分子）の構造'!I$52), IF('将来負担比率（分子）の構造'!I$52 &lt; 0, 0, '将来負担比率（分子）の構造'!I$52), NA())</f>
        <v>2457</v>
      </c>
      <c r="D67" s="135" t="e">
        <f>NA()</f>
        <v>#N/A</v>
      </c>
      <c r="E67" s="135" t="e">
        <f>NA()</f>
        <v>#N/A</v>
      </c>
      <c r="F67" s="135">
        <f>IF(ISNUMBER('将来負担比率（分子）の構造'!J$52), IF('将来負担比率（分子）の構造'!J$52 &lt; 0, 0, '将来負担比率（分子）の構造'!J$52), NA())</f>
        <v>2273</v>
      </c>
      <c r="G67" s="135" t="e">
        <f>NA()</f>
        <v>#N/A</v>
      </c>
      <c r="H67" s="135" t="e">
        <f>NA()</f>
        <v>#N/A</v>
      </c>
      <c r="I67" s="135">
        <f>IF(ISNUMBER('将来負担比率（分子）の構造'!K$52), IF('将来負担比率（分子）の構造'!K$52 &lt; 0, 0, '将来負担比率（分子）の構造'!K$52), NA())</f>
        <v>1806</v>
      </c>
      <c r="J67" s="135" t="e">
        <f>NA()</f>
        <v>#N/A</v>
      </c>
      <c r="K67" s="135" t="e">
        <f>NA()</f>
        <v>#N/A</v>
      </c>
      <c r="L67" s="135">
        <f>IF(ISNUMBER('将来負担比率（分子）の構造'!L$52), IF('将来負担比率（分子）の構造'!L$52 &lt; 0, 0, '将来負担比率（分子）の構造'!L$52), NA())</f>
        <v>2385</v>
      </c>
      <c r="M67" s="135" t="e">
        <f>NA()</f>
        <v>#N/A</v>
      </c>
      <c r="N67" s="135" t="e">
        <f>NA()</f>
        <v>#N/A</v>
      </c>
      <c r="O67" s="135">
        <f>IF(ISNUMBER('将来負担比率（分子）の構造'!M$52), IF('将来負担比率（分子）の構造'!M$52 &lt; 0, 0, '将来負担比率（分子）の構造'!M$52), NA())</f>
        <v>3580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8571212</v>
      </c>
      <c r="S5" s="637"/>
      <c r="T5" s="637"/>
      <c r="U5" s="637"/>
      <c r="V5" s="637"/>
      <c r="W5" s="637"/>
      <c r="X5" s="637"/>
      <c r="Y5" s="684"/>
      <c r="Z5" s="697">
        <v>38.200000000000003</v>
      </c>
      <c r="AA5" s="697"/>
      <c r="AB5" s="697"/>
      <c r="AC5" s="697"/>
      <c r="AD5" s="698">
        <v>8184650</v>
      </c>
      <c r="AE5" s="698"/>
      <c r="AF5" s="698"/>
      <c r="AG5" s="698"/>
      <c r="AH5" s="698"/>
      <c r="AI5" s="698"/>
      <c r="AJ5" s="698"/>
      <c r="AK5" s="698"/>
      <c r="AL5" s="685">
        <v>74.3</v>
      </c>
      <c r="AM5" s="654"/>
      <c r="AN5" s="654"/>
      <c r="AO5" s="686"/>
      <c r="AP5" s="673" t="s">
        <v>207</v>
      </c>
      <c r="AQ5" s="674"/>
      <c r="AR5" s="674"/>
      <c r="AS5" s="674"/>
      <c r="AT5" s="674"/>
      <c r="AU5" s="674"/>
      <c r="AV5" s="674"/>
      <c r="AW5" s="674"/>
      <c r="AX5" s="674"/>
      <c r="AY5" s="674"/>
      <c r="AZ5" s="674"/>
      <c r="BA5" s="674"/>
      <c r="BB5" s="674"/>
      <c r="BC5" s="674"/>
      <c r="BD5" s="674"/>
      <c r="BE5" s="674"/>
      <c r="BF5" s="675"/>
      <c r="BG5" s="586">
        <v>8184650</v>
      </c>
      <c r="BH5" s="587"/>
      <c r="BI5" s="587"/>
      <c r="BJ5" s="587"/>
      <c r="BK5" s="587"/>
      <c r="BL5" s="587"/>
      <c r="BM5" s="587"/>
      <c r="BN5" s="588"/>
      <c r="BO5" s="639">
        <v>95.5</v>
      </c>
      <c r="BP5" s="639"/>
      <c r="BQ5" s="639"/>
      <c r="BR5" s="639"/>
      <c r="BS5" s="640">
        <v>47607</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141247</v>
      </c>
      <c r="S6" s="587"/>
      <c r="T6" s="587"/>
      <c r="U6" s="587"/>
      <c r="V6" s="587"/>
      <c r="W6" s="587"/>
      <c r="X6" s="587"/>
      <c r="Y6" s="588"/>
      <c r="Z6" s="639">
        <v>0.6</v>
      </c>
      <c r="AA6" s="639"/>
      <c r="AB6" s="639"/>
      <c r="AC6" s="639"/>
      <c r="AD6" s="640">
        <v>141247</v>
      </c>
      <c r="AE6" s="640"/>
      <c r="AF6" s="640"/>
      <c r="AG6" s="640"/>
      <c r="AH6" s="640"/>
      <c r="AI6" s="640"/>
      <c r="AJ6" s="640"/>
      <c r="AK6" s="640"/>
      <c r="AL6" s="609">
        <v>1.3</v>
      </c>
      <c r="AM6" s="641"/>
      <c r="AN6" s="641"/>
      <c r="AO6" s="642"/>
      <c r="AP6" s="583" t="s">
        <v>212</v>
      </c>
      <c r="AQ6" s="584"/>
      <c r="AR6" s="584"/>
      <c r="AS6" s="584"/>
      <c r="AT6" s="584"/>
      <c r="AU6" s="584"/>
      <c r="AV6" s="584"/>
      <c r="AW6" s="584"/>
      <c r="AX6" s="584"/>
      <c r="AY6" s="584"/>
      <c r="AZ6" s="584"/>
      <c r="BA6" s="584"/>
      <c r="BB6" s="584"/>
      <c r="BC6" s="584"/>
      <c r="BD6" s="584"/>
      <c r="BE6" s="584"/>
      <c r="BF6" s="585"/>
      <c r="BG6" s="586">
        <v>8184650</v>
      </c>
      <c r="BH6" s="587"/>
      <c r="BI6" s="587"/>
      <c r="BJ6" s="587"/>
      <c r="BK6" s="587"/>
      <c r="BL6" s="587"/>
      <c r="BM6" s="587"/>
      <c r="BN6" s="588"/>
      <c r="BO6" s="639">
        <v>95.5</v>
      </c>
      <c r="BP6" s="639"/>
      <c r="BQ6" s="639"/>
      <c r="BR6" s="639"/>
      <c r="BS6" s="640">
        <v>47607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222109</v>
      </c>
      <c r="CS6" s="587"/>
      <c r="CT6" s="587"/>
      <c r="CU6" s="587"/>
      <c r="CV6" s="587"/>
      <c r="CW6" s="587"/>
      <c r="CX6" s="587"/>
      <c r="CY6" s="588"/>
      <c r="CZ6" s="639">
        <v>1</v>
      </c>
      <c r="DA6" s="639"/>
      <c r="DB6" s="639"/>
      <c r="DC6" s="639"/>
      <c r="DD6" s="592" t="s">
        <v>214</v>
      </c>
      <c r="DE6" s="587"/>
      <c r="DF6" s="587"/>
      <c r="DG6" s="587"/>
      <c r="DH6" s="587"/>
      <c r="DI6" s="587"/>
      <c r="DJ6" s="587"/>
      <c r="DK6" s="587"/>
      <c r="DL6" s="587"/>
      <c r="DM6" s="587"/>
      <c r="DN6" s="587"/>
      <c r="DO6" s="587"/>
      <c r="DP6" s="588"/>
      <c r="DQ6" s="592">
        <v>222109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17903</v>
      </c>
      <c r="S7" s="587"/>
      <c r="T7" s="587"/>
      <c r="U7" s="587"/>
      <c r="V7" s="587"/>
      <c r="W7" s="587"/>
      <c r="X7" s="587"/>
      <c r="Y7" s="588"/>
      <c r="Z7" s="639">
        <v>0.1</v>
      </c>
      <c r="AA7" s="639"/>
      <c r="AB7" s="639"/>
      <c r="AC7" s="639"/>
      <c r="AD7" s="640">
        <v>17903</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4262172</v>
      </c>
      <c r="BH7" s="587"/>
      <c r="BI7" s="587"/>
      <c r="BJ7" s="587"/>
      <c r="BK7" s="587"/>
      <c r="BL7" s="587"/>
      <c r="BM7" s="587"/>
      <c r="BN7" s="588"/>
      <c r="BO7" s="639">
        <v>49.7</v>
      </c>
      <c r="BP7" s="639"/>
      <c r="BQ7" s="639"/>
      <c r="BR7" s="639"/>
      <c r="BS7" s="640">
        <v>47607</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4140792</v>
      </c>
      <c r="CS7" s="587"/>
      <c r="CT7" s="587"/>
      <c r="CU7" s="587"/>
      <c r="CV7" s="587"/>
      <c r="CW7" s="587"/>
      <c r="CX7" s="587"/>
      <c r="CY7" s="588"/>
      <c r="CZ7" s="639">
        <v>19.3</v>
      </c>
      <c r="DA7" s="639"/>
      <c r="DB7" s="639"/>
      <c r="DC7" s="639"/>
      <c r="DD7" s="592">
        <v>1679683</v>
      </c>
      <c r="DE7" s="587"/>
      <c r="DF7" s="587"/>
      <c r="DG7" s="587"/>
      <c r="DH7" s="587"/>
      <c r="DI7" s="587"/>
      <c r="DJ7" s="587"/>
      <c r="DK7" s="587"/>
      <c r="DL7" s="587"/>
      <c r="DM7" s="587"/>
      <c r="DN7" s="587"/>
      <c r="DO7" s="587"/>
      <c r="DP7" s="588"/>
      <c r="DQ7" s="592">
        <v>2477789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37806</v>
      </c>
      <c r="S8" s="587"/>
      <c r="T8" s="587"/>
      <c r="U8" s="587"/>
      <c r="V8" s="587"/>
      <c r="W8" s="587"/>
      <c r="X8" s="587"/>
      <c r="Y8" s="588"/>
      <c r="Z8" s="639">
        <v>0.2</v>
      </c>
      <c r="AA8" s="639"/>
      <c r="AB8" s="639"/>
      <c r="AC8" s="639"/>
      <c r="AD8" s="640">
        <v>37806</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101844</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6785643</v>
      </c>
      <c r="CS8" s="587"/>
      <c r="CT8" s="587"/>
      <c r="CU8" s="587"/>
      <c r="CV8" s="587"/>
      <c r="CW8" s="587"/>
      <c r="CX8" s="587"/>
      <c r="CY8" s="588"/>
      <c r="CZ8" s="639">
        <v>31.6</v>
      </c>
      <c r="DA8" s="639"/>
      <c r="DB8" s="639"/>
      <c r="DC8" s="639"/>
      <c r="DD8" s="592">
        <v>62539</v>
      </c>
      <c r="DE8" s="587"/>
      <c r="DF8" s="587"/>
      <c r="DG8" s="587"/>
      <c r="DH8" s="587"/>
      <c r="DI8" s="587"/>
      <c r="DJ8" s="587"/>
      <c r="DK8" s="587"/>
      <c r="DL8" s="587"/>
      <c r="DM8" s="587"/>
      <c r="DN8" s="587"/>
      <c r="DO8" s="587"/>
      <c r="DP8" s="588"/>
      <c r="DQ8" s="592">
        <v>3625082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62004</v>
      </c>
      <c r="S9" s="587"/>
      <c r="T9" s="587"/>
      <c r="U9" s="587"/>
      <c r="V9" s="587"/>
      <c r="W9" s="587"/>
      <c r="X9" s="587"/>
      <c r="Y9" s="588"/>
      <c r="Z9" s="639">
        <v>0.3</v>
      </c>
      <c r="AA9" s="639"/>
      <c r="AB9" s="639"/>
      <c r="AC9" s="639"/>
      <c r="AD9" s="640">
        <v>62004</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3686700</v>
      </c>
      <c r="BH9" s="587"/>
      <c r="BI9" s="587"/>
      <c r="BJ9" s="587"/>
      <c r="BK9" s="587"/>
      <c r="BL9" s="587"/>
      <c r="BM9" s="587"/>
      <c r="BN9" s="588"/>
      <c r="BO9" s="639">
        <v>43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1170773</v>
      </c>
      <c r="CS9" s="587"/>
      <c r="CT9" s="587"/>
      <c r="CU9" s="587"/>
      <c r="CV9" s="587"/>
      <c r="CW9" s="587"/>
      <c r="CX9" s="587"/>
      <c r="CY9" s="588"/>
      <c r="CZ9" s="639">
        <v>5.5</v>
      </c>
      <c r="DA9" s="639"/>
      <c r="DB9" s="639"/>
      <c r="DC9" s="639"/>
      <c r="DD9" s="592">
        <v>28214</v>
      </c>
      <c r="DE9" s="587"/>
      <c r="DF9" s="587"/>
      <c r="DG9" s="587"/>
      <c r="DH9" s="587"/>
      <c r="DI9" s="587"/>
      <c r="DJ9" s="587"/>
      <c r="DK9" s="587"/>
      <c r="DL9" s="587"/>
      <c r="DM9" s="587"/>
      <c r="DN9" s="587"/>
      <c r="DO9" s="587"/>
      <c r="DP9" s="588"/>
      <c r="DQ9" s="592">
        <v>1065339</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499696</v>
      </c>
      <c r="S10" s="587"/>
      <c r="T10" s="587"/>
      <c r="U10" s="587"/>
      <c r="V10" s="587"/>
      <c r="W10" s="587"/>
      <c r="X10" s="587"/>
      <c r="Y10" s="588"/>
      <c r="Z10" s="639">
        <v>2.2000000000000002</v>
      </c>
      <c r="AA10" s="639"/>
      <c r="AB10" s="639"/>
      <c r="AC10" s="639"/>
      <c r="AD10" s="640">
        <v>499696</v>
      </c>
      <c r="AE10" s="640"/>
      <c r="AF10" s="640"/>
      <c r="AG10" s="640"/>
      <c r="AH10" s="640"/>
      <c r="AI10" s="640"/>
      <c r="AJ10" s="640"/>
      <c r="AK10" s="640"/>
      <c r="AL10" s="609">
        <v>4.5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162669</v>
      </c>
      <c r="BH10" s="587"/>
      <c r="BI10" s="587"/>
      <c r="BJ10" s="587"/>
      <c r="BK10" s="587"/>
      <c r="BL10" s="587"/>
      <c r="BM10" s="587"/>
      <c r="BN10" s="588"/>
      <c r="BO10" s="639">
        <v>1.9</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72686</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3691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310959</v>
      </c>
      <c r="BH11" s="587"/>
      <c r="BI11" s="587"/>
      <c r="BJ11" s="587"/>
      <c r="BK11" s="587"/>
      <c r="BL11" s="587"/>
      <c r="BM11" s="587"/>
      <c r="BN11" s="588"/>
      <c r="BO11" s="639">
        <v>3.6</v>
      </c>
      <c r="BP11" s="639"/>
      <c r="BQ11" s="639"/>
      <c r="BR11" s="639"/>
      <c r="BS11" s="592">
        <v>47607</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128518</v>
      </c>
      <c r="CS11" s="587"/>
      <c r="CT11" s="587"/>
      <c r="CU11" s="587"/>
      <c r="CV11" s="587"/>
      <c r="CW11" s="587"/>
      <c r="CX11" s="587"/>
      <c r="CY11" s="588"/>
      <c r="CZ11" s="639">
        <v>0.6</v>
      </c>
      <c r="DA11" s="639"/>
      <c r="DB11" s="639"/>
      <c r="DC11" s="639"/>
      <c r="DD11" s="592">
        <v>73074</v>
      </c>
      <c r="DE11" s="587"/>
      <c r="DF11" s="587"/>
      <c r="DG11" s="587"/>
      <c r="DH11" s="587"/>
      <c r="DI11" s="587"/>
      <c r="DJ11" s="587"/>
      <c r="DK11" s="587"/>
      <c r="DL11" s="587"/>
      <c r="DM11" s="587"/>
      <c r="DN11" s="587"/>
      <c r="DO11" s="587"/>
      <c r="DP11" s="588"/>
      <c r="DQ11" s="592">
        <v>118787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3391792</v>
      </c>
      <c r="BH12" s="587"/>
      <c r="BI12" s="587"/>
      <c r="BJ12" s="587"/>
      <c r="BK12" s="587"/>
      <c r="BL12" s="587"/>
      <c r="BM12" s="587"/>
      <c r="BN12" s="588"/>
      <c r="BO12" s="639">
        <v>39.6</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300200</v>
      </c>
      <c r="CS12" s="587"/>
      <c r="CT12" s="587"/>
      <c r="CU12" s="587"/>
      <c r="CV12" s="587"/>
      <c r="CW12" s="587"/>
      <c r="CX12" s="587"/>
      <c r="CY12" s="588"/>
      <c r="CZ12" s="639">
        <v>1.4</v>
      </c>
      <c r="DA12" s="639"/>
      <c r="DB12" s="639"/>
      <c r="DC12" s="639"/>
      <c r="DD12" s="592">
        <v>72336</v>
      </c>
      <c r="DE12" s="587"/>
      <c r="DF12" s="587"/>
      <c r="DG12" s="587"/>
      <c r="DH12" s="587"/>
      <c r="DI12" s="587"/>
      <c r="DJ12" s="587"/>
      <c r="DK12" s="587"/>
      <c r="DL12" s="587"/>
      <c r="DM12" s="587"/>
      <c r="DN12" s="587"/>
      <c r="DO12" s="587"/>
      <c r="DP12" s="588"/>
      <c r="DQ12" s="592">
        <v>255474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55668</v>
      </c>
      <c r="S13" s="587"/>
      <c r="T13" s="587"/>
      <c r="U13" s="587"/>
      <c r="V13" s="587"/>
      <c r="W13" s="587"/>
      <c r="X13" s="587"/>
      <c r="Y13" s="588"/>
      <c r="Z13" s="639">
        <v>0.2</v>
      </c>
      <c r="AA13" s="639"/>
      <c r="AB13" s="639"/>
      <c r="AC13" s="639"/>
      <c r="AD13" s="640">
        <v>55668</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3382753</v>
      </c>
      <c r="BH13" s="587"/>
      <c r="BI13" s="587"/>
      <c r="BJ13" s="587"/>
      <c r="BK13" s="587"/>
      <c r="BL13" s="587"/>
      <c r="BM13" s="587"/>
      <c r="BN13" s="588"/>
      <c r="BO13" s="639">
        <v>39.5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1942796</v>
      </c>
      <c r="CS13" s="587"/>
      <c r="CT13" s="587"/>
      <c r="CU13" s="587"/>
      <c r="CV13" s="587"/>
      <c r="CW13" s="587"/>
      <c r="CX13" s="587"/>
      <c r="CY13" s="588"/>
      <c r="CZ13" s="639">
        <v>9</v>
      </c>
      <c r="DA13" s="639"/>
      <c r="DB13" s="639"/>
      <c r="DC13" s="639"/>
      <c r="DD13" s="592">
        <v>1071480</v>
      </c>
      <c r="DE13" s="587"/>
      <c r="DF13" s="587"/>
      <c r="DG13" s="587"/>
      <c r="DH13" s="587"/>
      <c r="DI13" s="587"/>
      <c r="DJ13" s="587"/>
      <c r="DK13" s="587"/>
      <c r="DL13" s="587"/>
      <c r="DM13" s="587"/>
      <c r="DN13" s="587"/>
      <c r="DO13" s="587"/>
      <c r="DP13" s="588"/>
      <c r="DQ13" s="592">
        <v>1068971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86811</v>
      </c>
      <c r="BH14" s="587"/>
      <c r="BI14" s="587"/>
      <c r="BJ14" s="587"/>
      <c r="BK14" s="587"/>
      <c r="BL14" s="587"/>
      <c r="BM14" s="587"/>
      <c r="BN14" s="588"/>
      <c r="BO14" s="639">
        <v>1</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976934</v>
      </c>
      <c r="CS14" s="587"/>
      <c r="CT14" s="587"/>
      <c r="CU14" s="587"/>
      <c r="CV14" s="587"/>
      <c r="CW14" s="587"/>
      <c r="CX14" s="587"/>
      <c r="CY14" s="588"/>
      <c r="CZ14" s="639">
        <v>4.5</v>
      </c>
      <c r="DA14" s="639"/>
      <c r="DB14" s="639"/>
      <c r="DC14" s="639"/>
      <c r="DD14" s="592">
        <v>97917</v>
      </c>
      <c r="DE14" s="587"/>
      <c r="DF14" s="587"/>
      <c r="DG14" s="587"/>
      <c r="DH14" s="587"/>
      <c r="DI14" s="587"/>
      <c r="DJ14" s="587"/>
      <c r="DK14" s="587"/>
      <c r="DL14" s="587"/>
      <c r="DM14" s="587"/>
      <c r="DN14" s="587"/>
      <c r="DO14" s="587"/>
      <c r="DP14" s="588"/>
      <c r="DQ14" s="592">
        <v>869818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40304</v>
      </c>
      <c r="S15" s="587"/>
      <c r="T15" s="587"/>
      <c r="U15" s="587"/>
      <c r="V15" s="587"/>
      <c r="W15" s="587"/>
      <c r="X15" s="587"/>
      <c r="Y15" s="588"/>
      <c r="Z15" s="639">
        <v>0.2</v>
      </c>
      <c r="AA15" s="639"/>
      <c r="AB15" s="639"/>
      <c r="AC15" s="639"/>
      <c r="AD15" s="640">
        <v>40304</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443875</v>
      </c>
      <c r="BH15" s="587"/>
      <c r="BI15" s="587"/>
      <c r="BJ15" s="587"/>
      <c r="BK15" s="587"/>
      <c r="BL15" s="587"/>
      <c r="BM15" s="587"/>
      <c r="BN15" s="588"/>
      <c r="BO15" s="639">
        <v>5.2</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4104257</v>
      </c>
      <c r="CS15" s="587"/>
      <c r="CT15" s="587"/>
      <c r="CU15" s="587"/>
      <c r="CV15" s="587"/>
      <c r="CW15" s="587"/>
      <c r="CX15" s="587"/>
      <c r="CY15" s="588"/>
      <c r="CZ15" s="639">
        <v>19.100000000000001</v>
      </c>
      <c r="DA15" s="639"/>
      <c r="DB15" s="639"/>
      <c r="DC15" s="639"/>
      <c r="DD15" s="592">
        <v>2300440</v>
      </c>
      <c r="DE15" s="587"/>
      <c r="DF15" s="587"/>
      <c r="DG15" s="587"/>
      <c r="DH15" s="587"/>
      <c r="DI15" s="587"/>
      <c r="DJ15" s="587"/>
      <c r="DK15" s="587"/>
      <c r="DL15" s="587"/>
      <c r="DM15" s="587"/>
      <c r="DN15" s="587"/>
      <c r="DO15" s="587"/>
      <c r="DP15" s="588"/>
      <c r="DQ15" s="592">
        <v>1818079</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2110102</v>
      </c>
      <c r="S16" s="587"/>
      <c r="T16" s="587"/>
      <c r="U16" s="587"/>
      <c r="V16" s="587"/>
      <c r="W16" s="587"/>
      <c r="X16" s="587"/>
      <c r="Y16" s="588"/>
      <c r="Z16" s="639">
        <v>9.4</v>
      </c>
      <c r="AA16" s="639"/>
      <c r="AB16" s="639"/>
      <c r="AC16" s="639"/>
      <c r="AD16" s="640">
        <v>1883911</v>
      </c>
      <c r="AE16" s="640"/>
      <c r="AF16" s="640"/>
      <c r="AG16" s="640"/>
      <c r="AH16" s="640"/>
      <c r="AI16" s="640"/>
      <c r="AJ16" s="640"/>
      <c r="AK16" s="640"/>
      <c r="AL16" s="609">
        <v>17.100000000000001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1883911</v>
      </c>
      <c r="S17" s="587"/>
      <c r="T17" s="587"/>
      <c r="U17" s="587"/>
      <c r="V17" s="587"/>
      <c r="W17" s="587"/>
      <c r="X17" s="587"/>
      <c r="Y17" s="588"/>
      <c r="Z17" s="639">
        <v>8.4</v>
      </c>
      <c r="AA17" s="639"/>
      <c r="AB17" s="639"/>
      <c r="AC17" s="639"/>
      <c r="AD17" s="640">
        <v>1883911</v>
      </c>
      <c r="AE17" s="640"/>
      <c r="AF17" s="640"/>
      <c r="AG17" s="640"/>
      <c r="AH17" s="640"/>
      <c r="AI17" s="640"/>
      <c r="AJ17" s="640"/>
      <c r="AK17" s="640"/>
      <c r="AL17" s="609">
        <v>17.100000000000001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1626478</v>
      </c>
      <c r="CS17" s="587"/>
      <c r="CT17" s="587"/>
      <c r="CU17" s="587"/>
      <c r="CV17" s="587"/>
      <c r="CW17" s="587"/>
      <c r="CX17" s="587"/>
      <c r="CY17" s="588"/>
      <c r="CZ17" s="639">
        <v>7.6</v>
      </c>
      <c r="DA17" s="639"/>
      <c r="DB17" s="639"/>
      <c r="DC17" s="639"/>
      <c r="DD17" s="592" t="s">
        <v>111</v>
      </c>
      <c r="DE17" s="587"/>
      <c r="DF17" s="587"/>
      <c r="DG17" s="587"/>
      <c r="DH17" s="587"/>
      <c r="DI17" s="587"/>
      <c r="DJ17" s="587"/>
      <c r="DK17" s="587"/>
      <c r="DL17" s="587"/>
      <c r="DM17" s="587"/>
      <c r="DN17" s="587"/>
      <c r="DO17" s="587"/>
      <c r="DP17" s="588"/>
      <c r="DQ17" s="592">
        <v>1622088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226184</v>
      </c>
      <c r="S18" s="587"/>
      <c r="T18" s="587"/>
      <c r="U18" s="587"/>
      <c r="V18" s="587"/>
      <c r="W18" s="587"/>
      <c r="X18" s="587"/>
      <c r="Y18" s="588"/>
      <c r="Z18" s="639">
        <v>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386562</v>
      </c>
      <c r="BH19" s="587"/>
      <c r="BI19" s="587"/>
      <c r="BJ19" s="587"/>
      <c r="BK19" s="587"/>
      <c r="BL19" s="587"/>
      <c r="BM19" s="587"/>
      <c r="BN19" s="588"/>
      <c r="BO19" s="639">
        <v>4.5</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11535942</v>
      </c>
      <c r="S20" s="587"/>
      <c r="T20" s="587"/>
      <c r="U20" s="587"/>
      <c r="V20" s="587"/>
      <c r="W20" s="587"/>
      <c r="X20" s="587"/>
      <c r="Y20" s="588"/>
      <c r="Z20" s="639">
        <v>51.4</v>
      </c>
      <c r="AA20" s="639"/>
      <c r="AB20" s="639"/>
      <c r="AC20" s="639"/>
      <c r="AD20" s="640">
        <v>10923189</v>
      </c>
      <c r="AE20" s="640"/>
      <c r="AF20" s="640"/>
      <c r="AG20" s="640"/>
      <c r="AH20" s="640"/>
      <c r="AI20" s="640"/>
      <c r="AJ20" s="640"/>
      <c r="AK20" s="640"/>
      <c r="AL20" s="609">
        <v>99.1</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386562</v>
      </c>
      <c r="BH20" s="587"/>
      <c r="BI20" s="587"/>
      <c r="BJ20" s="587"/>
      <c r="BK20" s="587"/>
      <c r="BL20" s="587"/>
      <c r="BM20" s="587"/>
      <c r="BN20" s="588"/>
      <c r="BO20" s="639">
        <v>4.5</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21471186</v>
      </c>
      <c r="CS20" s="587"/>
      <c r="CT20" s="587"/>
      <c r="CU20" s="587"/>
      <c r="CV20" s="587"/>
      <c r="CW20" s="587"/>
      <c r="CX20" s="587"/>
      <c r="CY20" s="588"/>
      <c r="CZ20" s="639">
        <v>100</v>
      </c>
      <c r="DA20" s="639"/>
      <c r="DB20" s="639"/>
      <c r="DC20" s="639"/>
      <c r="DD20" s="592">
        <v>5385683</v>
      </c>
      <c r="DE20" s="587"/>
      <c r="DF20" s="587"/>
      <c r="DG20" s="587"/>
      <c r="DH20" s="587"/>
      <c r="DI20" s="587"/>
      <c r="DJ20" s="587"/>
      <c r="DK20" s="587"/>
      <c r="DL20" s="587"/>
      <c r="DM20" s="587"/>
      <c r="DN20" s="587"/>
      <c r="DO20" s="587"/>
      <c r="DP20" s="588"/>
      <c r="DQ20" s="592">
        <v>13147227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9195</v>
      </c>
      <c r="S21" s="587"/>
      <c r="T21" s="587"/>
      <c r="U21" s="587"/>
      <c r="V21" s="587"/>
      <c r="W21" s="587"/>
      <c r="X21" s="587"/>
      <c r="Y21" s="588"/>
      <c r="Z21" s="639">
        <v>0</v>
      </c>
      <c r="AA21" s="639"/>
      <c r="AB21" s="639"/>
      <c r="AC21" s="639"/>
      <c r="AD21" s="640">
        <v>9195</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73159</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197229</v>
      </c>
      <c r="S23" s="587"/>
      <c r="T23" s="587"/>
      <c r="U23" s="587"/>
      <c r="V23" s="587"/>
      <c r="W23" s="587"/>
      <c r="X23" s="587"/>
      <c r="Y23" s="588"/>
      <c r="Z23" s="639">
        <v>0.9</v>
      </c>
      <c r="AA23" s="639"/>
      <c r="AB23" s="639"/>
      <c r="AC23" s="639"/>
      <c r="AD23" s="640">
        <v>63286</v>
      </c>
      <c r="AE23" s="640"/>
      <c r="AF23" s="640"/>
      <c r="AG23" s="640"/>
      <c r="AH23" s="640"/>
      <c r="AI23" s="640"/>
      <c r="AJ23" s="640"/>
      <c r="AK23" s="640"/>
      <c r="AL23" s="609">
        <v>0.6</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386562</v>
      </c>
      <c r="BH23" s="587"/>
      <c r="BI23" s="587"/>
      <c r="BJ23" s="587"/>
      <c r="BK23" s="587"/>
      <c r="BL23" s="587"/>
      <c r="BM23" s="587"/>
      <c r="BN23" s="588"/>
      <c r="BO23" s="639">
        <v>4.5</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40504</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8925175</v>
      </c>
      <c r="CS24" s="637"/>
      <c r="CT24" s="637"/>
      <c r="CU24" s="637"/>
      <c r="CV24" s="637"/>
      <c r="CW24" s="637"/>
      <c r="CX24" s="637"/>
      <c r="CY24" s="684"/>
      <c r="CZ24" s="688">
        <v>41.6</v>
      </c>
      <c r="DA24" s="689"/>
      <c r="DB24" s="689"/>
      <c r="DC24" s="690"/>
      <c r="DD24" s="683">
        <v>6007765</v>
      </c>
      <c r="DE24" s="637"/>
      <c r="DF24" s="637"/>
      <c r="DG24" s="637"/>
      <c r="DH24" s="637"/>
      <c r="DI24" s="637"/>
      <c r="DJ24" s="637"/>
      <c r="DK24" s="684"/>
      <c r="DL24" s="683">
        <v>5876693</v>
      </c>
      <c r="DM24" s="637"/>
      <c r="DN24" s="637"/>
      <c r="DO24" s="637"/>
      <c r="DP24" s="637"/>
      <c r="DQ24" s="637"/>
      <c r="DR24" s="637"/>
      <c r="DS24" s="637"/>
      <c r="DT24" s="637"/>
      <c r="DU24" s="637"/>
      <c r="DV24" s="684"/>
      <c r="DW24" s="685">
        <v>48</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3428680</v>
      </c>
      <c r="S25" s="587"/>
      <c r="T25" s="587"/>
      <c r="U25" s="587"/>
      <c r="V25" s="587"/>
      <c r="W25" s="587"/>
      <c r="X25" s="587"/>
      <c r="Y25" s="588"/>
      <c r="Z25" s="639">
        <v>15.3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3443078</v>
      </c>
      <c r="CS25" s="605"/>
      <c r="CT25" s="605"/>
      <c r="CU25" s="605"/>
      <c r="CV25" s="605"/>
      <c r="CW25" s="605"/>
      <c r="CX25" s="605"/>
      <c r="CY25" s="606"/>
      <c r="CZ25" s="589">
        <v>16</v>
      </c>
      <c r="DA25" s="607"/>
      <c r="DB25" s="607"/>
      <c r="DC25" s="608"/>
      <c r="DD25" s="592">
        <v>3192155</v>
      </c>
      <c r="DE25" s="605"/>
      <c r="DF25" s="605"/>
      <c r="DG25" s="605"/>
      <c r="DH25" s="605"/>
      <c r="DI25" s="605"/>
      <c r="DJ25" s="605"/>
      <c r="DK25" s="606"/>
      <c r="DL25" s="592">
        <v>3062265</v>
      </c>
      <c r="DM25" s="605"/>
      <c r="DN25" s="605"/>
      <c r="DO25" s="605"/>
      <c r="DP25" s="605"/>
      <c r="DQ25" s="605"/>
      <c r="DR25" s="605"/>
      <c r="DS25" s="605"/>
      <c r="DT25" s="605"/>
      <c r="DU25" s="605"/>
      <c r="DV25" s="606"/>
      <c r="DW25" s="609">
        <v>25</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2055022</v>
      </c>
      <c r="CS26" s="587"/>
      <c r="CT26" s="587"/>
      <c r="CU26" s="587"/>
      <c r="CV26" s="587"/>
      <c r="CW26" s="587"/>
      <c r="CX26" s="587"/>
      <c r="CY26" s="588"/>
      <c r="CZ26" s="589">
        <v>9.6</v>
      </c>
      <c r="DA26" s="607"/>
      <c r="DB26" s="607"/>
      <c r="DC26" s="608"/>
      <c r="DD26" s="592">
        <v>1833899</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1010940</v>
      </c>
      <c r="S27" s="587"/>
      <c r="T27" s="587"/>
      <c r="U27" s="587"/>
      <c r="V27" s="587"/>
      <c r="W27" s="587"/>
      <c r="X27" s="587"/>
      <c r="Y27" s="588"/>
      <c r="Z27" s="639">
        <v>4.5</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8571212</v>
      </c>
      <c r="BH27" s="587"/>
      <c r="BI27" s="587"/>
      <c r="BJ27" s="587"/>
      <c r="BK27" s="587"/>
      <c r="BL27" s="587"/>
      <c r="BM27" s="587"/>
      <c r="BN27" s="588"/>
      <c r="BO27" s="639">
        <v>100</v>
      </c>
      <c r="BP27" s="639"/>
      <c r="BQ27" s="639"/>
      <c r="BR27" s="639"/>
      <c r="BS27" s="592">
        <v>47607</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3856936</v>
      </c>
      <c r="CS27" s="605"/>
      <c r="CT27" s="605"/>
      <c r="CU27" s="605"/>
      <c r="CV27" s="605"/>
      <c r="CW27" s="605"/>
      <c r="CX27" s="605"/>
      <c r="CY27" s="606"/>
      <c r="CZ27" s="589">
        <v>18</v>
      </c>
      <c r="DA27" s="607"/>
      <c r="DB27" s="607"/>
      <c r="DC27" s="608"/>
      <c r="DD27" s="592">
        <v>1194839</v>
      </c>
      <c r="DE27" s="605"/>
      <c r="DF27" s="605"/>
      <c r="DG27" s="605"/>
      <c r="DH27" s="605"/>
      <c r="DI27" s="605"/>
      <c r="DJ27" s="605"/>
      <c r="DK27" s="606"/>
      <c r="DL27" s="592">
        <v>1193657</v>
      </c>
      <c r="DM27" s="605"/>
      <c r="DN27" s="605"/>
      <c r="DO27" s="605"/>
      <c r="DP27" s="605"/>
      <c r="DQ27" s="605"/>
      <c r="DR27" s="605"/>
      <c r="DS27" s="605"/>
      <c r="DT27" s="605"/>
      <c r="DU27" s="605"/>
      <c r="DV27" s="606"/>
      <c r="DW27" s="609">
        <v>9.8000000000000007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21688</v>
      </c>
      <c r="S28" s="587"/>
      <c r="T28" s="587"/>
      <c r="U28" s="587"/>
      <c r="V28" s="587"/>
      <c r="W28" s="587"/>
      <c r="X28" s="587"/>
      <c r="Y28" s="588"/>
      <c r="Z28" s="639">
        <v>0.1</v>
      </c>
      <c r="AA28" s="639"/>
      <c r="AB28" s="639"/>
      <c r="AC28" s="639"/>
      <c r="AD28" s="640">
        <v>5223</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1625161</v>
      </c>
      <c r="CS28" s="587"/>
      <c r="CT28" s="587"/>
      <c r="CU28" s="587"/>
      <c r="CV28" s="587"/>
      <c r="CW28" s="587"/>
      <c r="CX28" s="587"/>
      <c r="CY28" s="588"/>
      <c r="CZ28" s="589">
        <v>7.6</v>
      </c>
      <c r="DA28" s="607"/>
      <c r="DB28" s="607"/>
      <c r="DC28" s="608"/>
      <c r="DD28" s="592">
        <v>1620771</v>
      </c>
      <c r="DE28" s="587"/>
      <c r="DF28" s="587"/>
      <c r="DG28" s="587"/>
      <c r="DH28" s="587"/>
      <c r="DI28" s="587"/>
      <c r="DJ28" s="587"/>
      <c r="DK28" s="588"/>
      <c r="DL28" s="592">
        <v>1620771</v>
      </c>
      <c r="DM28" s="587"/>
      <c r="DN28" s="587"/>
      <c r="DO28" s="587"/>
      <c r="DP28" s="587"/>
      <c r="DQ28" s="587"/>
      <c r="DR28" s="587"/>
      <c r="DS28" s="587"/>
      <c r="DT28" s="587"/>
      <c r="DU28" s="587"/>
      <c r="DV28" s="588"/>
      <c r="DW28" s="609">
        <v>13.2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6729</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1625080</v>
      </c>
      <c r="CS29" s="605"/>
      <c r="CT29" s="605"/>
      <c r="CU29" s="605"/>
      <c r="CV29" s="605"/>
      <c r="CW29" s="605"/>
      <c r="CX29" s="605"/>
      <c r="CY29" s="606"/>
      <c r="CZ29" s="589">
        <v>7.6</v>
      </c>
      <c r="DA29" s="607"/>
      <c r="DB29" s="607"/>
      <c r="DC29" s="608"/>
      <c r="DD29" s="592">
        <v>1620690</v>
      </c>
      <c r="DE29" s="605"/>
      <c r="DF29" s="605"/>
      <c r="DG29" s="605"/>
      <c r="DH29" s="605"/>
      <c r="DI29" s="605"/>
      <c r="DJ29" s="605"/>
      <c r="DK29" s="606"/>
      <c r="DL29" s="592">
        <v>1620690</v>
      </c>
      <c r="DM29" s="605"/>
      <c r="DN29" s="605"/>
      <c r="DO29" s="605"/>
      <c r="DP29" s="605"/>
      <c r="DQ29" s="605"/>
      <c r="DR29" s="605"/>
      <c r="DS29" s="605"/>
      <c r="DT29" s="605"/>
      <c r="DU29" s="605"/>
      <c r="DV29" s="606"/>
      <c r="DW29" s="609">
        <v>13.2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1193247</v>
      </c>
      <c r="S30" s="587"/>
      <c r="T30" s="587"/>
      <c r="U30" s="587"/>
      <c r="V30" s="587"/>
      <c r="W30" s="587"/>
      <c r="X30" s="587"/>
      <c r="Y30" s="588"/>
      <c r="Z30" s="639">
        <v>5.3</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98.6</v>
      </c>
      <c r="BH30" s="653"/>
      <c r="BI30" s="653"/>
      <c r="BJ30" s="653"/>
      <c r="BK30" s="653"/>
      <c r="BL30" s="653"/>
      <c r="BM30" s="654">
        <v>94.4</v>
      </c>
      <c r="BN30" s="653"/>
      <c r="BO30" s="653"/>
      <c r="BP30" s="653"/>
      <c r="BQ30" s="655"/>
      <c r="BR30" s="652">
        <v>98.5</v>
      </c>
      <c r="BS30" s="653"/>
      <c r="BT30" s="653"/>
      <c r="BU30" s="653"/>
      <c r="BV30" s="653"/>
      <c r="BW30" s="653"/>
      <c r="BX30" s="654">
        <v>93.9</v>
      </c>
      <c r="BY30" s="653"/>
      <c r="BZ30" s="653"/>
      <c r="CA30" s="653"/>
      <c r="CB30" s="655"/>
      <c r="CD30" s="658"/>
      <c r="CE30" s="659"/>
      <c r="CF30" s="623" t="s">
        <v>291</v>
      </c>
      <c r="CG30" s="620"/>
      <c r="CH30" s="620"/>
      <c r="CI30" s="620"/>
      <c r="CJ30" s="620"/>
      <c r="CK30" s="620"/>
      <c r="CL30" s="620"/>
      <c r="CM30" s="620"/>
      <c r="CN30" s="620"/>
      <c r="CO30" s="620"/>
      <c r="CP30" s="620"/>
      <c r="CQ30" s="621"/>
      <c r="CR30" s="586">
        <v>1363643</v>
      </c>
      <c r="CS30" s="587"/>
      <c r="CT30" s="587"/>
      <c r="CU30" s="587"/>
      <c r="CV30" s="587"/>
      <c r="CW30" s="587"/>
      <c r="CX30" s="587"/>
      <c r="CY30" s="588"/>
      <c r="CZ30" s="589">
        <v>6.4</v>
      </c>
      <c r="DA30" s="607"/>
      <c r="DB30" s="607"/>
      <c r="DC30" s="608"/>
      <c r="DD30" s="592">
        <v>1359697</v>
      </c>
      <c r="DE30" s="587"/>
      <c r="DF30" s="587"/>
      <c r="DG30" s="587"/>
      <c r="DH30" s="587"/>
      <c r="DI30" s="587"/>
      <c r="DJ30" s="587"/>
      <c r="DK30" s="588"/>
      <c r="DL30" s="592">
        <v>1359697</v>
      </c>
      <c r="DM30" s="587"/>
      <c r="DN30" s="587"/>
      <c r="DO30" s="587"/>
      <c r="DP30" s="587"/>
      <c r="DQ30" s="587"/>
      <c r="DR30" s="587"/>
      <c r="DS30" s="587"/>
      <c r="DT30" s="587"/>
      <c r="DU30" s="587"/>
      <c r="DV30" s="588"/>
      <c r="DW30" s="609">
        <v>11.1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1021731</v>
      </c>
      <c r="S31" s="587"/>
      <c r="T31" s="587"/>
      <c r="U31" s="587"/>
      <c r="V31" s="587"/>
      <c r="W31" s="587"/>
      <c r="X31" s="587"/>
      <c r="Y31" s="588"/>
      <c r="Z31" s="639">
        <v>4.5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98.6</v>
      </c>
      <c r="BH31" s="605"/>
      <c r="BI31" s="605"/>
      <c r="BJ31" s="605"/>
      <c r="BK31" s="605"/>
      <c r="BL31" s="605"/>
      <c r="BM31" s="641">
        <v>94.6</v>
      </c>
      <c r="BN31" s="651"/>
      <c r="BO31" s="651"/>
      <c r="BP31" s="651"/>
      <c r="BQ31" s="615"/>
      <c r="BR31" s="650">
        <v>98.5</v>
      </c>
      <c r="BS31" s="605"/>
      <c r="BT31" s="605"/>
      <c r="BU31" s="605"/>
      <c r="BV31" s="605"/>
      <c r="BW31" s="605"/>
      <c r="BX31" s="641">
        <v>94</v>
      </c>
      <c r="BY31" s="651"/>
      <c r="BZ31" s="651"/>
      <c r="CA31" s="651"/>
      <c r="CB31" s="615"/>
      <c r="CD31" s="658"/>
      <c r="CE31" s="659"/>
      <c r="CF31" s="623" t="s">
        <v>295</v>
      </c>
      <c r="CG31" s="620"/>
      <c r="CH31" s="620"/>
      <c r="CI31" s="620"/>
      <c r="CJ31" s="620"/>
      <c r="CK31" s="620"/>
      <c r="CL31" s="620"/>
      <c r="CM31" s="620"/>
      <c r="CN31" s="620"/>
      <c r="CO31" s="620"/>
      <c r="CP31" s="620"/>
      <c r="CQ31" s="621"/>
      <c r="CR31" s="586">
        <v>261437</v>
      </c>
      <c r="CS31" s="605"/>
      <c r="CT31" s="605"/>
      <c r="CU31" s="605"/>
      <c r="CV31" s="605"/>
      <c r="CW31" s="605"/>
      <c r="CX31" s="605"/>
      <c r="CY31" s="606"/>
      <c r="CZ31" s="589">
        <v>1.2</v>
      </c>
      <c r="DA31" s="607"/>
      <c r="DB31" s="607"/>
      <c r="DC31" s="608"/>
      <c r="DD31" s="592">
        <v>260993</v>
      </c>
      <c r="DE31" s="605"/>
      <c r="DF31" s="605"/>
      <c r="DG31" s="605"/>
      <c r="DH31" s="605"/>
      <c r="DI31" s="605"/>
      <c r="DJ31" s="605"/>
      <c r="DK31" s="606"/>
      <c r="DL31" s="592">
        <v>260993</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335899</v>
      </c>
      <c r="S32" s="587"/>
      <c r="T32" s="587"/>
      <c r="U32" s="587"/>
      <c r="V32" s="587"/>
      <c r="W32" s="587"/>
      <c r="X32" s="587"/>
      <c r="Y32" s="588"/>
      <c r="Z32" s="639">
        <v>1.5</v>
      </c>
      <c r="AA32" s="639"/>
      <c r="AB32" s="639"/>
      <c r="AC32" s="639"/>
      <c r="AD32" s="640">
        <v>16295</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98.5</v>
      </c>
      <c r="BH32" s="571"/>
      <c r="BI32" s="571"/>
      <c r="BJ32" s="571"/>
      <c r="BK32" s="571"/>
      <c r="BL32" s="571"/>
      <c r="BM32" s="634">
        <v>93.8</v>
      </c>
      <c r="BN32" s="571"/>
      <c r="BO32" s="571"/>
      <c r="BP32" s="571"/>
      <c r="BQ32" s="628"/>
      <c r="BR32" s="649">
        <v>98.3</v>
      </c>
      <c r="BS32" s="571"/>
      <c r="BT32" s="571"/>
      <c r="BU32" s="571"/>
      <c r="BV32" s="571"/>
      <c r="BW32" s="571"/>
      <c r="BX32" s="634">
        <v>93.4</v>
      </c>
      <c r="BY32" s="571"/>
      <c r="BZ32" s="571"/>
      <c r="CA32" s="571"/>
      <c r="CB32" s="628"/>
      <c r="CD32" s="660"/>
      <c r="CE32" s="661"/>
      <c r="CF32" s="623" t="s">
        <v>298</v>
      </c>
      <c r="CG32" s="620"/>
      <c r="CH32" s="620"/>
      <c r="CI32" s="620"/>
      <c r="CJ32" s="620"/>
      <c r="CK32" s="620"/>
      <c r="CL32" s="620"/>
      <c r="CM32" s="620"/>
      <c r="CN32" s="620"/>
      <c r="CO32" s="620"/>
      <c r="CP32" s="620"/>
      <c r="CQ32" s="621"/>
      <c r="CR32" s="586">
        <v>81</v>
      </c>
      <c r="CS32" s="587"/>
      <c r="CT32" s="587"/>
      <c r="CU32" s="587"/>
      <c r="CV32" s="587"/>
      <c r="CW32" s="587"/>
      <c r="CX32" s="587"/>
      <c r="CY32" s="588"/>
      <c r="CZ32" s="589">
        <v>0</v>
      </c>
      <c r="DA32" s="607"/>
      <c r="DB32" s="607"/>
      <c r="DC32" s="608"/>
      <c r="DD32" s="592">
        <v>81</v>
      </c>
      <c r="DE32" s="587"/>
      <c r="DF32" s="587"/>
      <c r="DG32" s="587"/>
      <c r="DH32" s="587"/>
      <c r="DI32" s="587"/>
      <c r="DJ32" s="587"/>
      <c r="DK32" s="588"/>
      <c r="DL32" s="592">
        <v>81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3587700</v>
      </c>
      <c r="S33" s="587"/>
      <c r="T33" s="587"/>
      <c r="U33" s="587"/>
      <c r="V33" s="587"/>
      <c r="W33" s="587"/>
      <c r="X33" s="587"/>
      <c r="Y33" s="588"/>
      <c r="Z33" s="639">
        <v>16</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7160328</v>
      </c>
      <c r="CS33" s="605"/>
      <c r="CT33" s="605"/>
      <c r="CU33" s="605"/>
      <c r="CV33" s="605"/>
      <c r="CW33" s="605"/>
      <c r="CX33" s="605"/>
      <c r="CY33" s="606"/>
      <c r="CZ33" s="589">
        <v>33.299999999999997</v>
      </c>
      <c r="DA33" s="607"/>
      <c r="DB33" s="607"/>
      <c r="DC33" s="608"/>
      <c r="DD33" s="592">
        <v>6285072</v>
      </c>
      <c r="DE33" s="605"/>
      <c r="DF33" s="605"/>
      <c r="DG33" s="605"/>
      <c r="DH33" s="605"/>
      <c r="DI33" s="605"/>
      <c r="DJ33" s="605"/>
      <c r="DK33" s="606"/>
      <c r="DL33" s="592">
        <v>4637353</v>
      </c>
      <c r="DM33" s="605"/>
      <c r="DN33" s="605"/>
      <c r="DO33" s="605"/>
      <c r="DP33" s="605"/>
      <c r="DQ33" s="605"/>
      <c r="DR33" s="605"/>
      <c r="DS33" s="605"/>
      <c r="DT33" s="605"/>
      <c r="DU33" s="605"/>
      <c r="DV33" s="606"/>
      <c r="DW33" s="609">
        <v>37.9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2971570</v>
      </c>
      <c r="CS34" s="587"/>
      <c r="CT34" s="587"/>
      <c r="CU34" s="587"/>
      <c r="CV34" s="587"/>
      <c r="CW34" s="587"/>
      <c r="CX34" s="587"/>
      <c r="CY34" s="588"/>
      <c r="CZ34" s="589">
        <v>13.8</v>
      </c>
      <c r="DA34" s="607"/>
      <c r="DB34" s="607"/>
      <c r="DC34" s="608"/>
      <c r="DD34" s="592">
        <v>2452612</v>
      </c>
      <c r="DE34" s="587"/>
      <c r="DF34" s="587"/>
      <c r="DG34" s="587"/>
      <c r="DH34" s="587"/>
      <c r="DI34" s="587"/>
      <c r="DJ34" s="587"/>
      <c r="DK34" s="588"/>
      <c r="DL34" s="592">
        <v>2244956</v>
      </c>
      <c r="DM34" s="587"/>
      <c r="DN34" s="587"/>
      <c r="DO34" s="587"/>
      <c r="DP34" s="587"/>
      <c r="DQ34" s="587"/>
      <c r="DR34" s="587"/>
      <c r="DS34" s="587"/>
      <c r="DT34" s="587"/>
      <c r="DU34" s="587"/>
      <c r="DV34" s="588"/>
      <c r="DW34" s="609">
        <v>18.3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1224500</v>
      </c>
      <c r="S35" s="587"/>
      <c r="T35" s="587"/>
      <c r="U35" s="587"/>
      <c r="V35" s="587"/>
      <c r="W35" s="587"/>
      <c r="X35" s="587"/>
      <c r="Y35" s="588"/>
      <c r="Z35" s="639">
        <v>5.5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1781707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377667</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39882</v>
      </c>
      <c r="CS35" s="605"/>
      <c r="CT35" s="605"/>
      <c r="CU35" s="605"/>
      <c r="CV35" s="605"/>
      <c r="CW35" s="605"/>
      <c r="CX35" s="605"/>
      <c r="CY35" s="606"/>
      <c r="CZ35" s="589">
        <v>0.2</v>
      </c>
      <c r="DA35" s="607"/>
      <c r="DB35" s="607"/>
      <c r="DC35" s="608"/>
      <c r="DD35" s="592">
        <v>39496</v>
      </c>
      <c r="DE35" s="605"/>
      <c r="DF35" s="605"/>
      <c r="DG35" s="605"/>
      <c r="DH35" s="605"/>
      <c r="DI35" s="605"/>
      <c r="DJ35" s="605"/>
      <c r="DK35" s="606"/>
      <c r="DL35" s="592">
        <v>38093</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22462643</v>
      </c>
      <c r="S36" s="627"/>
      <c r="T36" s="627"/>
      <c r="U36" s="627"/>
      <c r="V36" s="627"/>
      <c r="W36" s="627"/>
      <c r="X36" s="627"/>
      <c r="Y36" s="630"/>
      <c r="Z36" s="631">
        <v>100</v>
      </c>
      <c r="AA36" s="631"/>
      <c r="AB36" s="631"/>
      <c r="AC36" s="631"/>
      <c r="AD36" s="632">
        <v>11017188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367580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212378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1876009</v>
      </c>
      <c r="CS36" s="587"/>
      <c r="CT36" s="587"/>
      <c r="CU36" s="587"/>
      <c r="CV36" s="587"/>
      <c r="CW36" s="587"/>
      <c r="CX36" s="587"/>
      <c r="CY36" s="588"/>
      <c r="CZ36" s="589">
        <v>8.6999999999999993</v>
      </c>
      <c r="DA36" s="607"/>
      <c r="DB36" s="607"/>
      <c r="DC36" s="608"/>
      <c r="DD36" s="592">
        <v>1695547</v>
      </c>
      <c r="DE36" s="587"/>
      <c r="DF36" s="587"/>
      <c r="DG36" s="587"/>
      <c r="DH36" s="587"/>
      <c r="DI36" s="587"/>
      <c r="DJ36" s="587"/>
      <c r="DK36" s="588"/>
      <c r="DL36" s="592">
        <v>1335448</v>
      </c>
      <c r="DM36" s="587"/>
      <c r="DN36" s="587"/>
      <c r="DO36" s="587"/>
      <c r="DP36" s="587"/>
      <c r="DQ36" s="587"/>
      <c r="DR36" s="587"/>
      <c r="DS36" s="587"/>
      <c r="DT36" s="587"/>
      <c r="DU36" s="587"/>
      <c r="DV36" s="588"/>
      <c r="DW36" s="609">
        <v>10.9</v>
      </c>
      <c r="DX36" s="610"/>
      <c r="DY36" s="610"/>
      <c r="DZ36" s="610"/>
      <c r="EA36" s="610"/>
      <c r="EB36" s="610"/>
      <c r="EC36" s="611"/>
    </row>
    <row r="37" spans="2:133" ht="11.25" customHeight="1">
      <c r="AQ37" s="612" t="s">
        <v>313</v>
      </c>
      <c r="AR37" s="613"/>
      <c r="AS37" s="613"/>
      <c r="AT37" s="613"/>
      <c r="AU37" s="613"/>
      <c r="AV37" s="613"/>
      <c r="AW37" s="613"/>
      <c r="AX37" s="613"/>
      <c r="AY37" s="614"/>
      <c r="AZ37" s="586">
        <v>8142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11401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1139619</v>
      </c>
      <c r="CS37" s="605"/>
      <c r="CT37" s="605"/>
      <c r="CU37" s="605"/>
      <c r="CV37" s="605"/>
      <c r="CW37" s="605"/>
      <c r="CX37" s="605"/>
      <c r="CY37" s="606"/>
      <c r="CZ37" s="589">
        <v>5.3</v>
      </c>
      <c r="DA37" s="607"/>
      <c r="DB37" s="607"/>
      <c r="DC37" s="608"/>
      <c r="DD37" s="592">
        <v>1124185</v>
      </c>
      <c r="DE37" s="605"/>
      <c r="DF37" s="605"/>
      <c r="DG37" s="605"/>
      <c r="DH37" s="605"/>
      <c r="DI37" s="605"/>
      <c r="DJ37" s="605"/>
      <c r="DK37" s="606"/>
      <c r="DL37" s="592">
        <v>1011070</v>
      </c>
      <c r="DM37" s="605"/>
      <c r="DN37" s="605"/>
      <c r="DO37" s="605"/>
      <c r="DP37" s="605"/>
      <c r="DQ37" s="605"/>
      <c r="DR37" s="605"/>
      <c r="DS37" s="605"/>
      <c r="DT37" s="605"/>
      <c r="DU37" s="605"/>
      <c r="DV37" s="606"/>
      <c r="DW37" s="609">
        <v>8.3000000000000007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19808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1773565</v>
      </c>
      <c r="CS38" s="587"/>
      <c r="CT38" s="587"/>
      <c r="CU38" s="587"/>
      <c r="CV38" s="587"/>
      <c r="CW38" s="587"/>
      <c r="CX38" s="587"/>
      <c r="CY38" s="588"/>
      <c r="CZ38" s="589">
        <v>8.3000000000000007</v>
      </c>
      <c r="DA38" s="607"/>
      <c r="DB38" s="607"/>
      <c r="DC38" s="608"/>
      <c r="DD38" s="592">
        <v>1644664</v>
      </c>
      <c r="DE38" s="587"/>
      <c r="DF38" s="587"/>
      <c r="DG38" s="587"/>
      <c r="DH38" s="587"/>
      <c r="DI38" s="587"/>
      <c r="DJ38" s="587"/>
      <c r="DK38" s="588"/>
      <c r="DL38" s="592">
        <v>1016488</v>
      </c>
      <c r="DM38" s="587"/>
      <c r="DN38" s="587"/>
      <c r="DO38" s="587"/>
      <c r="DP38" s="587"/>
      <c r="DQ38" s="587"/>
      <c r="DR38" s="587"/>
      <c r="DS38" s="587"/>
      <c r="DT38" s="587"/>
      <c r="DU38" s="587"/>
      <c r="DV38" s="588"/>
      <c r="DW38" s="609">
        <v>8.3000000000000007</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460102</v>
      </c>
      <c r="CS39" s="605"/>
      <c r="CT39" s="605"/>
      <c r="CU39" s="605"/>
      <c r="CV39" s="605"/>
      <c r="CW39" s="605"/>
      <c r="CX39" s="605"/>
      <c r="CY39" s="606"/>
      <c r="CZ39" s="589">
        <v>2.1</v>
      </c>
      <c r="DA39" s="607"/>
      <c r="DB39" s="607"/>
      <c r="DC39" s="608"/>
      <c r="DD39" s="592">
        <v>450385</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376359</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39200</v>
      </c>
      <c r="CS40" s="587"/>
      <c r="CT40" s="587"/>
      <c r="CU40" s="587"/>
      <c r="CV40" s="587"/>
      <c r="CW40" s="587"/>
      <c r="CX40" s="587"/>
      <c r="CY40" s="588"/>
      <c r="CZ40" s="589">
        <v>0.2</v>
      </c>
      <c r="DA40" s="607"/>
      <c r="DB40" s="607"/>
      <c r="DC40" s="608"/>
      <c r="DD40" s="592">
        <v>2368</v>
      </c>
      <c r="DE40" s="587"/>
      <c r="DF40" s="587"/>
      <c r="DG40" s="587"/>
      <c r="DH40" s="587"/>
      <c r="DI40" s="587"/>
      <c r="DJ40" s="587"/>
      <c r="DK40" s="588"/>
      <c r="DL40" s="592">
        <v>2368</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1029626</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275</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5385683</v>
      </c>
      <c r="CS42" s="587"/>
      <c r="CT42" s="587"/>
      <c r="CU42" s="587"/>
      <c r="CV42" s="587"/>
      <c r="CW42" s="587"/>
      <c r="CX42" s="587"/>
      <c r="CY42" s="588"/>
      <c r="CZ42" s="589">
        <v>25.1</v>
      </c>
      <c r="DA42" s="590"/>
      <c r="DB42" s="590"/>
      <c r="DC42" s="591"/>
      <c r="DD42" s="592">
        <v>854390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118520</v>
      </c>
      <c r="CS43" s="605"/>
      <c r="CT43" s="605"/>
      <c r="CU43" s="605"/>
      <c r="CV43" s="605"/>
      <c r="CW43" s="605"/>
      <c r="CX43" s="605"/>
      <c r="CY43" s="606"/>
      <c r="CZ43" s="589">
        <v>0.6</v>
      </c>
      <c r="DA43" s="607"/>
      <c r="DB43" s="607"/>
      <c r="DC43" s="608"/>
      <c r="DD43" s="592">
        <v>118520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5385683</v>
      </c>
      <c r="CS44" s="587"/>
      <c r="CT44" s="587"/>
      <c r="CU44" s="587"/>
      <c r="CV44" s="587"/>
      <c r="CW44" s="587"/>
      <c r="CX44" s="587"/>
      <c r="CY44" s="588"/>
      <c r="CZ44" s="589">
        <v>25.1</v>
      </c>
      <c r="DA44" s="590"/>
      <c r="DB44" s="590"/>
      <c r="DC44" s="591"/>
      <c r="DD44" s="592">
        <v>854390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2329278</v>
      </c>
      <c r="CS45" s="605"/>
      <c r="CT45" s="605"/>
      <c r="CU45" s="605"/>
      <c r="CV45" s="605"/>
      <c r="CW45" s="605"/>
      <c r="CX45" s="605"/>
      <c r="CY45" s="606"/>
      <c r="CZ45" s="589">
        <v>10.8</v>
      </c>
      <c r="DA45" s="607"/>
      <c r="DB45" s="607"/>
      <c r="DC45" s="608"/>
      <c r="DD45" s="592">
        <v>47379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3047325</v>
      </c>
      <c r="CS46" s="587"/>
      <c r="CT46" s="587"/>
      <c r="CU46" s="587"/>
      <c r="CV46" s="587"/>
      <c r="CW46" s="587"/>
      <c r="CX46" s="587"/>
      <c r="CY46" s="588"/>
      <c r="CZ46" s="589">
        <v>14.2</v>
      </c>
      <c r="DA46" s="590"/>
      <c r="DB46" s="590"/>
      <c r="DC46" s="591"/>
      <c r="DD46" s="592">
        <v>805831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21471186</v>
      </c>
      <c r="CS49" s="571"/>
      <c r="CT49" s="571"/>
      <c r="CU49" s="571"/>
      <c r="CV49" s="571"/>
      <c r="CW49" s="571"/>
      <c r="CX49" s="571"/>
      <c r="CY49" s="572"/>
      <c r="CZ49" s="573">
        <v>100</v>
      </c>
      <c r="DA49" s="574"/>
      <c r="DB49" s="574"/>
      <c r="DC49" s="575"/>
      <c r="DD49" s="576">
        <v>13147227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343</v>
      </c>
      <c r="DK2" s="1104"/>
      <c r="DL2" s="1104"/>
      <c r="DM2" s="1104"/>
      <c r="DN2" s="1104"/>
      <c r="DO2" s="1105"/>
      <c r="DP2" s="200"/>
      <c r="DQ2" s="1103" t="s">
        <v>344</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6"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1" t="s">
        <v>361</v>
      </c>
      <c r="DH5" s="1092"/>
      <c r="DI5" s="1092"/>
      <c r="DJ5" s="1092"/>
      <c r="DK5" s="1093"/>
      <c r="DL5" s="1091" t="s">
        <v>362</v>
      </c>
      <c r="DM5" s="1092"/>
      <c r="DN5" s="1092"/>
      <c r="DO5" s="1092"/>
      <c r="DP5" s="1093"/>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c r="A7" s="209">
        <v>1</v>
      </c>
      <c r="B7" s="1043" t="s">
        <v>364</v>
      </c>
      <c r="C7" s="1044"/>
      <c r="D7" s="1044"/>
      <c r="E7" s="1044"/>
      <c r="F7" s="1044"/>
      <c r="G7" s="1044"/>
      <c r="H7" s="1044"/>
      <c r="I7" s="1044"/>
      <c r="J7" s="1044"/>
      <c r="K7" s="1044"/>
      <c r="L7" s="1044"/>
      <c r="M7" s="1044"/>
      <c r="N7" s="1044"/>
      <c r="O7" s="1044"/>
      <c r="P7" s="1045"/>
      <c r="Q7" s="1097">
        <v>22299</v>
      </c>
      <c r="R7" s="1098"/>
      <c r="S7" s="1098"/>
      <c r="T7" s="1098"/>
      <c r="U7" s="1098"/>
      <c r="V7" s="1098">
        <v>21316</v>
      </c>
      <c r="W7" s="1098"/>
      <c r="X7" s="1098"/>
      <c r="Y7" s="1098"/>
      <c r="Z7" s="1098"/>
      <c r="AA7" s="1098">
        <v>983</v>
      </c>
      <c r="AB7" s="1098"/>
      <c r="AC7" s="1098"/>
      <c r="AD7" s="1098"/>
      <c r="AE7" s="1099"/>
      <c r="AF7" s="1100">
        <v>808</v>
      </c>
      <c r="AG7" s="1101"/>
      <c r="AH7" s="1101"/>
      <c r="AI7" s="1101"/>
      <c r="AJ7" s="1102"/>
      <c r="AK7" s="1084">
        <v>1193</v>
      </c>
      <c r="AL7" s="1085"/>
      <c r="AM7" s="1085"/>
      <c r="AN7" s="1085"/>
      <c r="AO7" s="1085"/>
      <c r="AP7" s="1085">
        <v>21671</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544</v>
      </c>
      <c r="BT7" s="1089"/>
      <c r="BU7" s="1089"/>
      <c r="BV7" s="1089"/>
      <c r="BW7" s="1089"/>
      <c r="BX7" s="1089"/>
      <c r="BY7" s="1089"/>
      <c r="BZ7" s="1089"/>
      <c r="CA7" s="1089"/>
      <c r="CB7" s="1089"/>
      <c r="CC7" s="1089"/>
      <c r="CD7" s="1089"/>
      <c r="CE7" s="1089"/>
      <c r="CF7" s="1089"/>
      <c r="CG7" s="1090"/>
      <c r="CH7" s="1081">
        <v>0</v>
      </c>
      <c r="CI7" s="1082"/>
      <c r="CJ7" s="1082"/>
      <c r="CK7" s="1082"/>
      <c r="CL7" s="1083"/>
      <c r="CM7" s="1081">
        <v>434</v>
      </c>
      <c r="CN7" s="1082"/>
      <c r="CO7" s="1082"/>
      <c r="CP7" s="1082"/>
      <c r="CQ7" s="1083"/>
      <c r="CR7" s="1081">
        <v>3</v>
      </c>
      <c r="CS7" s="1082"/>
      <c r="CT7" s="1082"/>
      <c r="CU7" s="1082"/>
      <c r="CV7" s="1083"/>
      <c r="CW7" s="983" t="s">
        <v>474</v>
      </c>
      <c r="CX7" s="984"/>
      <c r="CY7" s="984"/>
      <c r="CZ7" s="984"/>
      <c r="DA7" s="985"/>
      <c r="DB7" s="983" t="s">
        <v>474</v>
      </c>
      <c r="DC7" s="984"/>
      <c r="DD7" s="984"/>
      <c r="DE7" s="984"/>
      <c r="DF7" s="985"/>
      <c r="DG7" s="983" t="s">
        <v>474</v>
      </c>
      <c r="DH7" s="984"/>
      <c r="DI7" s="984"/>
      <c r="DJ7" s="984"/>
      <c r="DK7" s="985"/>
      <c r="DL7" s="983" t="s">
        <v>474</v>
      </c>
      <c r="DM7" s="984"/>
      <c r="DN7" s="984"/>
      <c r="DO7" s="984"/>
      <c r="DP7" s="985"/>
      <c r="DQ7" s="983" t="s">
        <v>474</v>
      </c>
      <c r="DR7" s="984"/>
      <c r="DS7" s="984"/>
      <c r="DT7" s="984"/>
      <c r="DU7" s="985"/>
      <c r="DV7" s="1108"/>
      <c r="DW7" s="1109"/>
      <c r="DX7" s="1109"/>
      <c r="DY7" s="1109"/>
      <c r="DZ7" s="1110"/>
      <c r="EA7" s="205"/>
    </row>
    <row r="8" spans="1:131" s="206" customFormat="1" ht="26.25" customHeight="1">
      <c r="A8" s="212">
        <v>2</v>
      </c>
      <c r="B8" s="1031" t="s">
        <v>365</v>
      </c>
      <c r="C8" s="1032"/>
      <c r="D8" s="1032"/>
      <c r="E8" s="1032"/>
      <c r="F8" s="1032"/>
      <c r="G8" s="1032"/>
      <c r="H8" s="1032"/>
      <c r="I8" s="1032"/>
      <c r="J8" s="1032"/>
      <c r="K8" s="1032"/>
      <c r="L8" s="1032"/>
      <c r="M8" s="1032"/>
      <c r="N8" s="1032"/>
      <c r="O8" s="1032"/>
      <c r="P8" s="1033"/>
      <c r="Q8" s="1037">
        <v>304</v>
      </c>
      <c r="R8" s="1038"/>
      <c r="S8" s="1038"/>
      <c r="T8" s="1038"/>
      <c r="U8" s="1038"/>
      <c r="V8" s="1038">
        <v>296</v>
      </c>
      <c r="W8" s="1038"/>
      <c r="X8" s="1038"/>
      <c r="Y8" s="1038"/>
      <c r="Z8" s="1038"/>
      <c r="AA8" s="1038">
        <v>8</v>
      </c>
      <c r="AB8" s="1038"/>
      <c r="AC8" s="1038"/>
      <c r="AD8" s="1038"/>
      <c r="AE8" s="1039"/>
      <c r="AF8" s="1013">
        <v>8</v>
      </c>
      <c r="AG8" s="1014"/>
      <c r="AH8" s="1014"/>
      <c r="AI8" s="1014"/>
      <c r="AJ8" s="1015"/>
      <c r="AK8" s="1080">
        <v>140</v>
      </c>
      <c r="AL8" s="1040"/>
      <c r="AM8" s="1040"/>
      <c r="AN8" s="1040"/>
      <c r="AO8" s="1040"/>
      <c r="AP8" s="1040">
        <v>1162</v>
      </c>
      <c r="AQ8" s="1040"/>
      <c r="AR8" s="1040"/>
      <c r="AS8" s="1040"/>
      <c r="AT8" s="1040"/>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366</v>
      </c>
      <c r="C9" s="1032"/>
      <c r="D9" s="1032"/>
      <c r="E9" s="1032"/>
      <c r="F9" s="1032"/>
      <c r="G9" s="1032"/>
      <c r="H9" s="1032"/>
      <c r="I9" s="1032"/>
      <c r="J9" s="1032"/>
      <c r="K9" s="1032"/>
      <c r="L9" s="1032"/>
      <c r="M9" s="1032"/>
      <c r="N9" s="1032"/>
      <c r="O9" s="1032"/>
      <c r="P9" s="1033"/>
      <c r="Q9" s="1037">
        <v>1</v>
      </c>
      <c r="R9" s="1038"/>
      <c r="S9" s="1038"/>
      <c r="T9" s="1038"/>
      <c r="U9" s="1038"/>
      <c r="V9" s="1038">
        <v>0</v>
      </c>
      <c r="W9" s="1038"/>
      <c r="X9" s="1038"/>
      <c r="Y9" s="1038"/>
      <c r="Z9" s="1038"/>
      <c r="AA9" s="1038">
        <v>0</v>
      </c>
      <c r="AB9" s="1038"/>
      <c r="AC9" s="1038"/>
      <c r="AD9" s="1038"/>
      <c r="AE9" s="1039"/>
      <c r="AF9" s="1013">
        <v>0</v>
      </c>
      <c r="AG9" s="1014"/>
      <c r="AH9" s="1014"/>
      <c r="AI9" s="1014"/>
      <c r="AJ9" s="1015"/>
      <c r="AK9" s="1080" t="s">
        <v>529</v>
      </c>
      <c r="AL9" s="1040"/>
      <c r="AM9" s="1040"/>
      <c r="AN9" s="1040"/>
      <c r="AO9" s="1040"/>
      <c r="AP9" s="1040" t="s">
        <v>530</v>
      </c>
      <c r="AQ9" s="1040"/>
      <c r="AR9" s="1040"/>
      <c r="AS9" s="1040"/>
      <c r="AT9" s="1040"/>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40"/>
      <c r="AM10" s="1040"/>
      <c r="AN10" s="1040"/>
      <c r="AO10" s="1040"/>
      <c r="AP10" s="1040"/>
      <c r="AQ10" s="1040"/>
      <c r="AR10" s="1040"/>
      <c r="AS10" s="1040"/>
      <c r="AT10" s="1040"/>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40"/>
      <c r="AM11" s="1040"/>
      <c r="AN11" s="1040"/>
      <c r="AO11" s="1040"/>
      <c r="AP11" s="1040"/>
      <c r="AQ11" s="1040"/>
      <c r="AR11" s="1040"/>
      <c r="AS11" s="1040"/>
      <c r="AT11" s="1040"/>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40"/>
      <c r="AM12" s="1040"/>
      <c r="AN12" s="1040"/>
      <c r="AO12" s="1040"/>
      <c r="AP12" s="1040"/>
      <c r="AQ12" s="1040"/>
      <c r="AR12" s="1040"/>
      <c r="AS12" s="1040"/>
      <c r="AT12" s="1040"/>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40"/>
      <c r="AM13" s="1040"/>
      <c r="AN13" s="1040"/>
      <c r="AO13" s="1040"/>
      <c r="AP13" s="1040"/>
      <c r="AQ13" s="1040"/>
      <c r="AR13" s="1040"/>
      <c r="AS13" s="1040"/>
      <c r="AT13" s="1040"/>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40"/>
      <c r="AM14" s="1040"/>
      <c r="AN14" s="1040"/>
      <c r="AO14" s="1040"/>
      <c r="AP14" s="1040"/>
      <c r="AQ14" s="1040"/>
      <c r="AR14" s="1040"/>
      <c r="AS14" s="1040"/>
      <c r="AT14" s="1040"/>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40"/>
      <c r="AM15" s="1040"/>
      <c r="AN15" s="1040"/>
      <c r="AO15" s="1040"/>
      <c r="AP15" s="1040"/>
      <c r="AQ15" s="1040"/>
      <c r="AR15" s="1040"/>
      <c r="AS15" s="1040"/>
      <c r="AT15" s="1040"/>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40"/>
      <c r="AM16" s="1040"/>
      <c r="AN16" s="1040"/>
      <c r="AO16" s="1040"/>
      <c r="AP16" s="1040"/>
      <c r="AQ16" s="1040"/>
      <c r="AR16" s="1040"/>
      <c r="AS16" s="1040"/>
      <c r="AT16" s="1040"/>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40"/>
      <c r="AM17" s="1040"/>
      <c r="AN17" s="1040"/>
      <c r="AO17" s="1040"/>
      <c r="AP17" s="1040"/>
      <c r="AQ17" s="1040"/>
      <c r="AR17" s="1040"/>
      <c r="AS17" s="1040"/>
      <c r="AT17" s="1040"/>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40"/>
      <c r="AM18" s="1040"/>
      <c r="AN18" s="1040"/>
      <c r="AO18" s="1040"/>
      <c r="AP18" s="1040"/>
      <c r="AQ18" s="1040"/>
      <c r="AR18" s="1040"/>
      <c r="AS18" s="1040"/>
      <c r="AT18" s="1040"/>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40"/>
      <c r="AM19" s="1040"/>
      <c r="AN19" s="1040"/>
      <c r="AO19" s="1040"/>
      <c r="AP19" s="1040"/>
      <c r="AQ19" s="1040"/>
      <c r="AR19" s="1040"/>
      <c r="AS19" s="1040"/>
      <c r="AT19" s="1040"/>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40"/>
      <c r="AM20" s="1040"/>
      <c r="AN20" s="1040"/>
      <c r="AO20" s="1040"/>
      <c r="AP20" s="1040"/>
      <c r="AQ20" s="1040"/>
      <c r="AR20" s="1040"/>
      <c r="AS20" s="1040"/>
      <c r="AT20" s="1040"/>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40"/>
      <c r="AM21" s="1040"/>
      <c r="AN21" s="1040"/>
      <c r="AO21" s="1040"/>
      <c r="AP21" s="1040"/>
      <c r="AQ21" s="1040"/>
      <c r="AR21" s="1040"/>
      <c r="AS21" s="1040"/>
      <c r="AT21" s="1040"/>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22463</v>
      </c>
      <c r="R23" s="1063"/>
      <c r="S23" s="1063"/>
      <c r="T23" s="1063"/>
      <c r="U23" s="1063"/>
      <c r="V23" s="1063">
        <v>21472</v>
      </c>
      <c r="W23" s="1063"/>
      <c r="X23" s="1063"/>
      <c r="Y23" s="1063"/>
      <c r="Z23" s="1063"/>
      <c r="AA23" s="1063">
        <v>992</v>
      </c>
      <c r="AB23" s="1063"/>
      <c r="AC23" s="1063"/>
      <c r="AD23" s="1063"/>
      <c r="AE23" s="1064"/>
      <c r="AF23" s="1065">
        <v>816</v>
      </c>
      <c r="AG23" s="1063"/>
      <c r="AH23" s="1063"/>
      <c r="AI23" s="1063"/>
      <c r="AJ23" s="1066"/>
      <c r="AK23" s="1067"/>
      <c r="AL23" s="1068"/>
      <c r="AM23" s="1068"/>
      <c r="AN23" s="1068"/>
      <c r="AO23" s="1068"/>
      <c r="AP23" s="1063">
        <v>22833</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3" t="s">
        <v>380</v>
      </c>
      <c r="C28" s="1044"/>
      <c r="D28" s="1044"/>
      <c r="E28" s="1044"/>
      <c r="F28" s="1044"/>
      <c r="G28" s="1044"/>
      <c r="H28" s="1044"/>
      <c r="I28" s="1044"/>
      <c r="J28" s="1044"/>
      <c r="K28" s="1044"/>
      <c r="L28" s="1044"/>
      <c r="M28" s="1044"/>
      <c r="N28" s="1044"/>
      <c r="O28" s="1044"/>
      <c r="P28" s="1045"/>
      <c r="Q28" s="1046">
        <v>8425</v>
      </c>
      <c r="R28" s="1047"/>
      <c r="S28" s="1047"/>
      <c r="T28" s="1047"/>
      <c r="U28" s="1047"/>
      <c r="V28" s="1047">
        <v>8047</v>
      </c>
      <c r="W28" s="1047"/>
      <c r="X28" s="1047"/>
      <c r="Y28" s="1047"/>
      <c r="Z28" s="1047"/>
      <c r="AA28" s="1047">
        <v>378</v>
      </c>
      <c r="AB28" s="1047"/>
      <c r="AC28" s="1047"/>
      <c r="AD28" s="1047"/>
      <c r="AE28" s="1048"/>
      <c r="AF28" s="1049">
        <v>378</v>
      </c>
      <c r="AG28" s="1047"/>
      <c r="AH28" s="1047"/>
      <c r="AI28" s="1047"/>
      <c r="AJ28" s="1050"/>
      <c r="AK28" s="1051">
        <v>407</v>
      </c>
      <c r="AL28" s="1052"/>
      <c r="AM28" s="1052"/>
      <c r="AN28" s="1052"/>
      <c r="AO28" s="1052"/>
      <c r="AP28" s="1040" t="s">
        <v>530</v>
      </c>
      <c r="AQ28" s="1040"/>
      <c r="AR28" s="1040"/>
      <c r="AS28" s="1040"/>
      <c r="AT28" s="1040"/>
      <c r="AU28" s="1040" t="s">
        <v>530</v>
      </c>
      <c r="AV28" s="1040"/>
      <c r="AW28" s="1040"/>
      <c r="AX28" s="1040"/>
      <c r="AY28" s="1040"/>
      <c r="AZ28" s="1040" t="s">
        <v>530</v>
      </c>
      <c r="BA28" s="1040"/>
      <c r="BB28" s="1040"/>
      <c r="BC28" s="1040"/>
      <c r="BD28" s="1040"/>
      <c r="BE28" s="1041"/>
      <c r="BF28" s="1041"/>
      <c r="BG28" s="1041"/>
      <c r="BH28" s="1041"/>
      <c r="BI28" s="1042"/>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3417</v>
      </c>
      <c r="R29" s="1038"/>
      <c r="S29" s="1038"/>
      <c r="T29" s="1038"/>
      <c r="U29" s="1038"/>
      <c r="V29" s="1038">
        <v>3382</v>
      </c>
      <c r="W29" s="1038"/>
      <c r="X29" s="1038"/>
      <c r="Y29" s="1038"/>
      <c r="Z29" s="1038"/>
      <c r="AA29" s="1038">
        <v>35</v>
      </c>
      <c r="AB29" s="1038"/>
      <c r="AC29" s="1038"/>
      <c r="AD29" s="1038"/>
      <c r="AE29" s="1039"/>
      <c r="AF29" s="1013">
        <v>35</v>
      </c>
      <c r="AG29" s="1014"/>
      <c r="AH29" s="1014"/>
      <c r="AI29" s="1014"/>
      <c r="AJ29" s="1015"/>
      <c r="AK29" s="974">
        <v>507</v>
      </c>
      <c r="AL29" s="965"/>
      <c r="AM29" s="965"/>
      <c r="AN29" s="965"/>
      <c r="AO29" s="965"/>
      <c r="AP29" s="1040" t="s">
        <v>530</v>
      </c>
      <c r="AQ29" s="1040"/>
      <c r="AR29" s="1040"/>
      <c r="AS29" s="1040"/>
      <c r="AT29" s="1040"/>
      <c r="AU29" s="1040" t="s">
        <v>530</v>
      </c>
      <c r="AV29" s="1040"/>
      <c r="AW29" s="1040"/>
      <c r="AX29" s="1040"/>
      <c r="AY29" s="1040"/>
      <c r="AZ29" s="1040" t="s">
        <v>530</v>
      </c>
      <c r="BA29" s="1040"/>
      <c r="BB29" s="1040"/>
      <c r="BC29" s="1040"/>
      <c r="BD29" s="1040"/>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630</v>
      </c>
      <c r="R30" s="1038"/>
      <c r="S30" s="1038"/>
      <c r="T30" s="1038"/>
      <c r="U30" s="1038"/>
      <c r="V30" s="1038">
        <v>608</v>
      </c>
      <c r="W30" s="1038"/>
      <c r="X30" s="1038"/>
      <c r="Y30" s="1038"/>
      <c r="Z30" s="1038"/>
      <c r="AA30" s="1038">
        <v>21</v>
      </c>
      <c r="AB30" s="1038"/>
      <c r="AC30" s="1038"/>
      <c r="AD30" s="1038"/>
      <c r="AE30" s="1039"/>
      <c r="AF30" s="1013">
        <v>21</v>
      </c>
      <c r="AG30" s="1014"/>
      <c r="AH30" s="1014"/>
      <c r="AI30" s="1014"/>
      <c r="AJ30" s="1015"/>
      <c r="AK30" s="974">
        <v>80</v>
      </c>
      <c r="AL30" s="965"/>
      <c r="AM30" s="965"/>
      <c r="AN30" s="965"/>
      <c r="AO30" s="965"/>
      <c r="AP30" s="1040" t="s">
        <v>530</v>
      </c>
      <c r="AQ30" s="1040"/>
      <c r="AR30" s="1040"/>
      <c r="AS30" s="1040"/>
      <c r="AT30" s="1040"/>
      <c r="AU30" s="1040" t="s">
        <v>530</v>
      </c>
      <c r="AV30" s="1040"/>
      <c r="AW30" s="1040"/>
      <c r="AX30" s="1040"/>
      <c r="AY30" s="1040"/>
      <c r="AZ30" s="1040" t="s">
        <v>530</v>
      </c>
      <c r="BA30" s="1040"/>
      <c r="BB30" s="1040"/>
      <c r="BC30" s="1040"/>
      <c r="BD30" s="1040"/>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1346</v>
      </c>
      <c r="R31" s="1038"/>
      <c r="S31" s="1038"/>
      <c r="T31" s="1038"/>
      <c r="U31" s="1038"/>
      <c r="V31" s="1038">
        <v>1329</v>
      </c>
      <c r="W31" s="1038"/>
      <c r="X31" s="1038"/>
      <c r="Y31" s="1038"/>
      <c r="Z31" s="1038"/>
      <c r="AA31" s="1038">
        <v>16</v>
      </c>
      <c r="AB31" s="1038"/>
      <c r="AC31" s="1038"/>
      <c r="AD31" s="1038"/>
      <c r="AE31" s="1039"/>
      <c r="AF31" s="1013">
        <v>16</v>
      </c>
      <c r="AG31" s="1014"/>
      <c r="AH31" s="1014"/>
      <c r="AI31" s="1014"/>
      <c r="AJ31" s="1015"/>
      <c r="AK31" s="974">
        <v>369</v>
      </c>
      <c r="AL31" s="965"/>
      <c r="AM31" s="965"/>
      <c r="AN31" s="965"/>
      <c r="AO31" s="965"/>
      <c r="AP31" s="965">
        <v>5379</v>
      </c>
      <c r="AQ31" s="965"/>
      <c r="AR31" s="965"/>
      <c r="AS31" s="965"/>
      <c r="AT31" s="965"/>
      <c r="AU31" s="965">
        <v>2</v>
      </c>
      <c r="AV31" s="965"/>
      <c r="AW31" s="965"/>
      <c r="AX31" s="965"/>
      <c r="AY31" s="965"/>
      <c r="AZ31" s="1040" t="s">
        <v>530</v>
      </c>
      <c r="BA31" s="1040"/>
      <c r="BB31" s="1040"/>
      <c r="BC31" s="1040"/>
      <c r="BD31" s="1040"/>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c r="C32" s="1032"/>
      <c r="D32" s="1032"/>
      <c r="E32" s="1032"/>
      <c r="F32" s="1032"/>
      <c r="G32" s="1032"/>
      <c r="H32" s="1032"/>
      <c r="I32" s="1032"/>
      <c r="J32" s="1032"/>
      <c r="K32" s="1032"/>
      <c r="L32" s="1032"/>
      <c r="M32" s="1032"/>
      <c r="N32" s="1032"/>
      <c r="O32" s="1032"/>
      <c r="P32" s="1033"/>
      <c r="Q32" s="1037"/>
      <c r="R32" s="1038"/>
      <c r="S32" s="1038"/>
      <c r="T32" s="1038"/>
      <c r="U32" s="1038"/>
      <c r="V32" s="1038"/>
      <c r="W32" s="1038"/>
      <c r="X32" s="1038"/>
      <c r="Y32" s="1038"/>
      <c r="Z32" s="1038"/>
      <c r="AA32" s="1038"/>
      <c r="AB32" s="1038"/>
      <c r="AC32" s="1038"/>
      <c r="AD32" s="1038"/>
      <c r="AE32" s="1039"/>
      <c r="AF32" s="1013"/>
      <c r="AG32" s="1014"/>
      <c r="AH32" s="1014"/>
      <c r="AI32" s="1014"/>
      <c r="AJ32" s="1015"/>
      <c r="AK32" s="974"/>
      <c r="AL32" s="965"/>
      <c r="AM32" s="965"/>
      <c r="AN32" s="965"/>
      <c r="AO32" s="965"/>
      <c r="AP32" s="965"/>
      <c r="AQ32" s="965"/>
      <c r="AR32" s="965"/>
      <c r="AS32" s="965"/>
      <c r="AT32" s="965"/>
      <c r="AU32" s="965"/>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450</v>
      </c>
      <c r="AG63" s="953"/>
      <c r="AH63" s="953"/>
      <c r="AI63" s="953"/>
      <c r="AJ63" s="1024"/>
      <c r="AK63" s="1025"/>
      <c r="AL63" s="957"/>
      <c r="AM63" s="957"/>
      <c r="AN63" s="957"/>
      <c r="AO63" s="957"/>
      <c r="AP63" s="953">
        <f>AP31</f>
        <v>5379</v>
      </c>
      <c r="AQ63" s="953"/>
      <c r="AR63" s="953"/>
      <c r="AS63" s="953"/>
      <c r="AT63" s="953"/>
      <c r="AU63" s="953">
        <f>AU31</f>
        <v>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1324</v>
      </c>
      <c r="R68" s="976"/>
      <c r="S68" s="976"/>
      <c r="T68" s="976"/>
      <c r="U68" s="976"/>
      <c r="V68" s="976">
        <v>1281</v>
      </c>
      <c r="W68" s="976"/>
      <c r="X68" s="976"/>
      <c r="Y68" s="976"/>
      <c r="Z68" s="976"/>
      <c r="AA68" s="976">
        <v>44</v>
      </c>
      <c r="AB68" s="976"/>
      <c r="AC68" s="976"/>
      <c r="AD68" s="976"/>
      <c r="AE68" s="976"/>
      <c r="AF68" s="976">
        <v>44</v>
      </c>
      <c r="AG68" s="976"/>
      <c r="AH68" s="976"/>
      <c r="AI68" s="976"/>
      <c r="AJ68" s="976"/>
      <c r="AK68" s="976" t="s">
        <v>545</v>
      </c>
      <c r="AL68" s="976"/>
      <c r="AM68" s="976"/>
      <c r="AN68" s="976"/>
      <c r="AO68" s="976"/>
      <c r="AP68" s="976" t="s">
        <v>545</v>
      </c>
      <c r="AQ68" s="976"/>
      <c r="AR68" s="976"/>
      <c r="AS68" s="976"/>
      <c r="AT68" s="976"/>
      <c r="AU68" s="976" t="s">
        <v>545</v>
      </c>
      <c r="AV68" s="976"/>
      <c r="AW68" s="976"/>
      <c r="AX68" s="976"/>
      <c r="AY68" s="976"/>
      <c r="AZ68" s="977" t="s">
        <v>532</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564001</v>
      </c>
      <c r="R69" s="965"/>
      <c r="S69" s="965"/>
      <c r="T69" s="965"/>
      <c r="U69" s="965"/>
      <c r="V69" s="965">
        <v>544673</v>
      </c>
      <c r="W69" s="965"/>
      <c r="X69" s="965"/>
      <c r="Y69" s="965"/>
      <c r="Z69" s="965"/>
      <c r="AA69" s="965">
        <v>19328</v>
      </c>
      <c r="AB69" s="965"/>
      <c r="AC69" s="965"/>
      <c r="AD69" s="965"/>
      <c r="AE69" s="965"/>
      <c r="AF69" s="965">
        <v>19328</v>
      </c>
      <c r="AG69" s="965"/>
      <c r="AH69" s="965"/>
      <c r="AI69" s="965"/>
      <c r="AJ69" s="965"/>
      <c r="AK69" s="965">
        <v>10124</v>
      </c>
      <c r="AL69" s="965"/>
      <c r="AM69" s="965"/>
      <c r="AN69" s="965"/>
      <c r="AO69" s="965"/>
      <c r="AP69" s="965" t="s">
        <v>546</v>
      </c>
      <c r="AQ69" s="965"/>
      <c r="AR69" s="965"/>
      <c r="AS69" s="965"/>
      <c r="AT69" s="965"/>
      <c r="AU69" s="965" t="s">
        <v>546</v>
      </c>
      <c r="AV69" s="965"/>
      <c r="AW69" s="965"/>
      <c r="AX69" s="965"/>
      <c r="AY69" s="965"/>
      <c r="AZ69" s="966" t="s">
        <v>533</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5">
        <v>37035</v>
      </c>
      <c r="R70" s="973"/>
      <c r="S70" s="973"/>
      <c r="T70" s="973"/>
      <c r="U70" s="974"/>
      <c r="V70" s="972">
        <v>36721</v>
      </c>
      <c r="W70" s="973"/>
      <c r="X70" s="973"/>
      <c r="Y70" s="973"/>
      <c r="Z70" s="974"/>
      <c r="AA70" s="972">
        <v>314</v>
      </c>
      <c r="AB70" s="973"/>
      <c r="AC70" s="973"/>
      <c r="AD70" s="973"/>
      <c r="AE70" s="974"/>
      <c r="AF70" s="972">
        <v>314</v>
      </c>
      <c r="AG70" s="973"/>
      <c r="AH70" s="973"/>
      <c r="AI70" s="973"/>
      <c r="AJ70" s="974"/>
      <c r="AK70" s="972">
        <v>1316</v>
      </c>
      <c r="AL70" s="973"/>
      <c r="AM70" s="973"/>
      <c r="AN70" s="973"/>
      <c r="AO70" s="974"/>
      <c r="AP70" s="965" t="s">
        <v>546</v>
      </c>
      <c r="AQ70" s="965"/>
      <c r="AR70" s="965"/>
      <c r="AS70" s="965"/>
      <c r="AT70" s="965"/>
      <c r="AU70" s="965" t="s">
        <v>546</v>
      </c>
      <c r="AV70" s="965"/>
      <c r="AW70" s="965"/>
      <c r="AX70" s="965"/>
      <c r="AY70" s="965"/>
      <c r="AZ70" s="966" t="s">
        <v>535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5">
        <v>384</v>
      </c>
      <c r="R71" s="973"/>
      <c r="S71" s="973"/>
      <c r="T71" s="973"/>
      <c r="U71" s="974"/>
      <c r="V71" s="972">
        <v>183</v>
      </c>
      <c r="W71" s="973"/>
      <c r="X71" s="973"/>
      <c r="Y71" s="973"/>
      <c r="Z71" s="974"/>
      <c r="AA71" s="972">
        <v>201</v>
      </c>
      <c r="AB71" s="973"/>
      <c r="AC71" s="973"/>
      <c r="AD71" s="973"/>
      <c r="AE71" s="974"/>
      <c r="AF71" s="972">
        <v>201</v>
      </c>
      <c r="AG71" s="973"/>
      <c r="AH71" s="973"/>
      <c r="AI71" s="973"/>
      <c r="AJ71" s="974"/>
      <c r="AK71" s="965" t="s">
        <v>546</v>
      </c>
      <c r="AL71" s="965"/>
      <c r="AM71" s="965"/>
      <c r="AN71" s="965"/>
      <c r="AO71" s="965"/>
      <c r="AP71" s="965" t="s">
        <v>546</v>
      </c>
      <c r="AQ71" s="965"/>
      <c r="AR71" s="965"/>
      <c r="AS71" s="965"/>
      <c r="AT71" s="965"/>
      <c r="AU71" s="965" t="s">
        <v>546</v>
      </c>
      <c r="AV71" s="965"/>
      <c r="AW71" s="965"/>
      <c r="AX71" s="965"/>
      <c r="AY71" s="965"/>
      <c r="AZ71" s="966" t="s">
        <v>536</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386</v>
      </c>
      <c r="R72" s="965"/>
      <c r="S72" s="965"/>
      <c r="T72" s="965"/>
      <c r="U72" s="965"/>
      <c r="V72" s="965">
        <v>376</v>
      </c>
      <c r="W72" s="965"/>
      <c r="X72" s="965"/>
      <c r="Y72" s="965"/>
      <c r="Z72" s="965"/>
      <c r="AA72" s="965">
        <v>10</v>
      </c>
      <c r="AB72" s="965"/>
      <c r="AC72" s="965"/>
      <c r="AD72" s="965"/>
      <c r="AE72" s="965"/>
      <c r="AF72" s="965">
        <v>10</v>
      </c>
      <c r="AG72" s="965"/>
      <c r="AH72" s="965"/>
      <c r="AI72" s="965"/>
      <c r="AJ72" s="965"/>
      <c r="AK72" s="965">
        <v>92</v>
      </c>
      <c r="AL72" s="965"/>
      <c r="AM72" s="965"/>
      <c r="AN72" s="965"/>
      <c r="AO72" s="965"/>
      <c r="AP72" s="965" t="s">
        <v>546</v>
      </c>
      <c r="AQ72" s="965"/>
      <c r="AR72" s="965"/>
      <c r="AS72" s="965"/>
      <c r="AT72" s="965"/>
      <c r="AU72" s="965" t="s">
        <v>546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351</v>
      </c>
      <c r="R73" s="965"/>
      <c r="S73" s="965"/>
      <c r="T73" s="965"/>
      <c r="U73" s="965"/>
      <c r="V73" s="965">
        <v>311</v>
      </c>
      <c r="W73" s="965"/>
      <c r="X73" s="965"/>
      <c r="Y73" s="965"/>
      <c r="Z73" s="965"/>
      <c r="AA73" s="965">
        <v>40</v>
      </c>
      <c r="AB73" s="965"/>
      <c r="AC73" s="965"/>
      <c r="AD73" s="965"/>
      <c r="AE73" s="965"/>
      <c r="AF73" s="965">
        <v>40</v>
      </c>
      <c r="AG73" s="965"/>
      <c r="AH73" s="965"/>
      <c r="AI73" s="965"/>
      <c r="AJ73" s="965"/>
      <c r="AK73" s="965">
        <v>7</v>
      </c>
      <c r="AL73" s="965"/>
      <c r="AM73" s="965"/>
      <c r="AN73" s="965"/>
      <c r="AO73" s="965"/>
      <c r="AP73" s="965" t="s">
        <v>546</v>
      </c>
      <c r="AQ73" s="965"/>
      <c r="AR73" s="965"/>
      <c r="AS73" s="965"/>
      <c r="AT73" s="965"/>
      <c r="AU73" s="965" t="s">
        <v>546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539</v>
      </c>
      <c r="C74" s="969"/>
      <c r="D74" s="969"/>
      <c r="E74" s="969"/>
      <c r="F74" s="969"/>
      <c r="G74" s="969"/>
      <c r="H74" s="969"/>
      <c r="I74" s="969"/>
      <c r="J74" s="969"/>
      <c r="K74" s="969"/>
      <c r="L74" s="969"/>
      <c r="M74" s="969"/>
      <c r="N74" s="969"/>
      <c r="O74" s="969"/>
      <c r="P74" s="970"/>
      <c r="Q74" s="975">
        <v>4201</v>
      </c>
      <c r="R74" s="973"/>
      <c r="S74" s="973"/>
      <c r="T74" s="973"/>
      <c r="U74" s="974"/>
      <c r="V74" s="972">
        <v>3909</v>
      </c>
      <c r="W74" s="973"/>
      <c r="X74" s="973"/>
      <c r="Y74" s="973"/>
      <c r="Z74" s="974"/>
      <c r="AA74" s="972">
        <v>292</v>
      </c>
      <c r="AB74" s="973"/>
      <c r="AC74" s="973"/>
      <c r="AD74" s="973"/>
      <c r="AE74" s="974"/>
      <c r="AF74" s="972">
        <v>49</v>
      </c>
      <c r="AG74" s="973"/>
      <c r="AH74" s="973"/>
      <c r="AI74" s="973"/>
      <c r="AJ74" s="974"/>
      <c r="AK74" s="972">
        <v>11</v>
      </c>
      <c r="AL74" s="973"/>
      <c r="AM74" s="973"/>
      <c r="AN74" s="973"/>
      <c r="AO74" s="974"/>
      <c r="AP74" s="972">
        <v>1547</v>
      </c>
      <c r="AQ74" s="973"/>
      <c r="AR74" s="973"/>
      <c r="AS74" s="973"/>
      <c r="AT74" s="974"/>
      <c r="AU74" s="972">
        <v>240</v>
      </c>
      <c r="AV74" s="973"/>
      <c r="AW74" s="973"/>
      <c r="AX74" s="973"/>
      <c r="AY74" s="974"/>
      <c r="AZ74" s="966" t="s">
        <v>535</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5">
        <v>101</v>
      </c>
      <c r="R75" s="973"/>
      <c r="S75" s="973"/>
      <c r="T75" s="973"/>
      <c r="U75" s="974"/>
      <c r="V75" s="972">
        <v>295</v>
      </c>
      <c r="W75" s="973"/>
      <c r="X75" s="973"/>
      <c r="Y75" s="973"/>
      <c r="Z75" s="974"/>
      <c r="AA75" s="972">
        <v>-194</v>
      </c>
      <c r="AB75" s="973"/>
      <c r="AC75" s="973"/>
      <c r="AD75" s="973"/>
      <c r="AE75" s="974"/>
      <c r="AF75" s="972">
        <v>8</v>
      </c>
      <c r="AG75" s="973"/>
      <c r="AH75" s="973"/>
      <c r="AI75" s="973"/>
      <c r="AJ75" s="974"/>
      <c r="AK75" s="972">
        <v>213</v>
      </c>
      <c r="AL75" s="973"/>
      <c r="AM75" s="973"/>
      <c r="AN75" s="973"/>
      <c r="AO75" s="974"/>
      <c r="AP75" s="972">
        <v>205</v>
      </c>
      <c r="AQ75" s="973"/>
      <c r="AR75" s="973"/>
      <c r="AS75" s="973"/>
      <c r="AT75" s="974"/>
      <c r="AU75" s="972">
        <v>54</v>
      </c>
      <c r="AV75" s="973"/>
      <c r="AW75" s="973"/>
      <c r="AX75" s="973"/>
      <c r="AY75" s="974"/>
      <c r="AZ75" s="966" t="s">
        <v>540</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541</v>
      </c>
      <c r="C76" s="969"/>
      <c r="D76" s="969"/>
      <c r="E76" s="969"/>
      <c r="F76" s="969"/>
      <c r="G76" s="969"/>
      <c r="H76" s="969"/>
      <c r="I76" s="969"/>
      <c r="J76" s="969"/>
      <c r="K76" s="969"/>
      <c r="L76" s="969"/>
      <c r="M76" s="969"/>
      <c r="N76" s="969"/>
      <c r="O76" s="969"/>
      <c r="P76" s="970"/>
      <c r="Q76" s="975">
        <v>2779</v>
      </c>
      <c r="R76" s="973"/>
      <c r="S76" s="973"/>
      <c r="T76" s="973"/>
      <c r="U76" s="974"/>
      <c r="V76" s="972">
        <v>2420</v>
      </c>
      <c r="W76" s="973"/>
      <c r="X76" s="973"/>
      <c r="Y76" s="973"/>
      <c r="Z76" s="974"/>
      <c r="AA76" s="972">
        <v>359</v>
      </c>
      <c r="AB76" s="973"/>
      <c r="AC76" s="973"/>
      <c r="AD76" s="973"/>
      <c r="AE76" s="974"/>
      <c r="AF76" s="972">
        <v>2548</v>
      </c>
      <c r="AG76" s="973"/>
      <c r="AH76" s="973"/>
      <c r="AI76" s="973"/>
      <c r="AJ76" s="974"/>
      <c r="AK76" s="972">
        <v>18</v>
      </c>
      <c r="AL76" s="973"/>
      <c r="AM76" s="973"/>
      <c r="AN76" s="973"/>
      <c r="AO76" s="974"/>
      <c r="AP76" s="972">
        <v>2317</v>
      </c>
      <c r="AQ76" s="973"/>
      <c r="AR76" s="973"/>
      <c r="AS76" s="973"/>
      <c r="AT76" s="974"/>
      <c r="AU76" s="972">
        <v>4</v>
      </c>
      <c r="AV76" s="973"/>
      <c r="AW76" s="973"/>
      <c r="AX76" s="973"/>
      <c r="AY76" s="974"/>
      <c r="AZ76" s="966" t="s">
        <v>542</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1">
        <v>759</v>
      </c>
      <c r="R77" s="965"/>
      <c r="S77" s="965"/>
      <c r="T77" s="965"/>
      <c r="U77" s="965"/>
      <c r="V77" s="965">
        <v>736</v>
      </c>
      <c r="W77" s="965"/>
      <c r="X77" s="965"/>
      <c r="Y77" s="965"/>
      <c r="Z77" s="965"/>
      <c r="AA77" s="965">
        <v>23</v>
      </c>
      <c r="AB77" s="965"/>
      <c r="AC77" s="965"/>
      <c r="AD77" s="965"/>
      <c r="AE77" s="965"/>
      <c r="AF77" s="965">
        <v>23</v>
      </c>
      <c r="AG77" s="965"/>
      <c r="AH77" s="965"/>
      <c r="AI77" s="965"/>
      <c r="AJ77" s="965"/>
      <c r="AK77" s="965">
        <v>30</v>
      </c>
      <c r="AL77" s="965"/>
      <c r="AM77" s="965"/>
      <c r="AN77" s="965"/>
      <c r="AO77" s="965"/>
      <c r="AP77" s="965" t="s">
        <v>546</v>
      </c>
      <c r="AQ77" s="965"/>
      <c r="AR77" s="965"/>
      <c r="AS77" s="965"/>
      <c r="AT77" s="965"/>
      <c r="AU77" s="965" t="s">
        <v>546</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AF68+AF69+AF70+AF71+AF72+AF73+AF74+AF75+AF76+AF77</f>
        <v>22565</v>
      </c>
      <c r="AG88" s="953"/>
      <c r="AH88" s="953"/>
      <c r="AI88" s="953"/>
      <c r="AJ88" s="953"/>
      <c r="AK88" s="957"/>
      <c r="AL88" s="957"/>
      <c r="AM88" s="957"/>
      <c r="AN88" s="957"/>
      <c r="AO88" s="957"/>
      <c r="AP88" s="953">
        <f>AP74+AP75+AP76</f>
        <v>4069</v>
      </c>
      <c r="AQ88" s="953"/>
      <c r="AR88" s="953"/>
      <c r="AS88" s="953"/>
      <c r="AT88" s="953"/>
      <c r="AU88" s="953">
        <f>AU74+AU75+AU76</f>
        <v>298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1658715</v>
      </c>
      <c r="AB110" s="871"/>
      <c r="AC110" s="871"/>
      <c r="AD110" s="871"/>
      <c r="AE110" s="872"/>
      <c r="AF110" s="873">
        <v>1596618</v>
      </c>
      <c r="AG110" s="871"/>
      <c r="AH110" s="871"/>
      <c r="AI110" s="871"/>
      <c r="AJ110" s="872"/>
      <c r="AK110" s="873">
        <v>1625080</v>
      </c>
      <c r="AL110" s="871"/>
      <c r="AM110" s="871"/>
      <c r="AN110" s="871"/>
      <c r="AO110" s="872"/>
      <c r="AP110" s="874">
        <v>15.1</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18278606</v>
      </c>
      <c r="BR110" s="798"/>
      <c r="BS110" s="798"/>
      <c r="BT110" s="798"/>
      <c r="BU110" s="798"/>
      <c r="BV110" s="798">
        <v>20608627</v>
      </c>
      <c r="BW110" s="798"/>
      <c r="BX110" s="798"/>
      <c r="BY110" s="798"/>
      <c r="BZ110" s="798"/>
      <c r="CA110" s="798">
        <v>22832685</v>
      </c>
      <c r="CB110" s="798"/>
      <c r="CC110" s="798"/>
      <c r="CD110" s="798"/>
      <c r="CE110" s="798"/>
      <c r="CF110" s="859">
        <v>212.7</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435088</v>
      </c>
      <c r="BR111" s="769"/>
      <c r="BS111" s="769"/>
      <c r="BT111" s="769"/>
      <c r="BU111" s="769"/>
      <c r="BV111" s="769">
        <v>299562</v>
      </c>
      <c r="BW111" s="769"/>
      <c r="BX111" s="769"/>
      <c r="BY111" s="769"/>
      <c r="BZ111" s="769"/>
      <c r="CA111" s="769">
        <v>239661</v>
      </c>
      <c r="CB111" s="769"/>
      <c r="CC111" s="769"/>
      <c r="CD111" s="769"/>
      <c r="CE111" s="769"/>
      <c r="CF111" s="846">
        <v>2.2000000000000002</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1667</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2431560</v>
      </c>
      <c r="BR112" s="769"/>
      <c r="BS112" s="769"/>
      <c r="BT112" s="769"/>
      <c r="BU112" s="769"/>
      <c r="BV112" s="769">
        <v>2181725</v>
      </c>
      <c r="BW112" s="769"/>
      <c r="BX112" s="769"/>
      <c r="BY112" s="769"/>
      <c r="BZ112" s="769"/>
      <c r="CA112" s="769">
        <v>2070819</v>
      </c>
      <c r="CB112" s="769"/>
      <c r="CC112" s="769"/>
      <c r="CD112" s="769"/>
      <c r="CE112" s="769"/>
      <c r="CF112" s="846">
        <v>19.3</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188067</v>
      </c>
      <c r="AB113" s="907"/>
      <c r="AC113" s="907"/>
      <c r="AD113" s="907"/>
      <c r="AE113" s="908"/>
      <c r="AF113" s="909">
        <v>206718</v>
      </c>
      <c r="AG113" s="907"/>
      <c r="AH113" s="907"/>
      <c r="AI113" s="907"/>
      <c r="AJ113" s="908"/>
      <c r="AK113" s="909">
        <v>224880</v>
      </c>
      <c r="AL113" s="907"/>
      <c r="AM113" s="907"/>
      <c r="AN113" s="907"/>
      <c r="AO113" s="908"/>
      <c r="AP113" s="910">
        <v>2.1</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328916</v>
      </c>
      <c r="BR113" s="769"/>
      <c r="BS113" s="769"/>
      <c r="BT113" s="769"/>
      <c r="BU113" s="769"/>
      <c r="BV113" s="769">
        <v>363053</v>
      </c>
      <c r="BW113" s="769"/>
      <c r="BX113" s="769"/>
      <c r="BY113" s="769"/>
      <c r="BZ113" s="769"/>
      <c r="CA113" s="769">
        <v>294097</v>
      </c>
      <c r="CB113" s="769"/>
      <c r="CC113" s="769"/>
      <c r="CD113" s="769"/>
      <c r="CE113" s="769"/>
      <c r="CF113" s="846">
        <v>2.7</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119638</v>
      </c>
      <c r="AB114" s="782"/>
      <c r="AC114" s="782"/>
      <c r="AD114" s="782"/>
      <c r="AE114" s="783"/>
      <c r="AF114" s="784">
        <v>119402</v>
      </c>
      <c r="AG114" s="782"/>
      <c r="AH114" s="782"/>
      <c r="AI114" s="782"/>
      <c r="AJ114" s="783"/>
      <c r="AK114" s="784">
        <v>71881</v>
      </c>
      <c r="AL114" s="782"/>
      <c r="AM114" s="782"/>
      <c r="AN114" s="782"/>
      <c r="AO114" s="783"/>
      <c r="AP114" s="752">
        <v>0.7</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3260727</v>
      </c>
      <c r="BR114" s="769"/>
      <c r="BS114" s="769"/>
      <c r="BT114" s="769"/>
      <c r="BU114" s="769"/>
      <c r="BV114" s="769">
        <v>2767985</v>
      </c>
      <c r="BW114" s="769"/>
      <c r="BX114" s="769"/>
      <c r="BY114" s="769"/>
      <c r="BZ114" s="769"/>
      <c r="CA114" s="769">
        <v>2533565</v>
      </c>
      <c r="CB114" s="769"/>
      <c r="CC114" s="769"/>
      <c r="CD114" s="769"/>
      <c r="CE114" s="769"/>
      <c r="CF114" s="846">
        <v>23.6</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202955</v>
      </c>
      <c r="AB115" s="907"/>
      <c r="AC115" s="907"/>
      <c r="AD115" s="907"/>
      <c r="AE115" s="908"/>
      <c r="AF115" s="909">
        <v>196602</v>
      </c>
      <c r="AG115" s="907"/>
      <c r="AH115" s="907"/>
      <c r="AI115" s="907"/>
      <c r="AJ115" s="908"/>
      <c r="AK115" s="909">
        <v>42026</v>
      </c>
      <c r="AL115" s="907"/>
      <c r="AM115" s="907"/>
      <c r="AN115" s="907"/>
      <c r="AO115" s="908"/>
      <c r="AP115" s="910">
        <v>0.4</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v>2305</v>
      </c>
      <c r="BR115" s="769"/>
      <c r="BS115" s="769"/>
      <c r="BT115" s="769"/>
      <c r="BU115" s="769"/>
      <c r="BV115" s="769">
        <v>7283</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135966</v>
      </c>
      <c r="DH115" s="782"/>
      <c r="DI115" s="782"/>
      <c r="DJ115" s="782"/>
      <c r="DK115" s="783"/>
      <c r="DL115" s="784">
        <v>41829</v>
      </c>
      <c r="DM115" s="782"/>
      <c r="DN115" s="782"/>
      <c r="DO115" s="782"/>
      <c r="DP115" s="783"/>
      <c r="DQ115" s="784">
        <v>17487</v>
      </c>
      <c r="DR115" s="782"/>
      <c r="DS115" s="782"/>
      <c r="DT115" s="782"/>
      <c r="DU115" s="783"/>
      <c r="DV115" s="752">
        <v>0.2</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81</v>
      </c>
      <c r="AB116" s="782"/>
      <c r="AC116" s="782"/>
      <c r="AD116" s="782"/>
      <c r="AE116" s="783"/>
      <c r="AF116" s="784">
        <v>82</v>
      </c>
      <c r="AG116" s="782"/>
      <c r="AH116" s="782"/>
      <c r="AI116" s="782"/>
      <c r="AJ116" s="783"/>
      <c r="AK116" s="784">
        <v>81</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2171123</v>
      </c>
      <c r="AB117" s="893"/>
      <c r="AC117" s="893"/>
      <c r="AD117" s="893"/>
      <c r="AE117" s="894"/>
      <c r="AF117" s="896">
        <v>2119422</v>
      </c>
      <c r="AG117" s="893"/>
      <c r="AH117" s="893"/>
      <c r="AI117" s="893"/>
      <c r="AJ117" s="894"/>
      <c r="AK117" s="896">
        <v>1963948</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24737202</v>
      </c>
      <c r="BR118" s="856"/>
      <c r="BS118" s="856"/>
      <c r="BT118" s="856"/>
      <c r="BU118" s="856"/>
      <c r="BV118" s="856">
        <v>26228235</v>
      </c>
      <c r="BW118" s="856"/>
      <c r="BX118" s="856"/>
      <c r="BY118" s="856"/>
      <c r="BZ118" s="856"/>
      <c r="CA118" s="856">
        <v>27970827</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5062752</v>
      </c>
      <c r="BR119" s="798"/>
      <c r="BS119" s="798"/>
      <c r="BT119" s="798"/>
      <c r="BU119" s="798"/>
      <c r="BV119" s="798">
        <v>4691361</v>
      </c>
      <c r="BW119" s="798"/>
      <c r="BX119" s="798"/>
      <c r="BY119" s="798"/>
      <c r="BZ119" s="798"/>
      <c r="CA119" s="798">
        <v>3975808</v>
      </c>
      <c r="CB119" s="798"/>
      <c r="CC119" s="798"/>
      <c r="CD119" s="798"/>
      <c r="CE119" s="798"/>
      <c r="CF119" s="859">
        <v>37</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299122</v>
      </c>
      <c r="DH119" s="715"/>
      <c r="DI119" s="715"/>
      <c r="DJ119" s="715"/>
      <c r="DK119" s="716"/>
      <c r="DL119" s="717">
        <v>257733</v>
      </c>
      <c r="DM119" s="715"/>
      <c r="DN119" s="715"/>
      <c r="DO119" s="715"/>
      <c r="DP119" s="716"/>
      <c r="DQ119" s="717">
        <v>222174</v>
      </c>
      <c r="DR119" s="715"/>
      <c r="DS119" s="715"/>
      <c r="DT119" s="715"/>
      <c r="DU119" s="716"/>
      <c r="DV119" s="805">
        <v>2.1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3027918</v>
      </c>
      <c r="BR120" s="769"/>
      <c r="BS120" s="769"/>
      <c r="BT120" s="769"/>
      <c r="BU120" s="769"/>
      <c r="BV120" s="769">
        <v>2700391</v>
      </c>
      <c r="BW120" s="769"/>
      <c r="BX120" s="769"/>
      <c r="BY120" s="769"/>
      <c r="BZ120" s="769"/>
      <c r="CA120" s="769">
        <v>2676825</v>
      </c>
      <c r="CB120" s="769"/>
      <c r="CC120" s="769"/>
      <c r="CD120" s="769"/>
      <c r="CE120" s="769"/>
      <c r="CF120" s="846">
        <v>24.9</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2431560</v>
      </c>
      <c r="DH120" s="798"/>
      <c r="DI120" s="798"/>
      <c r="DJ120" s="798"/>
      <c r="DK120" s="798"/>
      <c r="DL120" s="798">
        <v>2181725</v>
      </c>
      <c r="DM120" s="798"/>
      <c r="DN120" s="798"/>
      <c r="DO120" s="798"/>
      <c r="DP120" s="798"/>
      <c r="DQ120" s="798">
        <v>2070819</v>
      </c>
      <c r="DR120" s="798"/>
      <c r="DS120" s="798"/>
      <c r="DT120" s="798"/>
      <c r="DU120" s="798"/>
      <c r="DV120" s="799">
        <v>19.3</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14840199</v>
      </c>
      <c r="BR121" s="856"/>
      <c r="BS121" s="856"/>
      <c r="BT121" s="856"/>
      <c r="BU121" s="856"/>
      <c r="BV121" s="856">
        <v>16451540</v>
      </c>
      <c r="BW121" s="856"/>
      <c r="BX121" s="856"/>
      <c r="BY121" s="856"/>
      <c r="BZ121" s="856"/>
      <c r="CA121" s="856">
        <v>17737812</v>
      </c>
      <c r="CB121" s="856"/>
      <c r="CC121" s="856"/>
      <c r="CD121" s="856"/>
      <c r="CE121" s="856"/>
      <c r="CF121" s="857">
        <v>165.2</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437</v>
      </c>
      <c r="AB122" s="782"/>
      <c r="AC122" s="782"/>
      <c r="AD122" s="782"/>
      <c r="AE122" s="783"/>
      <c r="AF122" s="784" t="s">
        <v>437</v>
      </c>
      <c r="AG122" s="782"/>
      <c r="AH122" s="782"/>
      <c r="AI122" s="782"/>
      <c r="AJ122" s="783"/>
      <c r="AK122" s="784" t="s">
        <v>437</v>
      </c>
      <c r="AL122" s="782"/>
      <c r="AM122" s="782"/>
      <c r="AN122" s="782"/>
      <c r="AO122" s="783"/>
      <c r="AP122" s="752" t="s">
        <v>437</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22930869</v>
      </c>
      <c r="BR122" s="838"/>
      <c r="BS122" s="838"/>
      <c r="BT122" s="838"/>
      <c r="BU122" s="838"/>
      <c r="BV122" s="838">
        <v>23843292</v>
      </c>
      <c r="BW122" s="838"/>
      <c r="BX122" s="838"/>
      <c r="BY122" s="838"/>
      <c r="BZ122" s="838"/>
      <c r="CA122" s="838">
        <v>24390445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16.899999999999999</v>
      </c>
      <c r="BR123" s="830"/>
      <c r="BS123" s="830"/>
      <c r="BT123" s="830"/>
      <c r="BU123" s="830"/>
      <c r="BV123" s="830">
        <v>22.2</v>
      </c>
      <c r="BW123" s="830"/>
      <c r="BX123" s="830"/>
      <c r="BY123" s="830"/>
      <c r="BZ123" s="830"/>
      <c r="CA123" s="830">
        <v>33.299999999999997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161882</v>
      </c>
      <c r="AB126" s="782"/>
      <c r="AC126" s="782"/>
      <c r="AD126" s="782"/>
      <c r="AE126" s="783"/>
      <c r="AF126" s="784">
        <v>154536</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41073</v>
      </c>
      <c r="AB127" s="782"/>
      <c r="AC127" s="782"/>
      <c r="AD127" s="782"/>
      <c r="AE127" s="783"/>
      <c r="AF127" s="784">
        <v>42066</v>
      </c>
      <c r="AG127" s="782"/>
      <c r="AH127" s="782"/>
      <c r="AI127" s="782"/>
      <c r="AJ127" s="783"/>
      <c r="AK127" s="784">
        <v>42026</v>
      </c>
      <c r="AL127" s="782"/>
      <c r="AM127" s="782"/>
      <c r="AN127" s="782"/>
      <c r="AO127" s="783"/>
      <c r="AP127" s="752">
        <v>0.4</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13.05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2305</v>
      </c>
      <c r="DH127" s="818"/>
      <c r="DI127" s="818"/>
      <c r="DJ127" s="818"/>
      <c r="DK127" s="818"/>
      <c r="DL127" s="818">
        <v>7283</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327960</v>
      </c>
      <c r="AB128" s="722"/>
      <c r="AC128" s="722"/>
      <c r="AD128" s="722"/>
      <c r="AE128" s="723"/>
      <c r="AF128" s="724">
        <v>235137</v>
      </c>
      <c r="AG128" s="722"/>
      <c r="AH128" s="722"/>
      <c r="AI128" s="722"/>
      <c r="AJ128" s="723"/>
      <c r="AK128" s="724">
        <v>272651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18.05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11898088</v>
      </c>
      <c r="AB129" s="782"/>
      <c r="AC129" s="782"/>
      <c r="AD129" s="782"/>
      <c r="AE129" s="783"/>
      <c r="AF129" s="784">
        <v>11958108</v>
      </c>
      <c r="AG129" s="782"/>
      <c r="AH129" s="782"/>
      <c r="AI129" s="782"/>
      <c r="AJ129" s="783"/>
      <c r="AK129" s="784">
        <v>12068577</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4.9000000000000004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1236885</v>
      </c>
      <c r="AB130" s="782"/>
      <c r="AC130" s="782"/>
      <c r="AD130" s="782"/>
      <c r="AE130" s="783"/>
      <c r="AF130" s="784">
        <v>1262425</v>
      </c>
      <c r="AG130" s="782"/>
      <c r="AH130" s="782"/>
      <c r="AI130" s="782"/>
      <c r="AJ130" s="783"/>
      <c r="AK130" s="784">
        <v>1333661</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33.299999999999997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10661203</v>
      </c>
      <c r="AB131" s="715"/>
      <c r="AC131" s="715"/>
      <c r="AD131" s="715"/>
      <c r="AE131" s="716"/>
      <c r="AF131" s="717">
        <v>10695683</v>
      </c>
      <c r="AG131" s="715"/>
      <c r="AH131" s="715"/>
      <c r="AI131" s="715"/>
      <c r="AJ131" s="716"/>
      <c r="AK131" s="717">
        <v>10734916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5.6867691200000001</v>
      </c>
      <c r="AB132" s="738"/>
      <c r="AC132" s="738"/>
      <c r="AD132" s="738"/>
      <c r="AE132" s="739"/>
      <c r="AF132" s="740">
        <v>5.8141214540000004</v>
      </c>
      <c r="AG132" s="738"/>
      <c r="AH132" s="738"/>
      <c r="AI132" s="738"/>
      <c r="AJ132" s="739"/>
      <c r="AK132" s="740">
        <v>3.331521178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7.6</v>
      </c>
      <c r="AB133" s="747"/>
      <c r="AC133" s="747"/>
      <c r="AD133" s="747"/>
      <c r="AE133" s="748"/>
      <c r="AF133" s="746">
        <v>7.1</v>
      </c>
      <c r="AG133" s="747"/>
      <c r="AH133" s="747"/>
      <c r="AI133" s="747"/>
      <c r="AJ133" s="748"/>
      <c r="AK133" s="746">
        <v>4.9000000000000004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4"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6" t="s">
        <v>465</v>
      </c>
      <c r="L7" s="254"/>
      <c r="M7" s="255" t="s">
        <v>466</v>
      </c>
      <c r="N7" s="256"/>
    </row>
    <row r="8" spans="1:16">
      <c r="A8" s="248"/>
      <c r="B8" s="244"/>
      <c r="C8" s="244"/>
      <c r="D8" s="244"/>
      <c r="E8" s="244"/>
      <c r="F8" s="244"/>
      <c r="G8" s="257"/>
      <c r="H8" s="258"/>
      <c r="I8" s="258"/>
      <c r="J8" s="259"/>
      <c r="K8" s="1117"/>
      <c r="L8" s="260" t="s">
        <v>467</v>
      </c>
      <c r="M8" s="261" t="s">
        <v>468</v>
      </c>
      <c r="N8" s="262" t="s">
        <v>469</v>
      </c>
    </row>
    <row r="9" spans="1:16">
      <c r="A9" s="248"/>
      <c r="B9" s="244"/>
      <c r="C9" s="244"/>
      <c r="D9" s="244"/>
      <c r="E9" s="244"/>
      <c r="F9" s="244"/>
      <c r="G9" s="1130" t="s">
        <v>470</v>
      </c>
      <c r="H9" s="1131"/>
      <c r="I9" s="1131"/>
      <c r="J9" s="1132"/>
      <c r="K9" s="263">
        <v>3443078</v>
      </c>
      <c r="L9" s="264">
        <v>49948</v>
      </c>
      <c r="M9" s="265">
        <v>64737</v>
      </c>
      <c r="N9" s="266">
        <v>-22.8</v>
      </c>
    </row>
    <row r="10" spans="1:16">
      <c r="A10" s="248"/>
      <c r="B10" s="244"/>
      <c r="C10" s="244"/>
      <c r="D10" s="244"/>
      <c r="E10" s="244"/>
      <c r="F10" s="244"/>
      <c r="G10" s="1130" t="s">
        <v>471</v>
      </c>
      <c r="H10" s="1131"/>
      <c r="I10" s="1131"/>
      <c r="J10" s="1132"/>
      <c r="K10" s="267">
        <v>26791</v>
      </c>
      <c r="L10" s="268">
        <v>389</v>
      </c>
      <c r="M10" s="269">
        <v>4418</v>
      </c>
      <c r="N10" s="270">
        <v>-91.2</v>
      </c>
    </row>
    <row r="11" spans="1:16" ht="13.5" customHeight="1">
      <c r="A11" s="248"/>
      <c r="B11" s="244"/>
      <c r="C11" s="244"/>
      <c r="D11" s="244"/>
      <c r="E11" s="244"/>
      <c r="F11" s="244"/>
      <c r="G11" s="1130" t="s">
        <v>472</v>
      </c>
      <c r="H11" s="1131"/>
      <c r="I11" s="1131"/>
      <c r="J11" s="1132"/>
      <c r="K11" s="267">
        <v>688256</v>
      </c>
      <c r="L11" s="268">
        <v>9984</v>
      </c>
      <c r="M11" s="269">
        <v>5597</v>
      </c>
      <c r="N11" s="270">
        <v>78.400000000000006</v>
      </c>
    </row>
    <row r="12" spans="1:16" ht="13.5" customHeight="1">
      <c r="A12" s="248"/>
      <c r="B12" s="244"/>
      <c r="C12" s="244"/>
      <c r="D12" s="244"/>
      <c r="E12" s="244"/>
      <c r="F12" s="244"/>
      <c r="G12" s="1130" t="s">
        <v>473</v>
      </c>
      <c r="H12" s="1131"/>
      <c r="I12" s="1131"/>
      <c r="J12" s="1132"/>
      <c r="K12" s="267" t="s">
        <v>474</v>
      </c>
      <c r="L12" s="268" t="s">
        <v>474</v>
      </c>
      <c r="M12" s="269">
        <v>967</v>
      </c>
      <c r="N12" s="270" t="s">
        <v>474</v>
      </c>
    </row>
    <row r="13" spans="1:16" ht="13.5" customHeight="1">
      <c r="A13" s="248"/>
      <c r="B13" s="244"/>
      <c r="C13" s="244"/>
      <c r="D13" s="244"/>
      <c r="E13" s="244"/>
      <c r="F13" s="244"/>
      <c r="G13" s="1130" t="s">
        <v>475</v>
      </c>
      <c r="H13" s="1131"/>
      <c r="I13" s="1131"/>
      <c r="J13" s="1132"/>
      <c r="K13" s="267" t="s">
        <v>474</v>
      </c>
      <c r="L13" s="268" t="s">
        <v>474</v>
      </c>
      <c r="M13" s="269">
        <v>2</v>
      </c>
      <c r="N13" s="270" t="s">
        <v>474</v>
      </c>
    </row>
    <row r="14" spans="1:16" ht="13.5" customHeight="1">
      <c r="A14" s="248"/>
      <c r="B14" s="244"/>
      <c r="C14" s="244"/>
      <c r="D14" s="244"/>
      <c r="E14" s="244"/>
      <c r="F14" s="244"/>
      <c r="G14" s="1130" t="s">
        <v>476</v>
      </c>
      <c r="H14" s="1131"/>
      <c r="I14" s="1131"/>
      <c r="J14" s="1132"/>
      <c r="K14" s="267">
        <v>143508</v>
      </c>
      <c r="L14" s="268">
        <v>2082</v>
      </c>
      <c r="M14" s="269">
        <v>2800</v>
      </c>
      <c r="N14" s="270">
        <v>-25.6</v>
      </c>
    </row>
    <row r="15" spans="1:16" ht="13.5" customHeight="1">
      <c r="A15" s="248"/>
      <c r="B15" s="244"/>
      <c r="C15" s="244"/>
      <c r="D15" s="244"/>
      <c r="E15" s="244"/>
      <c r="F15" s="244"/>
      <c r="G15" s="1130" t="s">
        <v>477</v>
      </c>
      <c r="H15" s="1131"/>
      <c r="I15" s="1131"/>
      <c r="J15" s="1132"/>
      <c r="K15" s="267">
        <v>118520</v>
      </c>
      <c r="L15" s="268">
        <v>1719</v>
      </c>
      <c r="M15" s="269">
        <v>1482</v>
      </c>
      <c r="N15" s="270">
        <v>16</v>
      </c>
    </row>
    <row r="16" spans="1:16">
      <c r="A16" s="248"/>
      <c r="B16" s="244"/>
      <c r="C16" s="244"/>
      <c r="D16" s="244"/>
      <c r="E16" s="244"/>
      <c r="F16" s="244"/>
      <c r="G16" s="1133" t="s">
        <v>478</v>
      </c>
      <c r="H16" s="1134"/>
      <c r="I16" s="1134"/>
      <c r="J16" s="1135"/>
      <c r="K16" s="268">
        <v>-439186</v>
      </c>
      <c r="L16" s="268">
        <v>-6371</v>
      </c>
      <c r="M16" s="269">
        <v>-7690</v>
      </c>
      <c r="N16" s="270">
        <v>-17.2</v>
      </c>
    </row>
    <row r="17" spans="1:16">
      <c r="A17" s="248"/>
      <c r="B17" s="244"/>
      <c r="C17" s="244"/>
      <c r="D17" s="244"/>
      <c r="E17" s="244"/>
      <c r="F17" s="244"/>
      <c r="G17" s="1133" t="s">
        <v>169</v>
      </c>
      <c r="H17" s="1134"/>
      <c r="I17" s="1134"/>
      <c r="J17" s="1135"/>
      <c r="K17" s="268">
        <v>3980967</v>
      </c>
      <c r="L17" s="268">
        <v>57751</v>
      </c>
      <c r="M17" s="269">
        <v>72313</v>
      </c>
      <c r="N17" s="270">
        <v>-20.100000000000001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7" t="s">
        <v>483</v>
      </c>
      <c r="H21" s="1128"/>
      <c r="I21" s="1128"/>
      <c r="J21" s="1129"/>
      <c r="K21" s="280">
        <v>5.38</v>
      </c>
      <c r="L21" s="281">
        <v>7.17</v>
      </c>
      <c r="M21" s="282">
        <v>-1.79</v>
      </c>
      <c r="N21" s="249"/>
      <c r="O21" s="283"/>
      <c r="P21" s="279"/>
    </row>
    <row r="22" spans="1:16" s="284" customFormat="1">
      <c r="A22" s="279"/>
      <c r="B22" s="249"/>
      <c r="C22" s="249"/>
      <c r="D22" s="249"/>
      <c r="E22" s="249"/>
      <c r="F22" s="249"/>
      <c r="G22" s="1127" t="s">
        <v>484</v>
      </c>
      <c r="H22" s="1128"/>
      <c r="I22" s="1128"/>
      <c r="J22" s="1129"/>
      <c r="K22" s="285">
        <v>101.5</v>
      </c>
      <c r="L22" s="286">
        <v>98.1</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6" t="s">
        <v>465</v>
      </c>
      <c r="L30" s="254"/>
      <c r="M30" s="255" t="s">
        <v>466</v>
      </c>
      <c r="N30" s="256"/>
    </row>
    <row r="31" spans="1:16">
      <c r="A31" s="248"/>
      <c r="B31" s="244"/>
      <c r="C31" s="244"/>
      <c r="D31" s="244"/>
      <c r="E31" s="244"/>
      <c r="F31" s="244"/>
      <c r="G31" s="257"/>
      <c r="H31" s="258"/>
      <c r="I31" s="258"/>
      <c r="J31" s="259"/>
      <c r="K31" s="1117"/>
      <c r="L31" s="260" t="s">
        <v>467</v>
      </c>
      <c r="M31" s="261" t="s">
        <v>468</v>
      </c>
      <c r="N31" s="262" t="s">
        <v>469</v>
      </c>
    </row>
    <row r="32" spans="1:16" ht="27" customHeight="1">
      <c r="A32" s="248"/>
      <c r="B32" s="244"/>
      <c r="C32" s="244"/>
      <c r="D32" s="244"/>
      <c r="E32" s="244"/>
      <c r="F32" s="244"/>
      <c r="G32" s="1118" t="s">
        <v>488</v>
      </c>
      <c r="H32" s="1119"/>
      <c r="I32" s="1119"/>
      <c r="J32" s="1120"/>
      <c r="K32" s="294">
        <v>1625080</v>
      </c>
      <c r="L32" s="294">
        <v>23575</v>
      </c>
      <c r="M32" s="295">
        <v>43357</v>
      </c>
      <c r="N32" s="296">
        <v>-45.6</v>
      </c>
    </row>
    <row r="33" spans="1:16" ht="13.5" customHeight="1">
      <c r="A33" s="248"/>
      <c r="B33" s="244"/>
      <c r="C33" s="244"/>
      <c r="D33" s="244"/>
      <c r="E33" s="244"/>
      <c r="F33" s="244"/>
      <c r="G33" s="1118" t="s">
        <v>489</v>
      </c>
      <c r="H33" s="1119"/>
      <c r="I33" s="1119"/>
      <c r="J33" s="1120"/>
      <c r="K33" s="294" t="s">
        <v>474</v>
      </c>
      <c r="L33" s="294" t="s">
        <v>474</v>
      </c>
      <c r="M33" s="295">
        <v>5</v>
      </c>
      <c r="N33" s="296" t="s">
        <v>474</v>
      </c>
    </row>
    <row r="34" spans="1:16" ht="27" customHeight="1">
      <c r="A34" s="248"/>
      <c r="B34" s="244"/>
      <c r="C34" s="244"/>
      <c r="D34" s="244"/>
      <c r="E34" s="244"/>
      <c r="F34" s="244"/>
      <c r="G34" s="1118" t="s">
        <v>490</v>
      </c>
      <c r="H34" s="1119"/>
      <c r="I34" s="1119"/>
      <c r="J34" s="1120"/>
      <c r="K34" s="294" t="s">
        <v>474</v>
      </c>
      <c r="L34" s="294" t="s">
        <v>474</v>
      </c>
      <c r="M34" s="295">
        <v>40</v>
      </c>
      <c r="N34" s="296" t="s">
        <v>474</v>
      </c>
    </row>
    <row r="35" spans="1:16" ht="27" customHeight="1">
      <c r="A35" s="248"/>
      <c r="B35" s="244"/>
      <c r="C35" s="244"/>
      <c r="D35" s="244"/>
      <c r="E35" s="244"/>
      <c r="F35" s="244"/>
      <c r="G35" s="1118" t="s">
        <v>491</v>
      </c>
      <c r="H35" s="1119"/>
      <c r="I35" s="1119"/>
      <c r="J35" s="1120"/>
      <c r="K35" s="294">
        <v>224880</v>
      </c>
      <c r="L35" s="294">
        <v>3262</v>
      </c>
      <c r="M35" s="295">
        <v>11850</v>
      </c>
      <c r="N35" s="296">
        <v>-72.5</v>
      </c>
    </row>
    <row r="36" spans="1:16" ht="27" customHeight="1">
      <c r="A36" s="248"/>
      <c r="B36" s="244"/>
      <c r="C36" s="244"/>
      <c r="D36" s="244"/>
      <c r="E36" s="244"/>
      <c r="F36" s="244"/>
      <c r="G36" s="1118" t="s">
        <v>492</v>
      </c>
      <c r="H36" s="1119"/>
      <c r="I36" s="1119"/>
      <c r="J36" s="1120"/>
      <c r="K36" s="294">
        <v>71881</v>
      </c>
      <c r="L36" s="294">
        <v>1043</v>
      </c>
      <c r="M36" s="295">
        <v>2171</v>
      </c>
      <c r="N36" s="296">
        <v>-52</v>
      </c>
    </row>
    <row r="37" spans="1:16" ht="13.5" customHeight="1">
      <c r="A37" s="248"/>
      <c r="B37" s="244"/>
      <c r="C37" s="244"/>
      <c r="D37" s="244"/>
      <c r="E37" s="244"/>
      <c r="F37" s="244"/>
      <c r="G37" s="1118" t="s">
        <v>493</v>
      </c>
      <c r="H37" s="1119"/>
      <c r="I37" s="1119"/>
      <c r="J37" s="1120"/>
      <c r="K37" s="294">
        <v>42026</v>
      </c>
      <c r="L37" s="294">
        <v>610</v>
      </c>
      <c r="M37" s="295">
        <v>1425</v>
      </c>
      <c r="N37" s="296">
        <v>-57.2</v>
      </c>
    </row>
    <row r="38" spans="1:16" ht="27" customHeight="1">
      <c r="A38" s="248"/>
      <c r="B38" s="244"/>
      <c r="C38" s="244"/>
      <c r="D38" s="244"/>
      <c r="E38" s="244"/>
      <c r="F38" s="244"/>
      <c r="G38" s="1121" t="s">
        <v>494</v>
      </c>
      <c r="H38" s="1122"/>
      <c r="I38" s="1122"/>
      <c r="J38" s="1123"/>
      <c r="K38" s="297">
        <v>81</v>
      </c>
      <c r="L38" s="297">
        <v>1</v>
      </c>
      <c r="M38" s="298">
        <v>6</v>
      </c>
      <c r="N38" s="299">
        <v>-83.3</v>
      </c>
      <c r="O38" s="293"/>
    </row>
    <row r="39" spans="1:16">
      <c r="A39" s="248"/>
      <c r="B39" s="244"/>
      <c r="C39" s="244"/>
      <c r="D39" s="244"/>
      <c r="E39" s="244"/>
      <c r="F39" s="244"/>
      <c r="G39" s="1121" t="s">
        <v>495</v>
      </c>
      <c r="H39" s="1122"/>
      <c r="I39" s="1122"/>
      <c r="J39" s="1123"/>
      <c r="K39" s="300">
        <v>-272651</v>
      </c>
      <c r="L39" s="300">
        <v>-3955</v>
      </c>
      <c r="M39" s="301">
        <v>-5332</v>
      </c>
      <c r="N39" s="302">
        <v>-25.8</v>
      </c>
      <c r="O39" s="293"/>
    </row>
    <row r="40" spans="1:16" ht="27" customHeight="1">
      <c r="A40" s="248"/>
      <c r="B40" s="244"/>
      <c r="C40" s="244"/>
      <c r="D40" s="244"/>
      <c r="E40" s="244"/>
      <c r="F40" s="244"/>
      <c r="G40" s="1118" t="s">
        <v>496</v>
      </c>
      <c r="H40" s="1119"/>
      <c r="I40" s="1119"/>
      <c r="J40" s="1120"/>
      <c r="K40" s="300">
        <v>-1333661</v>
      </c>
      <c r="L40" s="300">
        <v>-19347</v>
      </c>
      <c r="M40" s="301">
        <v>-35626</v>
      </c>
      <c r="N40" s="302">
        <v>-45.7</v>
      </c>
      <c r="O40" s="293"/>
    </row>
    <row r="41" spans="1:16">
      <c r="A41" s="248"/>
      <c r="B41" s="244"/>
      <c r="C41" s="244"/>
      <c r="D41" s="244"/>
      <c r="E41" s="244"/>
      <c r="F41" s="244"/>
      <c r="G41" s="1124" t="s">
        <v>279</v>
      </c>
      <c r="H41" s="1125"/>
      <c r="I41" s="1125"/>
      <c r="J41" s="1126"/>
      <c r="K41" s="294">
        <v>357636</v>
      </c>
      <c r="L41" s="300">
        <v>5188</v>
      </c>
      <c r="M41" s="301">
        <v>17897</v>
      </c>
      <c r="N41" s="302">
        <v>-71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1" t="s">
        <v>465</v>
      </c>
      <c r="J49" s="1113" t="s">
        <v>500</v>
      </c>
      <c r="K49" s="1114"/>
      <c r="L49" s="1114"/>
      <c r="M49" s="1114"/>
      <c r="N49" s="1115"/>
    </row>
    <row r="50" spans="1:14">
      <c r="A50" s="248"/>
      <c r="B50" s="244"/>
      <c r="C50" s="244"/>
      <c r="D50" s="244"/>
      <c r="E50" s="244"/>
      <c r="F50" s="244"/>
      <c r="G50" s="312"/>
      <c r="H50" s="313"/>
      <c r="I50" s="1112"/>
      <c r="J50" s="314" t="s">
        <v>501</v>
      </c>
      <c r="K50" s="315" t="s">
        <v>502</v>
      </c>
      <c r="L50" s="316" t="s">
        <v>503</v>
      </c>
      <c r="M50" s="317" t="s">
        <v>504</v>
      </c>
      <c r="N50" s="318" t="s">
        <v>505</v>
      </c>
    </row>
    <row r="51" spans="1:14">
      <c r="A51" s="248"/>
      <c r="B51" s="244"/>
      <c r="C51" s="244"/>
      <c r="D51" s="244"/>
      <c r="E51" s="244"/>
      <c r="F51" s="244"/>
      <c r="G51" s="310" t="s">
        <v>506</v>
      </c>
      <c r="H51" s="311"/>
      <c r="I51" s="319">
        <v>1803099</v>
      </c>
      <c r="J51" s="320">
        <v>25811</v>
      </c>
      <c r="K51" s="321">
        <v>23.8</v>
      </c>
      <c r="L51" s="322">
        <v>58009</v>
      </c>
      <c r="M51" s="323">
        <v>16.5</v>
      </c>
      <c r="N51" s="324">
        <v>7.3</v>
      </c>
    </row>
    <row r="52" spans="1:14">
      <c r="A52" s="248"/>
      <c r="B52" s="244"/>
      <c r="C52" s="244"/>
      <c r="D52" s="244"/>
      <c r="E52" s="244"/>
      <c r="F52" s="244"/>
      <c r="G52" s="325"/>
      <c r="H52" s="326" t="s">
        <v>507</v>
      </c>
      <c r="I52" s="327">
        <v>1214086</v>
      </c>
      <c r="J52" s="328">
        <v>17379</v>
      </c>
      <c r="K52" s="329">
        <v>7</v>
      </c>
      <c r="L52" s="330">
        <v>32190</v>
      </c>
      <c r="M52" s="331">
        <v>20.399999999999999</v>
      </c>
      <c r="N52" s="332">
        <v>-13.4</v>
      </c>
    </row>
    <row r="53" spans="1:14">
      <c r="A53" s="248"/>
      <c r="B53" s="244"/>
      <c r="C53" s="244"/>
      <c r="D53" s="244"/>
      <c r="E53" s="244"/>
      <c r="F53" s="244"/>
      <c r="G53" s="310" t="s">
        <v>508</v>
      </c>
      <c r="H53" s="311"/>
      <c r="I53" s="319">
        <v>3889759</v>
      </c>
      <c r="J53" s="320">
        <v>55930</v>
      </c>
      <c r="K53" s="321">
        <v>116.7</v>
      </c>
      <c r="L53" s="322">
        <v>61882</v>
      </c>
      <c r="M53" s="323">
        <v>6.7</v>
      </c>
      <c r="N53" s="324">
        <v>110</v>
      </c>
    </row>
    <row r="54" spans="1:14">
      <c r="A54" s="248"/>
      <c r="B54" s="244"/>
      <c r="C54" s="244"/>
      <c r="D54" s="244"/>
      <c r="E54" s="244"/>
      <c r="F54" s="244"/>
      <c r="G54" s="325"/>
      <c r="H54" s="326" t="s">
        <v>507</v>
      </c>
      <c r="I54" s="327">
        <v>2054475</v>
      </c>
      <c r="J54" s="328">
        <v>29541</v>
      </c>
      <c r="K54" s="329">
        <v>70</v>
      </c>
      <c r="L54" s="330">
        <v>32175</v>
      </c>
      <c r="M54" s="331">
        <v>0</v>
      </c>
      <c r="N54" s="332">
        <v>70</v>
      </c>
    </row>
    <row r="55" spans="1:14">
      <c r="A55" s="248"/>
      <c r="B55" s="244"/>
      <c r="C55" s="244"/>
      <c r="D55" s="244"/>
      <c r="E55" s="244"/>
      <c r="F55" s="244"/>
      <c r="G55" s="310" t="s">
        <v>509</v>
      </c>
      <c r="H55" s="311"/>
      <c r="I55" s="319">
        <v>3322054</v>
      </c>
      <c r="J55" s="320">
        <v>47980</v>
      </c>
      <c r="K55" s="321">
        <v>-14.2</v>
      </c>
      <c r="L55" s="322">
        <v>47569</v>
      </c>
      <c r="M55" s="323">
        <v>-23.1</v>
      </c>
      <c r="N55" s="324">
        <v>8.9</v>
      </c>
    </row>
    <row r="56" spans="1:14">
      <c r="A56" s="248"/>
      <c r="B56" s="244"/>
      <c r="C56" s="244"/>
      <c r="D56" s="244"/>
      <c r="E56" s="244"/>
      <c r="F56" s="244"/>
      <c r="G56" s="325"/>
      <c r="H56" s="326" t="s">
        <v>507</v>
      </c>
      <c r="I56" s="327">
        <v>1147389</v>
      </c>
      <c r="J56" s="328">
        <v>16572</v>
      </c>
      <c r="K56" s="329">
        <v>-43.9</v>
      </c>
      <c r="L56" s="330">
        <v>26255</v>
      </c>
      <c r="M56" s="331">
        <v>-18.399999999999999</v>
      </c>
      <c r="N56" s="332">
        <v>-25.5</v>
      </c>
    </row>
    <row r="57" spans="1:14">
      <c r="A57" s="248"/>
      <c r="B57" s="244"/>
      <c r="C57" s="244"/>
      <c r="D57" s="244"/>
      <c r="E57" s="244"/>
      <c r="F57" s="244"/>
      <c r="G57" s="310" t="s">
        <v>510</v>
      </c>
      <c r="H57" s="311"/>
      <c r="I57" s="319">
        <v>4051562</v>
      </c>
      <c r="J57" s="320">
        <v>58594</v>
      </c>
      <c r="K57" s="321">
        <v>22.1</v>
      </c>
      <c r="L57" s="322">
        <v>50880</v>
      </c>
      <c r="M57" s="323">
        <v>7</v>
      </c>
      <c r="N57" s="324">
        <v>15.1</v>
      </c>
    </row>
    <row r="58" spans="1:14">
      <c r="A58" s="248"/>
      <c r="B58" s="244"/>
      <c r="C58" s="244"/>
      <c r="D58" s="244"/>
      <c r="E58" s="244"/>
      <c r="F58" s="244"/>
      <c r="G58" s="325"/>
      <c r="H58" s="326" t="s">
        <v>507</v>
      </c>
      <c r="I58" s="327">
        <v>2118698</v>
      </c>
      <c r="J58" s="328">
        <v>30641</v>
      </c>
      <c r="K58" s="329">
        <v>84.9</v>
      </c>
      <c r="L58" s="330">
        <v>26879</v>
      </c>
      <c r="M58" s="331">
        <v>2.4</v>
      </c>
      <c r="N58" s="332">
        <v>82.5</v>
      </c>
    </row>
    <row r="59" spans="1:14">
      <c r="A59" s="248"/>
      <c r="B59" s="244"/>
      <c r="C59" s="244"/>
      <c r="D59" s="244"/>
      <c r="E59" s="244"/>
      <c r="F59" s="244"/>
      <c r="G59" s="310" t="s">
        <v>511</v>
      </c>
      <c r="H59" s="311"/>
      <c r="I59" s="319">
        <v>5385683</v>
      </c>
      <c r="J59" s="320">
        <v>78129</v>
      </c>
      <c r="K59" s="321">
        <v>33.299999999999997</v>
      </c>
      <c r="L59" s="322">
        <v>63956</v>
      </c>
      <c r="M59" s="323">
        <v>25.7</v>
      </c>
      <c r="N59" s="324">
        <v>7.6</v>
      </c>
    </row>
    <row r="60" spans="1:14">
      <c r="A60" s="248"/>
      <c r="B60" s="244"/>
      <c r="C60" s="244"/>
      <c r="D60" s="244"/>
      <c r="E60" s="244"/>
      <c r="F60" s="244"/>
      <c r="G60" s="325"/>
      <c r="H60" s="326" t="s">
        <v>507</v>
      </c>
      <c r="I60" s="333">
        <v>3047325</v>
      </c>
      <c r="J60" s="328">
        <v>44207</v>
      </c>
      <c r="K60" s="329">
        <v>44.3</v>
      </c>
      <c r="L60" s="330">
        <v>29239</v>
      </c>
      <c r="M60" s="331">
        <v>8.8000000000000007</v>
      </c>
      <c r="N60" s="332">
        <v>35.5</v>
      </c>
    </row>
    <row r="61" spans="1:14">
      <c r="A61" s="248"/>
      <c r="B61" s="244"/>
      <c r="C61" s="244"/>
      <c r="D61" s="244"/>
      <c r="E61" s="244"/>
      <c r="F61" s="244"/>
      <c r="G61" s="310" t="s">
        <v>512</v>
      </c>
      <c r="H61" s="334"/>
      <c r="I61" s="335">
        <v>3690431</v>
      </c>
      <c r="J61" s="336">
        <v>53289</v>
      </c>
      <c r="K61" s="337">
        <v>36.299999999999997</v>
      </c>
      <c r="L61" s="338">
        <v>56459</v>
      </c>
      <c r="M61" s="339">
        <v>6.6</v>
      </c>
      <c r="N61" s="324">
        <v>29.7</v>
      </c>
    </row>
    <row r="62" spans="1:14">
      <c r="A62" s="248"/>
      <c r="B62" s="244"/>
      <c r="C62" s="244"/>
      <c r="D62" s="244"/>
      <c r="E62" s="244"/>
      <c r="F62" s="244"/>
      <c r="G62" s="325"/>
      <c r="H62" s="326" t="s">
        <v>507</v>
      </c>
      <c r="I62" s="327">
        <v>1916395</v>
      </c>
      <c r="J62" s="328">
        <v>27668</v>
      </c>
      <c r="K62" s="329">
        <v>32.5</v>
      </c>
      <c r="L62" s="330">
        <v>29348</v>
      </c>
      <c r="M62" s="331">
        <v>2.6</v>
      </c>
      <c r="N62" s="332">
        <v>29.9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6" t="s">
        <v>3</v>
      </c>
      <c r="D47" s="1136"/>
      <c r="E47" s="1137"/>
      <c r="F47" s="11">
        <v>7.04</v>
      </c>
      <c r="G47" s="12">
        <v>9.58</v>
      </c>
      <c r="H47" s="12">
        <v>9.77</v>
      </c>
      <c r="I47" s="12">
        <v>7.5</v>
      </c>
      <c r="J47" s="13">
        <v>10.26</v>
      </c>
    </row>
    <row r="48" spans="2:10" ht="57.75" customHeight="1">
      <c r="B48" s="14"/>
      <c r="C48" s="1138" t="s">
        <v>4</v>
      </c>
      <c r="D48" s="1138"/>
      <c r="E48" s="1139"/>
      <c r="F48" s="15">
        <v>7.28</v>
      </c>
      <c r="G48" s="16">
        <v>5.99</v>
      </c>
      <c r="H48" s="16">
        <v>5.9</v>
      </c>
      <c r="I48" s="16">
        <v>6.73</v>
      </c>
      <c r="J48" s="17">
        <v>6.76</v>
      </c>
    </row>
    <row r="49" spans="2:10" ht="57.75" customHeight="1" thickBot="1">
      <c r="B49" s="18"/>
      <c r="C49" s="1140" t="s">
        <v>5</v>
      </c>
      <c r="D49" s="1140"/>
      <c r="E49" s="1141"/>
      <c r="F49" s="19">
        <v>2.34</v>
      </c>
      <c r="G49" s="20">
        <v>1.57</v>
      </c>
      <c r="H49" s="20">
        <v>0.12</v>
      </c>
      <c r="I49" s="20" t="s">
        <v>519</v>
      </c>
      <c r="J49" s="21">
        <v>2.91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8" t="s">
        <v>520</v>
      </c>
      <c r="D34" s="1148"/>
      <c r="E34" s="1149"/>
      <c r="F34" s="32">
        <v>7.13</v>
      </c>
      <c r="G34" s="33">
        <v>5.8</v>
      </c>
      <c r="H34" s="33">
        <v>5.71</v>
      </c>
      <c r="I34" s="33">
        <v>6.61</v>
      </c>
      <c r="J34" s="34">
        <v>6.69</v>
      </c>
      <c r="K34" s="22"/>
      <c r="L34" s="22"/>
      <c r="M34" s="22"/>
      <c r="N34" s="22"/>
      <c r="O34" s="22"/>
      <c r="P34" s="22"/>
    </row>
    <row r="35" spans="1:16" ht="39" customHeight="1">
      <c r="A35" s="22"/>
      <c r="B35" s="35"/>
      <c r="C35" s="1142" t="s">
        <v>521</v>
      </c>
      <c r="D35" s="1143"/>
      <c r="E35" s="1144"/>
      <c r="F35" s="36">
        <v>2.12</v>
      </c>
      <c r="G35" s="37">
        <v>1.77</v>
      </c>
      <c r="H35" s="37">
        <v>3.76</v>
      </c>
      <c r="I35" s="37">
        <v>3.86</v>
      </c>
      <c r="J35" s="38">
        <v>3.13</v>
      </c>
      <c r="K35" s="22"/>
      <c r="L35" s="22"/>
      <c r="M35" s="22"/>
      <c r="N35" s="22"/>
      <c r="O35" s="22"/>
      <c r="P35" s="22"/>
    </row>
    <row r="36" spans="1:16" ht="39" customHeight="1">
      <c r="A36" s="22"/>
      <c r="B36" s="35"/>
      <c r="C36" s="1142" t="s">
        <v>522</v>
      </c>
      <c r="D36" s="1143"/>
      <c r="E36" s="1144"/>
      <c r="F36" s="36">
        <v>0.64</v>
      </c>
      <c r="G36" s="37">
        <v>0.23</v>
      </c>
      <c r="H36" s="37">
        <v>0.22</v>
      </c>
      <c r="I36" s="37">
        <v>0.48</v>
      </c>
      <c r="J36" s="38">
        <v>0.28999999999999998</v>
      </c>
      <c r="K36" s="22"/>
      <c r="L36" s="22"/>
      <c r="M36" s="22"/>
      <c r="N36" s="22"/>
      <c r="O36" s="22"/>
      <c r="P36" s="22"/>
    </row>
    <row r="37" spans="1:16" ht="39" customHeight="1">
      <c r="A37" s="22"/>
      <c r="B37" s="35"/>
      <c r="C37" s="1142" t="s">
        <v>523</v>
      </c>
      <c r="D37" s="1143"/>
      <c r="E37" s="1144"/>
      <c r="F37" s="36">
        <v>0</v>
      </c>
      <c r="G37" s="37">
        <v>0</v>
      </c>
      <c r="H37" s="37">
        <v>0.14000000000000001</v>
      </c>
      <c r="I37" s="37">
        <v>0.17</v>
      </c>
      <c r="J37" s="38">
        <v>0.18</v>
      </c>
      <c r="K37" s="22"/>
      <c r="L37" s="22"/>
      <c r="M37" s="22"/>
      <c r="N37" s="22"/>
      <c r="O37" s="22"/>
      <c r="P37" s="22"/>
    </row>
    <row r="38" spans="1:16" ht="39" customHeight="1">
      <c r="A38" s="22"/>
      <c r="B38" s="35"/>
      <c r="C38" s="1142" t="s">
        <v>524</v>
      </c>
      <c r="D38" s="1143"/>
      <c r="E38" s="1144"/>
      <c r="F38" s="36">
        <v>0.51</v>
      </c>
      <c r="G38" s="37">
        <v>1.2</v>
      </c>
      <c r="H38" s="37">
        <v>0.36</v>
      </c>
      <c r="I38" s="37">
        <v>0.24</v>
      </c>
      <c r="J38" s="38">
        <v>0.13</v>
      </c>
      <c r="K38" s="22"/>
      <c r="L38" s="22"/>
      <c r="M38" s="22"/>
      <c r="N38" s="22"/>
      <c r="O38" s="22"/>
      <c r="P38" s="22"/>
    </row>
    <row r="39" spans="1:16" ht="39" customHeight="1">
      <c r="A39" s="22"/>
      <c r="B39" s="35"/>
      <c r="C39" s="1142" t="s">
        <v>525</v>
      </c>
      <c r="D39" s="1143"/>
      <c r="E39" s="1144"/>
      <c r="F39" s="36">
        <v>0.15</v>
      </c>
      <c r="G39" s="37">
        <v>0.19</v>
      </c>
      <c r="H39" s="37">
        <v>0.19</v>
      </c>
      <c r="I39" s="37">
        <v>0.13</v>
      </c>
      <c r="J39" s="38">
        <v>0.06</v>
      </c>
      <c r="K39" s="22"/>
      <c r="L39" s="22"/>
      <c r="M39" s="22"/>
      <c r="N39" s="22"/>
      <c r="O39" s="22"/>
      <c r="P39" s="22"/>
    </row>
    <row r="40" spans="1:16" ht="39" customHeight="1">
      <c r="A40" s="22"/>
      <c r="B40" s="35"/>
      <c r="C40" s="1142" t="s">
        <v>526</v>
      </c>
      <c r="D40" s="1143"/>
      <c r="E40" s="1144"/>
      <c r="F40" s="36">
        <v>0</v>
      </c>
      <c r="G40" s="37">
        <v>0</v>
      </c>
      <c r="H40" s="37">
        <v>0</v>
      </c>
      <c r="I40" s="37">
        <v>0</v>
      </c>
      <c r="J40" s="38">
        <v>0</v>
      </c>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527</v>
      </c>
      <c r="D42" s="1143"/>
      <c r="E42" s="1144"/>
      <c r="F42" s="36" t="s">
        <v>474</v>
      </c>
      <c r="G42" s="37" t="s">
        <v>474</v>
      </c>
      <c r="H42" s="37" t="s">
        <v>474</v>
      </c>
      <c r="I42" s="37" t="s">
        <v>474</v>
      </c>
      <c r="J42" s="38" t="s">
        <v>474</v>
      </c>
      <c r="K42" s="22"/>
      <c r="L42" s="22"/>
      <c r="M42" s="22"/>
      <c r="N42" s="22"/>
      <c r="O42" s="22"/>
      <c r="P42" s="22"/>
    </row>
    <row r="43" spans="1:16" ht="39" customHeight="1" thickBot="1">
      <c r="A43" s="22"/>
      <c r="B43" s="40"/>
      <c r="C43" s="1145" t="s">
        <v>528</v>
      </c>
      <c r="D43" s="1146"/>
      <c r="E43" s="1147"/>
      <c r="F43" s="41">
        <v>0.05</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8" t="s">
        <v>11</v>
      </c>
      <c r="C45" s="1159"/>
      <c r="D45" s="58"/>
      <c r="E45" s="1164" t="s">
        <v>12</v>
      </c>
      <c r="F45" s="1164"/>
      <c r="G45" s="1164"/>
      <c r="H45" s="1164"/>
      <c r="I45" s="1164"/>
      <c r="J45" s="1165"/>
      <c r="K45" s="59">
        <v>1617</v>
      </c>
      <c r="L45" s="60">
        <v>1605</v>
      </c>
      <c r="M45" s="60">
        <v>1659</v>
      </c>
      <c r="N45" s="60">
        <v>1597</v>
      </c>
      <c r="O45" s="61">
        <v>1625</v>
      </c>
      <c r="P45" s="48"/>
      <c r="Q45" s="48"/>
      <c r="R45" s="48"/>
      <c r="S45" s="48"/>
      <c r="T45" s="48"/>
      <c r="U45" s="48"/>
    </row>
    <row r="46" spans="1:21" ht="30.75" customHeight="1">
      <c r="A46" s="48"/>
      <c r="B46" s="1160"/>
      <c r="C46" s="1161"/>
      <c r="D46" s="62"/>
      <c r="E46" s="1152" t="s">
        <v>13</v>
      </c>
      <c r="F46" s="1152"/>
      <c r="G46" s="1152"/>
      <c r="H46" s="1152"/>
      <c r="I46" s="1152"/>
      <c r="J46" s="1153"/>
      <c r="K46" s="63" t="s">
        <v>474</v>
      </c>
      <c r="L46" s="64" t="s">
        <v>474</v>
      </c>
      <c r="M46" s="64" t="s">
        <v>474</v>
      </c>
      <c r="N46" s="64" t="s">
        <v>474</v>
      </c>
      <c r="O46" s="65" t="s">
        <v>474</v>
      </c>
      <c r="P46" s="48"/>
      <c r="Q46" s="48"/>
      <c r="R46" s="48"/>
      <c r="S46" s="48"/>
      <c r="T46" s="48"/>
      <c r="U46" s="48"/>
    </row>
    <row r="47" spans="1:21" ht="30.75" customHeight="1">
      <c r="A47" s="48"/>
      <c r="B47" s="1160"/>
      <c r="C47" s="1161"/>
      <c r="D47" s="62"/>
      <c r="E47" s="1152" t="s">
        <v>14</v>
      </c>
      <c r="F47" s="1152"/>
      <c r="G47" s="1152"/>
      <c r="H47" s="1152"/>
      <c r="I47" s="1152"/>
      <c r="J47" s="1153"/>
      <c r="K47" s="63">
        <v>2</v>
      </c>
      <c r="L47" s="64">
        <v>2</v>
      </c>
      <c r="M47" s="64">
        <v>2</v>
      </c>
      <c r="N47" s="64" t="s">
        <v>474</v>
      </c>
      <c r="O47" s="65" t="s">
        <v>474</v>
      </c>
      <c r="P47" s="48"/>
      <c r="Q47" s="48"/>
      <c r="R47" s="48"/>
      <c r="S47" s="48"/>
      <c r="T47" s="48"/>
      <c r="U47" s="48"/>
    </row>
    <row r="48" spans="1:21" ht="30.75" customHeight="1">
      <c r="A48" s="48"/>
      <c r="B48" s="1160"/>
      <c r="C48" s="1161"/>
      <c r="D48" s="62"/>
      <c r="E48" s="1152" t="s">
        <v>15</v>
      </c>
      <c r="F48" s="1152"/>
      <c r="G48" s="1152"/>
      <c r="H48" s="1152"/>
      <c r="I48" s="1152"/>
      <c r="J48" s="1153"/>
      <c r="K48" s="63">
        <v>245</v>
      </c>
      <c r="L48" s="64">
        <v>238</v>
      </c>
      <c r="M48" s="64">
        <v>188</v>
      </c>
      <c r="N48" s="64">
        <v>207</v>
      </c>
      <c r="O48" s="65">
        <v>225</v>
      </c>
      <c r="P48" s="48"/>
      <c r="Q48" s="48"/>
      <c r="R48" s="48"/>
      <c r="S48" s="48"/>
      <c r="T48" s="48"/>
      <c r="U48" s="48"/>
    </row>
    <row r="49" spans="1:21" ht="30.75" customHeight="1">
      <c r="A49" s="48"/>
      <c r="B49" s="1160"/>
      <c r="C49" s="1161"/>
      <c r="D49" s="62"/>
      <c r="E49" s="1152" t="s">
        <v>16</v>
      </c>
      <c r="F49" s="1152"/>
      <c r="G49" s="1152"/>
      <c r="H49" s="1152"/>
      <c r="I49" s="1152"/>
      <c r="J49" s="1153"/>
      <c r="K49" s="63">
        <v>280</v>
      </c>
      <c r="L49" s="64">
        <v>136</v>
      </c>
      <c r="M49" s="64">
        <v>120</v>
      </c>
      <c r="N49" s="64">
        <v>119</v>
      </c>
      <c r="O49" s="65">
        <v>72</v>
      </c>
      <c r="P49" s="48"/>
      <c r="Q49" s="48"/>
      <c r="R49" s="48"/>
      <c r="S49" s="48"/>
      <c r="T49" s="48"/>
      <c r="U49" s="48"/>
    </row>
    <row r="50" spans="1:21" ht="30.75" customHeight="1">
      <c r="A50" s="48"/>
      <c r="B50" s="1160"/>
      <c r="C50" s="1161"/>
      <c r="D50" s="62"/>
      <c r="E50" s="1152" t="s">
        <v>17</v>
      </c>
      <c r="F50" s="1152"/>
      <c r="G50" s="1152"/>
      <c r="H50" s="1152"/>
      <c r="I50" s="1152"/>
      <c r="J50" s="1153"/>
      <c r="K50" s="63">
        <v>167</v>
      </c>
      <c r="L50" s="64">
        <v>575</v>
      </c>
      <c r="M50" s="64">
        <v>203</v>
      </c>
      <c r="N50" s="64">
        <v>197</v>
      </c>
      <c r="O50" s="65">
        <v>42</v>
      </c>
      <c r="P50" s="48"/>
      <c r="Q50" s="48"/>
      <c r="R50" s="48"/>
      <c r="S50" s="48"/>
      <c r="T50" s="48"/>
      <c r="U50" s="48"/>
    </row>
    <row r="51" spans="1:21" ht="30.75" customHeight="1">
      <c r="A51" s="48"/>
      <c r="B51" s="1162"/>
      <c r="C51" s="1163"/>
      <c r="D51" s="66"/>
      <c r="E51" s="1152" t="s">
        <v>18</v>
      </c>
      <c r="F51" s="1152"/>
      <c r="G51" s="1152"/>
      <c r="H51" s="1152"/>
      <c r="I51" s="1152"/>
      <c r="J51" s="1153"/>
      <c r="K51" s="63" t="s">
        <v>474</v>
      </c>
      <c r="L51" s="64">
        <v>0</v>
      </c>
      <c r="M51" s="64">
        <v>0</v>
      </c>
      <c r="N51" s="64">
        <v>0</v>
      </c>
      <c r="O51" s="65">
        <v>0</v>
      </c>
      <c r="P51" s="48"/>
      <c r="Q51" s="48"/>
      <c r="R51" s="48"/>
      <c r="S51" s="48"/>
      <c r="T51" s="48"/>
      <c r="U51" s="48"/>
    </row>
    <row r="52" spans="1:21" ht="30.75" customHeight="1">
      <c r="A52" s="48"/>
      <c r="B52" s="1150" t="s">
        <v>19</v>
      </c>
      <c r="C52" s="1151"/>
      <c r="D52" s="66"/>
      <c r="E52" s="1152" t="s">
        <v>20</v>
      </c>
      <c r="F52" s="1152"/>
      <c r="G52" s="1152"/>
      <c r="H52" s="1152"/>
      <c r="I52" s="1152"/>
      <c r="J52" s="1153"/>
      <c r="K52" s="63">
        <v>1555</v>
      </c>
      <c r="L52" s="64">
        <v>1508</v>
      </c>
      <c r="M52" s="64">
        <v>1564</v>
      </c>
      <c r="N52" s="64">
        <v>1498</v>
      </c>
      <c r="O52" s="65">
        <v>1607</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756</v>
      </c>
      <c r="L53" s="69">
        <v>1048</v>
      </c>
      <c r="M53" s="69">
        <v>608</v>
      </c>
      <c r="N53" s="69">
        <v>622</v>
      </c>
      <c r="O53" s="70">
        <v>357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2015-04-24T00:51:00Z</cp:lastPrinted>
  <dcterms:created xsi:type="dcterms:W3CDTF">2015-02-17T06:24:20Z</dcterms:created>
  <dcterms:modified xsi:type="dcterms:W3CDTF">2015-04-24T01:31:16Z</dcterms:modified>
  <cp:category/>
</cp:coreProperties>
</file>