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V23" i="11"/>
  <c r="Q23"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AM36" i="9"/>
  <c r="C36" i="9"/>
  <c r="AM35" i="9"/>
  <c r="C35" i="9"/>
  <c r="BW34" i="9"/>
  <c r="BW35" i="9" s="1"/>
  <c r="BW36" i="9" s="1"/>
  <c r="BW37" i="9" s="1"/>
  <c r="BW38" i="9" s="1"/>
  <c r="BW39" i="9" s="1"/>
  <c r="U34" i="9"/>
  <c r="U35" i="9" s="1"/>
  <c r="U36" i="9" s="1"/>
  <c r="U37" i="9" s="1"/>
  <c r="C34" i="9"/>
  <c r="CO34" i="9" l="1"/>
  <c r="CO35" i="9" s="1"/>
  <c r="CO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<sst xmlns="http://schemas.openxmlformats.org/spreadsheetml/2006/main" count="1014" uniqueCount="542">
  <si>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</si>
  <si>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</si>
  <si>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</si>
  <si>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</si>
  <si>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</si>
  <si>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</si>
  <si>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</si>
  <si>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</si>
  <si>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</si>
  <si>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</si>
  <si>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</si>
  <si>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</si>
  <si>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</si>
  <si>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</si>
  <si>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</si>
  <si>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</si>
  <si>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</si>
  <si>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</si>
  <si>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</si>
  <si>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</si>
  <si>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</si>
  <si>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</si>
  <si>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</si>
  <si>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</si>
  <si>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</si>
  <si>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</si>
  <si>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</si>
  <si>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</si>
  <si>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</si>
  <si>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</si>
  <si>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</si>
  <si>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</si>
  <si>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</si>
  <si>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</si>
  <si>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</si>
  <si>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</si>
  <si>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</si>
  <si>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</si>
  <si>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</si>
  <si>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</si>
  <si>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</si>
  <si>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</si>
  <si>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</si>
  <si>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</si>
  <si>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</si>
  <si>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</si>
  <si>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</si>
  <si>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</si>
  <si>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</si>
  <si>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</si>
  <si>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</si>
  <si>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</si>
  <si>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</si>
  <si>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</si>
  <si>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</si>
  <si>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</si>
  <si>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</si>
  <si>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</si>
  <si>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</si>
  <si>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</si>
  <si>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</si>
  <si>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</si>
  <si>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</si>
  <si>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</si>
  <si>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</si>
  <si>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</si>
  <si>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</si>
  <si>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</si>
  <si>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</si>
  <si>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</si>
  <si>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</si>
  <si>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</si>
  <si>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</si>
  <si>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</si>
  <si>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</si>
  <si>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</si>
  <si>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</si>
  <si>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</si>
  <si>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</si>
  <si>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</si>
  <si>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</si>
  <si>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</si>
  <si>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</si>
  <si>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</si>
  <si>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</si>
  <si>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</si>
  <si>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</si>
  <si>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</si>
  <si>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</si>
  <si>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</si>
  <si>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</si>
  <si>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</si>
  <si>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</si>
  <si>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</si>
  <si>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</si>
  <si>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</si>
  <si>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</si>
  <si>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</si>
  <si>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</si>
  <si>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</si>
  <si>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</si>
  <si>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</si>
  <si>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</si>
  <si>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</si>
  <si>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</si>
  <si>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</si>
  <si>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</si>
  <si>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</si>
  <si>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</si>
  <si>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</si>
  <si>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</si>
  <si>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</si>
  <si>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</si>
  <si>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</si>
  <si>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</si>
  <si>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</si>
  <si>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</si>
  <si>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</si>
  <si>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</si>
  <si>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</si>
  <si>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</si>
  <si>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</si>
  <si>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</si>
  <si>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</si>
  <si>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</si>
  <si>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</si>
  <si>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</si>
  <si>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</si>
  <si>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</si>
  <si>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</si>
  <si>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</si>
  <si>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</si>
  <si>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</si>
  <si>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</si>
  <si>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</si>
  <si>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</si>
  <si>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</si>
  <si>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</si>
  <si>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</si>
  <si>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</si>
  <si>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</si>
  <si>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</si>
  <si>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</si>
  <si>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</si>
  <si>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</si>
  <si>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</si>
  <si>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</si>
  <si>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</si>
  <si>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</si>
  <si>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</si>
  <si>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</si>
  <si>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</si>
  <si>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</si>
  <si>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</si>
  <si>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</si>
  <si>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</si>
  <si>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</si>
  <si>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</si>
  <si>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</si>
  <si>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</si>
  <si>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</si>
  <si>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</si>
  <si>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</si>
  <si>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</si>
  <si>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</si>
  <si>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</si>
  <si>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</si>
  <si>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</si>
  <si>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</si>
  <si>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</si>
  <si>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</si>
  <si>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</si>
  <si>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</si>
  <si>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</si>
  <si>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</si>
  <si>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</si>
  <si>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</si>
  <si>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</si>
  <si>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</si>
  <si>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</si>
  <si>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</si>
  <si>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</si>
  <si>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</si>
  <si>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</si>
  <si>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</si>
  <si>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</si>
  <si>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</si>
  <si>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</si>
  <si>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</si>
  <si>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</si>
  <si>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</si>
  <si>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</si>
  <si>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</si>
  <si>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</si>
  <si>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</si>
  <si>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</si>
  <si>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</si>
  <si>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</si>
  <si>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</si>
  <si>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</si>
  <si>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</si>
  <si>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</si>
  <si>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</si>
  <si>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</si>
  <si>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</si>
  <si>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</si>
  <si>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</si>
  <si>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</si>
  <si>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</si>
  <si>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</si>
  <si>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</si>
  <si>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</si>
  <si>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</si>
  <si>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</si>
  <si>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</si>
  <si>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</si>
  <si>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</si>
  <si>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</si>
  <si>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</si>
  <si>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</si>
  <si>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</si>
  <si>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</si>
  <si>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</si>
  <si>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</si>
  <si>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</si>
  <si>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</si>
  <si>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</si>
  <si>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</si>
  <si>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</si>
  <si>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</si>
  <si>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</si>
  <si>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</si>
  <si>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</si>
  <si>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</si>
  <si>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</si>
  <si>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</si>
  <si>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</si>
  <si>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</si>
  <si>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</si>
  <si>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</si>
  <si>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</si>
  <si>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</si>
  <si>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</si>
  <si>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</si>
  <si>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</si>
  <si>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</si>
  <si>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</si>
  <si>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</si>
  <si>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</si>
  <si>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</si>
  <si>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</si>
  <si>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</si>
  <si>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</si>
  <si>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</si>
  <si>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</si>
  <si>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</si>
  <si>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</si>
  <si>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</si>
  <si>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</si>
  <si>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</si>
  <si>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</si>
  <si>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</si>
  <si>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</si>
  <si>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</si>
  <si>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</si>
  <si>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</si>
  <si>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</si>
  <si>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</si>
  <si>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</si>
  <si>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</si>
  <si>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</si>
  <si>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</si>
  <si>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</si>
  <si>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</si>
  <si>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</si>
  <si>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</si>
  <si>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</si>
  <si>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</si>
  <si>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</si>
  <si>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</si>
  <si>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</si>
  <si>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</si>
  <si>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</si>
  <si>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</si>
  <si>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</si>
  <si>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</si>
  <si>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</si>
  <si>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</si>
  <si>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</si>
  <si>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</si>
  <si>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</si>
  <si>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</si>
  <si>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</si>
  <si>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</si>
  <si>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</si>
  <si>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</si>
  <si>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</si>
  <si>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</si>
  <si>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</si>
  <si>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</si>
  <si>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</si>
  <si>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</si>
  <si>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</si>
  <si>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</si>
  <si>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</si>
  <si>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</si>
  <si>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</si>
  <si>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</si>
  <si>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</si>
  <si>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</si>
  <si>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</si>
  <si>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</si>
  <si>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</si>
  <si>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</si>
  <si>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</si>
  <si>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</si>
  <si>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</si>
  <si>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</si>
  <si>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</si>
  <si>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</si>
  <si>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</si>
  <si>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</si>
  <si>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</si>
  <si>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</si>
  <si>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</si>
  <si>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</si>
  <si>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</si>
  <si>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</si>
  <si>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</si>
  <si>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</si>
  <si>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</si>
  <si>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</si>
  <si>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</si>
  <si>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</si>
  <si>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</si>
  <si>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</si>
  <si>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</si>
  <si>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</si>
  <si>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</si>
  <si>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</si>
  <si>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</si>
  <si>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</si>
  <si>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</si>
  <si>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</si>
  <si>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</si>
  <si>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</si>
  <si>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</si>
  <si>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</si>
  <si>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</si>
  <si>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</si>
  <si>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</si>
  <si>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</si>
  <si>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</si>
  <si>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</si>
  <si>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</si>
  <si>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</si>
  <si>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</si>
  <si>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</si>
  <si>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</si>
  <si>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</si>
  <si>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</si>
  <si>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</si>
  <si>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</si>
  <si>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</si>
  <si>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</si>
  <si>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</si>
  <si>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</si>
  <si>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</si>
  <si>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</si>
  <si>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</si>
  <si>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</si>
  <si>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</si>
  <si>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</si>
  <si>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</si>
  <si>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</si>
  <si>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</si>
  <si>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</si>
  <si>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</si>
  <si>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</si>
  <si>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</si>
  <si>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</si>
  <si>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</si>
  <si>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</si>
  <si>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</si>
  <si>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</si>
  <si>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下水道事業費特別会計</t>
    <phoneticPr fontId="5"/>
  </si>
  <si>
    <t>法非適用企業</t>
    <phoneticPr fontId="5"/>
  </si>
  <si>
    <t>南河原地区簡易水道事業費特別会計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</si>
  <si>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</si>
  <si>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</si>
  <si>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</si>
  <si>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</si>
  <si>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</si>
  <si>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</si>
  <si>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</si>
  <si>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</si>
  <si>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</si>
  <si>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</si>
  <si>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</si>
  <si>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</si>
  <si>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</si>
  <si>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</si>
  <si>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</si>
  <si>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</si>
  <si>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</si>
  <si>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</si>
  <si>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</si>
  <si>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</si>
  <si>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</si>
  <si>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</si>
  <si>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</si>
  <si>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</si>
  <si>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</si>
  <si>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</si>
  <si>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</si>
  <si>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</si>
  <si>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</si>
  <si>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</si>
  <si>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</si>
  <si>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</si>
  <si>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</si>
  <si>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</si>
  <si>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</si>
  <si>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</si>
  <si>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</si>
  <si>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</si>
  <si>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</si>
  <si>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</si>
  <si>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</si>
  <si>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</si>
  <si>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</si>
  <si>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</si>
  <si>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</si>
  <si>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</si>
  <si>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</si>
  <si>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</si>
  <si>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</si>
  <si>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</si>
  <si>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</si>
  <si>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</si>
  <si>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</si>
  <si>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</si>
  <si>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</si>
  <si>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</si>
  <si>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</si>
  <si>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</si>
  <si>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</si>
  <si>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</si>
  <si>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</si>
  <si>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</si>
  <si>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</si>
  <si>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</si>
  <si>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</si>
  <si>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</si>
  <si>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</si>
  <si>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</si>
  <si>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</si>
  <si>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</si>
  <si>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</si>
  <si>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</si>
  <si>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</si>
  <si>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</si>
  <si>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</si>
  <si>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</si>
  <si>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</si>
  <si>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</si>
  <si>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</si>
  <si>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</si>
  <si>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</si>
  <si>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</si>
  <si>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</si>
  <si>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</si>
  <si>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</si>
  <si>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</si>
  <si>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</si>
  <si>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</si>
  <si>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</si>
  <si>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</si>
  <si>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</si>
  <si>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</si>
  <si>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</si>
  <si>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</si>
  <si>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</si>
  <si>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</si>
  <si>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</si>
  <si>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</si>
  <si>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</si>
  <si>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</si>
  <si>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</si>
  <si>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</si>
  <si>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</si>
  <si>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</si>
  <si>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</si>
  <si>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</si>
  <si>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</si>
  <si>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</si>
  <si>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</si>
  <si>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</si>
  <si>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</si>
  <si>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</si>
  <si>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</si>
  <si>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</si>
  <si>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</si>
  <si>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</si>
  <si>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</si>
  <si>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</si>
  <si>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</si>
  <si>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</si>
  <si>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</si>
  <si>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</si>
  <si>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</si>
  <si>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</si>
  <si>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</si>
  <si>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</si>
  <si>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</si>
  <si>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</si>
  <si>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</si>
  <si>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</si>
  <si>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</si>
  <si>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</si>
  <si>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</si>
  <si>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</si>
  <si>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</si>
  <si>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国民健康保険事業費特別会計</t>
  </si>
  <si>
    <t>下水道事業費特別会計</t>
  </si>
  <si>
    <t>介護保険事業費特別会計</t>
  </si>
  <si>
    <t>後期高齢者医療事業費特別会計</t>
  </si>
  <si>
    <t>交通災害共済事業費特別会計</t>
  </si>
  <si>
    <t>南河原地区簡易水道事業費特別会計</t>
  </si>
  <si>
    <t>その他会計（赤字）</t>
  </si>
  <si>
    <t>その他会計（黒字）</t>
  </si>
  <si>
    <t>妻沼南河原環境施設組合</t>
    <rPh sb="0" eb="2">
      <t>メヌマ</t>
    </rPh>
    <rPh sb="2" eb="3">
      <t>ミナミ</t>
    </rPh>
    <rPh sb="3" eb="5">
      <t>カワラ</t>
    </rPh>
    <rPh sb="5" eb="7">
      <t>カンキョウ</t>
    </rPh>
    <rPh sb="7" eb="9">
      <t>シセツ</t>
    </rPh>
    <rPh sb="9" eb="11">
      <t>クミアイ</t>
    </rPh>
    <phoneticPr fontId="2"/>
  </si>
  <si>
    <t>埼玉県後期高齢者広域連合</t>
    <rPh sb="0" eb="2">
      <t>サイタマ</t>
    </rPh>
    <rPh sb="2" eb="3">
      <t>ケン</t>
    </rPh>
    <rPh sb="3" eb="5">
      <t>コウキ</t>
    </rPh>
    <rPh sb="5" eb="8">
      <t>コウレイシャ</t>
    </rPh>
    <rPh sb="8" eb="10">
      <t>コウイキ</t>
    </rPh>
    <rPh sb="10" eb="12">
      <t>レンゴウ</t>
    </rPh>
    <phoneticPr fontId="2"/>
  </si>
  <si>
    <t>-</t>
    <phoneticPr fontId="2"/>
  </si>
  <si>
    <t>一般会計</t>
    <rPh sb="0" eb="2">
      <t>イッパン</t>
    </rPh>
    <rPh sb="2" eb="4">
      <t>カイケイ</t>
    </rPh>
    <phoneticPr fontId="2"/>
  </si>
  <si>
    <t>特別会計</t>
    <rPh sb="0" eb="2">
      <t>トクベツ</t>
    </rPh>
    <rPh sb="2" eb="4">
      <t>カイケイ</t>
    </rPh>
    <phoneticPr fontId="2"/>
  </si>
  <si>
    <t>彩の国さいたま人づくり広域連合</t>
    <rPh sb="0" eb="1">
      <t>サイ</t>
    </rPh>
    <rPh sb="2" eb="3">
      <t>クニ</t>
    </rPh>
    <rPh sb="7" eb="8">
      <t>ヒト</t>
    </rPh>
    <rPh sb="11" eb="13">
      <t>コウイキ</t>
    </rPh>
    <rPh sb="13" eb="15">
      <t>レンゴウ</t>
    </rPh>
    <phoneticPr fontId="2"/>
  </si>
  <si>
    <t>荒川北縁水防事務組合</t>
    <rPh sb="0" eb="2">
      <t>アラカワ</t>
    </rPh>
    <rPh sb="2" eb="3">
      <t>キタ</t>
    </rPh>
    <rPh sb="3" eb="4">
      <t>ベリ</t>
    </rPh>
    <rPh sb="4" eb="6">
      <t>スイボウ</t>
    </rPh>
    <rPh sb="6" eb="8">
      <t>ジム</t>
    </rPh>
    <rPh sb="8" eb="10">
      <t>クミアイ</t>
    </rPh>
    <phoneticPr fontId="2"/>
  </si>
  <si>
    <t>行田市産業・文化・スポーツいきいき財団</t>
    <rPh sb="0" eb="2">
      <t>ギョウダ</t>
    </rPh>
    <rPh sb="2" eb="3">
      <t>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</si>
  <si>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10">
      <t>タイショクキン</t>
    </rPh>
    <rPh sb="10" eb="12">
      <t>キョウサイ</t>
    </rPh>
    <rPh sb="12" eb="13">
      <t>カイ</t>
    </rPh>
    <phoneticPr fontId="2"/>
  </si>
  <si>
    <t>行田市土地開発公社</t>
    <rPh sb="0" eb="3">
      <t>ギョウダシ</t>
    </rPh>
    <rPh sb="3" eb="5">
      <t>トチ</t>
    </rPh>
    <rPh sb="5" eb="7">
      <t>カイハツ</t>
    </rPh>
    <rPh sb="7" eb="9">
      <t>コウシャ</t>
    </rPh>
    <phoneticPr fontId="2"/>
  </si>
  <si>
    <t>彩北広域清掃組合</t>
    <rPh sb="0" eb="1">
      <t>イロド</t>
    </rPh>
    <rPh sb="1" eb="2">
      <t>キタ</t>
    </rPh>
    <rPh sb="2" eb="4">
      <t>コウイキ</t>
    </rPh>
    <rPh sb="4" eb="6">
      <t>セイソウ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</si>
</sst>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28538</c:v>
                </c:pt>
                <c:pt idx="1">
                  <c:v>27409</c:v>
                </c:pt>
                <c:pt idx="2">
                  <c:v>26446</c:v>
                </c:pt>
                <c:pt idx="3">
                  <c:v>25847</c:v>
                </c:pt>
                <c:pt idx="4">
                  <c:v>43096</c:v>
                </c:pt>
              </c:numCache>
            </c:numRef>
          </c:val>
          <c:smooth val="0"/>
        </c:ser>
        <c:dLbls>
          <c:showLegendKey val="0"/>
          <c:showVal val="0"/>
          <c:showCatName val="0"/>
          <c:showSerName val="0"/>
          <c:showPercent val="0"/>
          <c:showBubbleSize val="0"/>
        </c:dLbls>
        <c:marker val="1"/>
        <c:smooth val="0"/>
        <c:axId val="140375168"/>
        <c:axId val="140377088"/>
      </c:lineChart>
      <c:catAx>
        <c:axId val="140375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377088"/>
        <c:crosses val="autoZero"/>
        <c:auto val="1"/>
        <c:lblAlgn val="ctr"/>
        <c:lblOffset val="100"/>
        <c:tickLblSkip val="1"/>
        <c:tickMarkSkip val="1"/>
        <c:noMultiLvlLbl val="0"/>
      </c:catAx>
      <c:valAx>
        <c:axId val="140377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37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5.63</c:v>
                </c:pt>
                <c:pt idx="1">
                  <c:v>9.23</c:v>
                </c:pt>
                <c:pt idx="2">
                  <c:v>8.4700000000000006</c:v>
                </c:pt>
                <c:pt idx="3">
                  <c:v>9.0500000000000007</c:v>
                </c:pt>
                <c:pt idx="4">
                  <c:v>8.58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6.21</c:v>
                </c:pt>
                <c:pt idx="1">
                  <c:v>6.1</c:v>
                </c:pt>
                <c:pt idx="2">
                  <c:v>8.58</c:v>
                </c:pt>
                <c:pt idx="3">
                  <c:v>8.61</c:v>
                </c:pt>
                <c:pt idx="4">
                  <c:v>9.27</c:v>
                </c:pt>
              </c:numCache>
            </c:numRef>
          </c:val>
        </c:ser>
        <c:dLbls>
          <c:showLegendKey val="0"/>
          <c:showVal val="0"/>
          <c:showCatName val="0"/>
          <c:showSerName val="0"/>
          <c:showPercent val="0"/>
          <c:showBubbleSize val="0"/>
        </c:dLbls>
        <c:gapWidth val="250"/>
        <c:overlap val="100"/>
        <c:axId val="146014208"/>
        <c:axId val="14601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3.71</c:v>
                </c:pt>
                <c:pt idx="2">
                  <c:v>1.5</c:v>
                </c:pt>
                <c:pt idx="3">
                  <c:v>1.28</c:v>
                </c:pt>
                <c:pt idx="4">
                  <c:v>0.09</c:v>
                </c:pt>
              </c:numCache>
            </c:numRef>
          </c:val>
          <c:smooth val="0"/>
        </c:ser>
        <c:dLbls>
          <c:showLegendKey val="0"/>
          <c:showVal val="0"/>
          <c:showCatName val="0"/>
          <c:showSerName val="0"/>
          <c:showPercent val="0"/>
          <c:showBubbleSize val="0"/>
        </c:dLbls>
        <c:marker val="1"/>
        <c:smooth val="0"/>
        <c:axId val="146014208"/>
        <c:axId val="146016128"/>
      </c:lineChart>
      <c:catAx>
        <c:axId val="1460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16128"/>
        <c:crosses val="autoZero"/>
        <c:auto val="1"/>
        <c:lblAlgn val="ctr"/>
        <c:lblOffset val="100"/>
        <c:tickLblSkip val="1"/>
        <c:tickMarkSkip val="1"/>
        <c:noMultiLvlLbl val="0"/>
      </c:catAx>
      <c:valAx>
        <c:axId val="14601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0.23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南河原地区簡易水道事業費特別会計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c:v>
                </c:pt>
                <c:pt idx="8">
                  <c:v>#N/A</c:v>
                </c:pt>
                <c:pt idx="9">
                  <c:v>0.04</c:v>
                </c:pt>
              </c:numCache>
            </c:numRef>
          </c:val>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0.05</c:v>
                </c:pt>
                <c:pt idx="4">
                  <c:v>#N/A</c:v>
                </c:pt>
                <c:pt idx="5">
                  <c:v>7.0000000000000007E-2</c:v>
                </c:pt>
                <c:pt idx="6">
                  <c:v>#N/A</c:v>
                </c:pt>
                <c:pt idx="7">
                  <c:v>0.1</c:v>
                </c:pt>
                <c:pt idx="8">
                  <c:v>#N/A</c:v>
                </c:pt>
                <c:pt idx="9">
                  <c:v>0.11</c:v>
                </c:pt>
              </c:numCache>
            </c:numRef>
          </c:val>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0.06</c:v>
                </c:pt>
                <c:pt idx="4">
                  <c:v>#N/A</c:v>
                </c:pt>
                <c:pt idx="5">
                  <c:v>0.09</c:v>
                </c:pt>
                <c:pt idx="6">
                  <c:v>#N/A</c:v>
                </c:pt>
                <c:pt idx="7">
                  <c:v>0.17</c:v>
                </c:pt>
                <c:pt idx="8">
                  <c:v>#N/A</c:v>
                </c:pt>
                <c:pt idx="9">
                  <c:v>0.19</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0.76</c:v>
                </c:pt>
                <c:pt idx="2">
                  <c:v>#N/A</c:v>
                </c:pt>
                <c:pt idx="3">
                  <c:v>0.5</c:v>
                </c:pt>
                <c:pt idx="4">
                  <c:v>#N/A</c:v>
                </c:pt>
                <c:pt idx="5">
                  <c:v>0.26</c:v>
                </c:pt>
                <c:pt idx="6">
                  <c:v>#N/A</c:v>
                </c:pt>
                <c:pt idx="7">
                  <c:v>0.56000000000000005</c:v>
                </c:pt>
                <c:pt idx="8">
                  <c:v>#N/A</c:v>
                </c:pt>
                <c:pt idx="9">
                  <c:v>0.24</c:v>
                </c:pt>
              </c:numCache>
            </c:numRef>
          </c:val>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0.74</c:v>
                </c:pt>
                <c:pt idx="2">
                  <c:v>#N/A</c:v>
                </c:pt>
                <c:pt idx="3">
                  <c:v>0.56999999999999995</c:v>
                </c:pt>
                <c:pt idx="4">
                  <c:v>#N/A</c:v>
                </c:pt>
                <c:pt idx="5">
                  <c:v>0.54</c:v>
                </c:pt>
                <c:pt idx="6">
                  <c:v>#N/A</c:v>
                </c:pt>
                <c:pt idx="7">
                  <c:v>0.15</c:v>
                </c:pt>
                <c:pt idx="8">
                  <c:v>#N/A</c:v>
                </c:pt>
                <c:pt idx="9">
                  <c:v>0.26</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1.01</c:v>
                </c:pt>
                <c:pt idx="2">
                  <c:v>#N/A</c:v>
                </c:pt>
                <c:pt idx="3">
                  <c:v>1.1599999999999999</c:v>
                </c:pt>
                <c:pt idx="4">
                  <c:v>#N/A</c:v>
                </c:pt>
                <c:pt idx="5">
                  <c:v>2.29</c:v>
                </c:pt>
                <c:pt idx="6">
                  <c:v>#N/A</c:v>
                </c:pt>
                <c:pt idx="7">
                  <c:v>1.98</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5.63</c:v>
                </c:pt>
                <c:pt idx="2">
                  <c:v>#N/A</c:v>
                </c:pt>
                <c:pt idx="3">
                  <c:v>9.23</c:v>
                </c:pt>
                <c:pt idx="4">
                  <c:v>#N/A</c:v>
                </c:pt>
                <c:pt idx="5">
                  <c:v>8.4700000000000006</c:v>
                </c:pt>
                <c:pt idx="6">
                  <c:v>#N/A</c:v>
                </c:pt>
                <c:pt idx="7">
                  <c:v>9.0500000000000007</c:v>
                </c:pt>
                <c:pt idx="8">
                  <c:v>#N/A</c:v>
                </c:pt>
                <c:pt idx="9">
                  <c:v>8.58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7.91</c:v>
                </c:pt>
                <c:pt idx="2">
                  <c:v>#N/A</c:v>
                </c:pt>
                <c:pt idx="3">
                  <c:v>8.4700000000000006</c:v>
                </c:pt>
                <c:pt idx="4">
                  <c:v>#N/A</c:v>
                </c:pt>
                <c:pt idx="5">
                  <c:v>9.08</c:v>
                </c:pt>
                <c:pt idx="6">
                  <c:v>#N/A</c:v>
                </c:pt>
                <c:pt idx="7">
                  <c:v>9.82</c:v>
                </c:pt>
                <c:pt idx="8">
                  <c:v>#N/A</c:v>
                </c:pt>
                <c:pt idx="9">
                  <c:v>11.16</c:v>
                </c:pt>
              </c:numCache>
            </c:numRef>
          </c:val>
        </c:ser>
        <c:dLbls>
          <c:showLegendKey val="0"/>
          <c:showVal val="0"/>
          <c:showCatName val="0"/>
          <c:showSerName val="0"/>
          <c:showPercent val="0"/>
          <c:showBubbleSize val="0"/>
        </c:dLbls>
        <c:gapWidth val="150"/>
        <c:overlap val="100"/>
        <c:axId val="147085952"/>
        <c:axId val="147091840"/>
      </c:barChart>
      <c:catAx>
        <c:axId val="1470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091840"/>
        <c:crosses val="autoZero"/>
        <c:auto val="1"/>
        <c:lblAlgn val="ctr"/>
        <c:lblOffset val="100"/>
        <c:tickLblSkip val="1"/>
        <c:tickMarkSkip val="1"/>
        <c:noMultiLvlLbl val="0"/>
      </c:catAx>
      <c:valAx>
        <c:axId val="14709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8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2659</c:v>
                </c:pt>
                <c:pt idx="5">
                  <c:v>2667</c:v>
                </c:pt>
                <c:pt idx="8">
                  <c:v>2725</c:v>
                </c:pt>
                <c:pt idx="11">
                  <c:v>2771</c:v>
                </c:pt>
                <c:pt idx="14">
                  <c:v>2750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36</c:v>
                </c:pt>
                <c:pt idx="6">
                  <c:v>30</c:v>
                </c:pt>
                <c:pt idx="9">
                  <c:v>24</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13</c:v>
                </c:pt>
                <c:pt idx="6">
                  <c:v>13</c:v>
                </c:pt>
                <c:pt idx="9">
                  <c:v>13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1184</c:v>
                </c:pt>
                <c:pt idx="3">
                  <c:v>966</c:v>
                </c:pt>
                <c:pt idx="6">
                  <c:v>1008</c:v>
                </c:pt>
                <c:pt idx="9">
                  <c:v>1012</c:v>
                </c:pt>
                <c:pt idx="12">
                  <c:v>1042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25</c:v>
                </c:pt>
                <c:pt idx="3">
                  <c:v>25</c:v>
                </c:pt>
                <c:pt idx="6">
                  <c:v>25</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2754</c:v>
                </c:pt>
                <c:pt idx="3">
                  <c:v>2616</c:v>
                </c:pt>
                <c:pt idx="6">
                  <c:v>2607</c:v>
                </c:pt>
                <c:pt idx="9">
                  <c:v>2447</c:v>
                </c:pt>
                <c:pt idx="12">
                  <c:v>2409</c:v>
                </c:pt>
              </c:numCache>
            </c:numRef>
          </c:val>
        </c:ser>
        <c:dLbls>
          <c:showLegendKey val="0"/>
          <c:showVal val="0"/>
          <c:showCatName val="0"/>
          <c:showSerName val="0"/>
          <c:showPercent val="0"/>
          <c:showBubbleSize val="0"/>
        </c:dLbls>
        <c:gapWidth val="100"/>
        <c:overlap val="100"/>
        <c:axId val="147393152"/>
        <c:axId val="14741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1345</c:v>
                </c:pt>
                <c:pt idx="2">
                  <c:v>#N/A</c:v>
                </c:pt>
                <c:pt idx="3">
                  <c:v>#N/A</c:v>
                </c:pt>
                <c:pt idx="4">
                  <c:v>989</c:v>
                </c:pt>
                <c:pt idx="5">
                  <c:v>#N/A</c:v>
                </c:pt>
                <c:pt idx="6">
                  <c:v>#N/A</c:v>
                </c:pt>
                <c:pt idx="7">
                  <c:v>958</c:v>
                </c:pt>
                <c:pt idx="8">
                  <c:v>#N/A</c:v>
                </c:pt>
                <c:pt idx="9">
                  <c:v>#N/A</c:v>
                </c:pt>
                <c:pt idx="10">
                  <c:v>725</c:v>
                </c:pt>
                <c:pt idx="11">
                  <c:v>#N/A</c:v>
                </c:pt>
                <c:pt idx="12">
                  <c:v>#N/A</c:v>
                </c:pt>
                <c:pt idx="13">
                  <c:v>729</c:v>
                </c:pt>
                <c:pt idx="14">
                  <c:v>#N/A</c:v>
                </c:pt>
              </c:numCache>
            </c:numRef>
          </c:val>
          <c:smooth val="0"/>
        </c:ser>
        <c:dLbls>
          <c:showLegendKey val="0"/>
          <c:showVal val="0"/>
          <c:showCatName val="0"/>
          <c:showSerName val="0"/>
          <c:showPercent val="0"/>
          <c:showBubbleSize val="0"/>
        </c:dLbls>
        <c:marker val="1"/>
        <c:smooth val="0"/>
        <c:axId val="147393152"/>
        <c:axId val="147411712"/>
      </c:lineChart>
      <c:catAx>
        <c:axId val="1473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411712"/>
        <c:crosses val="autoZero"/>
        <c:auto val="1"/>
        <c:lblAlgn val="ctr"/>
        <c:lblOffset val="100"/>
        <c:tickLblSkip val="1"/>
        <c:tickMarkSkip val="1"/>
        <c:noMultiLvlLbl val="0"/>
      </c:catAx>
      <c:valAx>
        <c:axId val="14741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23343</c:v>
                </c:pt>
                <c:pt idx="5">
                  <c:v>24341</c:v>
                </c:pt>
                <c:pt idx="8">
                  <c:v>24977</c:v>
                </c:pt>
                <c:pt idx="11">
                  <c:v>25426</c:v>
                </c:pt>
                <c:pt idx="14">
                  <c:v>26283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6230</c:v>
                </c:pt>
                <c:pt idx="5">
                  <c:v>6047</c:v>
                </c:pt>
                <c:pt idx="8">
                  <c:v>5835</c:v>
                </c:pt>
                <c:pt idx="11">
                  <c:v>5816</c:v>
                </c:pt>
                <c:pt idx="14">
                  <c:v>5388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3181</c:v>
                </c:pt>
                <c:pt idx="5">
                  <c:v>3230</c:v>
                </c:pt>
                <c:pt idx="8">
                  <c:v>3902</c:v>
                </c:pt>
                <c:pt idx="11">
                  <c:v>3741</c:v>
                </c:pt>
                <c:pt idx="14">
                  <c:v>3964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4974</c:v>
                </c:pt>
                <c:pt idx="3">
                  <c:v>4706</c:v>
                </c:pt>
                <c:pt idx="6">
                  <c:v>4633</c:v>
                </c:pt>
                <c:pt idx="9">
                  <c:v>4469</c:v>
                </c:pt>
                <c:pt idx="12">
                  <c:v>4294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c:v>
                </c:pt>
                <c:pt idx="3">
                  <c:v>35</c:v>
                </c:pt>
                <c:pt idx="6">
                  <c:v>22</c:v>
                </c:pt>
                <c:pt idx="9">
                  <c:v>9</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13259</c:v>
                </c:pt>
                <c:pt idx="3">
                  <c:v>12458</c:v>
                </c:pt>
                <c:pt idx="6">
                  <c:v>11729</c:v>
                </c:pt>
                <c:pt idx="9">
                  <c:v>11231</c:v>
                </c:pt>
                <c:pt idx="12">
                  <c:v>11242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133</c:v>
                </c:pt>
                <c:pt idx="3">
                  <c:v>110</c:v>
                </c:pt>
                <c:pt idx="6">
                  <c:v>89</c:v>
                </c:pt>
                <c:pt idx="9">
                  <c:v>70</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24376</c:v>
                </c:pt>
                <c:pt idx="3">
                  <c:v>24746</c:v>
                </c:pt>
                <c:pt idx="6">
                  <c:v>25062</c:v>
                </c:pt>
                <c:pt idx="9">
                  <c:v>24805</c:v>
                </c:pt>
                <c:pt idx="12">
                  <c:v>25568</c:v>
                </c:pt>
              </c:numCache>
            </c:numRef>
          </c:val>
        </c:ser>
        <c:dLbls>
          <c:showLegendKey val="0"/>
          <c:showVal val="0"/>
          <c:showCatName val="0"/>
          <c:showSerName val="0"/>
          <c:showPercent val="0"/>
          <c:showBubbleSize val="0"/>
        </c:dLbls>
        <c:gapWidth val="100"/>
        <c:overlap val="100"/>
        <c:axId val="148665088"/>
        <c:axId val="14866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10035</c:v>
                </c:pt>
                <c:pt idx="2">
                  <c:v>#N/A</c:v>
                </c:pt>
                <c:pt idx="3">
                  <c:v>#N/A</c:v>
                </c:pt>
                <c:pt idx="4">
                  <c:v>8438</c:v>
                </c:pt>
                <c:pt idx="5">
                  <c:v>#N/A</c:v>
                </c:pt>
                <c:pt idx="6">
                  <c:v>#N/A</c:v>
                </c:pt>
                <c:pt idx="7">
                  <c:v>6821</c:v>
                </c:pt>
                <c:pt idx="8">
                  <c:v>#N/A</c:v>
                </c:pt>
                <c:pt idx="9">
                  <c:v>#N/A</c:v>
                </c:pt>
                <c:pt idx="10">
                  <c:v>5600</c:v>
                </c:pt>
                <c:pt idx="11">
                  <c:v>#N/A</c:v>
                </c:pt>
                <c:pt idx="12">
                  <c:v>#N/A</c:v>
                </c:pt>
                <c:pt idx="13">
                  <c:v>5520</c:v>
                </c:pt>
                <c:pt idx="14">
                  <c:v>#N/A</c:v>
                </c:pt>
              </c:numCache>
            </c:numRef>
          </c:val>
          <c:smooth val="0"/>
        </c:ser>
        <c:dLbls>
          <c:showLegendKey val="0"/>
          <c:showVal val="0"/>
          <c:showCatName val="0"/>
          <c:showSerName val="0"/>
          <c:showPercent val="0"/>
          <c:showBubbleSize val="0"/>
        </c:dLbls>
        <c:marker val="1"/>
        <c:smooth val="0"/>
        <c:axId val="148665088"/>
        <c:axId val="148667008"/>
      </c:lineChart>
      <c:catAx>
        <c:axId val="1486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667008"/>
        <c:crosses val="autoZero"/>
        <c:auto val="1"/>
        <c:lblAlgn val="ctr"/>
        <c:lblOffset val="100"/>
        <c:tickLblSkip val="1"/>
        <c:tickMarkSkip val="1"/>
        <c:noMultiLvlLbl val="0"/>
      </c:catAx>
      <c:valAx>
        <c:axId val="14866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85,243
84,035
67.37
27,258,136
25,459,450
1,433,481
16,698,456
25,567,633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tx1"/>
              </a:solidFill>
              <a:effectLst/>
              <a:latin typeface="+mn-lt"/>
              <a:ea typeface="+mn-ea"/>
              <a:cs typeface="+mn-cs"/>
            </a:rPr>
            <a:t>市町村民</a:t>
          </a:r>
          <a:r>
            <a:rPr lang="ja-JP" altLang="ja-JP" sz="1100" b="0" i="0" baseline="0">
              <a:solidFill>
                <a:schemeClr val="tx1"/>
              </a:solidFill>
              <a:effectLst/>
              <a:latin typeface="+mn-lt"/>
              <a:ea typeface="+mn-ea"/>
              <a:cs typeface="+mn-cs"/>
            </a:rPr>
            <a:t>税が</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a:t>
          </a:r>
          <a:r>
            <a:rPr lang="ja-JP" altLang="en-US" sz="1100" b="0" i="0" baseline="0">
              <a:solidFill>
                <a:schemeClr val="tx1"/>
              </a:solidFill>
              <a:effectLst/>
              <a:latin typeface="+mn-lt"/>
              <a:ea typeface="+mn-ea"/>
              <a:cs typeface="+mn-cs"/>
            </a:rPr>
            <a:t>た</a:t>
          </a:r>
          <a:r>
            <a:rPr lang="ja-JP" altLang="ja-JP" sz="1100" b="0" i="0" baseline="0">
              <a:solidFill>
                <a:schemeClr val="tx1"/>
              </a:solidFill>
              <a:effectLst/>
              <a:latin typeface="+mn-lt"/>
              <a:ea typeface="+mn-ea"/>
              <a:cs typeface="+mn-cs"/>
            </a:rPr>
            <a:t>ものの、固定資産税</a:t>
          </a:r>
          <a:r>
            <a:rPr lang="ja-JP" altLang="en-US" sz="1100" b="0" i="0" baseline="0">
              <a:solidFill>
                <a:schemeClr val="tx1"/>
              </a:solidFill>
              <a:effectLst/>
              <a:latin typeface="+mn-lt"/>
              <a:ea typeface="+mn-ea"/>
              <a:cs typeface="+mn-cs"/>
            </a:rPr>
            <a:t>、市町村たばこ税、</a:t>
          </a:r>
          <a:r>
            <a:rPr lang="ja-JP" altLang="ja-JP" sz="1100" b="0" i="0" baseline="0">
              <a:solidFill>
                <a:schemeClr val="tx1"/>
              </a:solidFill>
              <a:effectLst/>
              <a:latin typeface="+mn-lt"/>
              <a:ea typeface="+mn-ea"/>
              <a:cs typeface="+mn-cs"/>
            </a:rPr>
            <a:t>自動車取得税</a:t>
          </a:r>
          <a:r>
            <a:rPr lang="ja-JP" altLang="en-US" sz="1100" b="0" i="0" baseline="0">
              <a:solidFill>
                <a:schemeClr val="tx1"/>
              </a:solidFill>
              <a:effectLst/>
              <a:latin typeface="+mn-lt"/>
              <a:ea typeface="+mn-ea"/>
              <a:cs typeface="+mn-cs"/>
            </a:rPr>
            <a:t>の増加</a:t>
          </a:r>
          <a:r>
            <a:rPr lang="ja-JP" altLang="ja-JP" sz="1100" b="0" i="0" baseline="0">
              <a:solidFill>
                <a:schemeClr val="tx1"/>
              </a:solidFill>
              <a:effectLst/>
              <a:latin typeface="+mn-lt"/>
              <a:ea typeface="+mn-ea"/>
              <a:cs typeface="+mn-cs"/>
            </a:rPr>
            <a:t>額が上回ったため基準財政収入額は</a:t>
          </a:r>
          <a:r>
            <a:rPr lang="ja-JP" altLang="en-US" sz="1100" b="0" i="0" baseline="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した。臨時財政対策債や合併特例債など、基準財政需要額に算入される元利償還金が比較的多い</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個別算定経費である生活保護費が大幅に減少した</a:t>
          </a:r>
          <a:r>
            <a:rPr lang="ja-JP" altLang="en-US" sz="1100" b="0" i="0" baseline="0">
              <a:solidFill>
                <a:schemeClr val="tx1"/>
              </a:solidFill>
              <a:effectLst/>
              <a:latin typeface="+mn-lt"/>
              <a:ea typeface="+mn-ea"/>
              <a:cs typeface="+mn-cs"/>
            </a:rPr>
            <a:t>ため基準財政需要額は全体として減少した。</a:t>
          </a:r>
          <a:r>
            <a:rPr lang="ja-JP" altLang="ja-JP" sz="1100" b="0" i="0" baseline="0">
              <a:solidFill>
                <a:schemeClr val="tx1"/>
              </a:solidFill>
              <a:effectLst/>
              <a:latin typeface="+mn-lt"/>
              <a:ea typeface="+mn-ea"/>
              <a:cs typeface="+mn-cs"/>
            </a:rPr>
            <a:t>指数</a:t>
          </a:r>
          <a:r>
            <a:rPr lang="ja-JP" altLang="en-US" sz="1100" b="0" i="0" baseline="0">
              <a:solidFill>
                <a:schemeClr val="tx1"/>
              </a:solidFill>
              <a:effectLst/>
              <a:latin typeface="+mn-lt"/>
              <a:ea typeface="+mn-ea"/>
              <a:cs typeface="+mn-cs"/>
            </a:rPr>
            <a:t>について</a:t>
          </a:r>
          <a:r>
            <a:rPr lang="ja-JP" altLang="ja-JP" sz="1100" b="0" i="0" baseline="0">
              <a:solidFill>
                <a:schemeClr val="tx1"/>
              </a:solidFill>
              <a:effectLst/>
              <a:latin typeface="+mn-lt"/>
              <a:ea typeface="+mn-ea"/>
              <a:cs typeface="+mn-cs"/>
            </a:rPr>
            <a:t>昨年度</a:t>
          </a:r>
          <a:r>
            <a:rPr lang="ja-JP" altLang="en-US" sz="1100" b="0" i="0" baseline="0">
              <a:solidFill>
                <a:schemeClr val="tx1"/>
              </a:solidFill>
              <a:effectLst/>
              <a:latin typeface="+mn-lt"/>
              <a:ea typeface="+mn-ea"/>
              <a:cs typeface="+mn-cs"/>
            </a:rPr>
            <a:t>と同じとなっている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77258</xdr:rowOff>
    </xdr:to>
    <xdr:cxnSp macro="">
      <xdr:nvCxnSpPr>
        <xdr:cNvPr id="68" name="直線コネクタ 67"/>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77258</xdr:rowOff>
    </xdr:to>
    <xdr:cxnSp macro="">
      <xdr:nvCxnSpPr>
        <xdr:cNvPr id="71" name="直線コネクタ 70"/>
        <xdr:cNvCxnSpPr/>
      </xdr:nvCxnSpPr>
      <xdr:spPr>
        <a:xfrm>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57150</xdr:rowOff>
    </xdr:to>
    <xdr:cxnSp macro="">
      <xdr:nvCxnSpPr>
        <xdr:cNvPr id="74" name="直線コネクタ 73"/>
        <xdr:cNvCxnSpPr/>
      </xdr:nvCxnSpPr>
      <xdr:spPr>
        <a:xfrm>
          <a:off x="2336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148167</xdr:rowOff>
    </xdr:to>
    <xdr:cxnSp macro="">
      <xdr:nvCxnSpPr>
        <xdr:cNvPr id="77" name="直線コネクタ 76"/>
        <xdr:cNvCxnSpPr/>
      </xdr:nvCxnSpPr>
      <xdr:spPr>
        <a:xfrm>
          <a:off x="1447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26458</xdr:rowOff>
    </xdr:from>
    <xdr:to>
      <xdr:col>6</xdr:col>
      <xdr:colOff>50800</xdr:colOff>
      <xdr:row>39</xdr:row>
      <xdr:rowOff>128058</xdr:rowOff>
    </xdr:to>
    <xdr:sp macro="" textlink="">
      <xdr:nvSpPr>
        <xdr:cNvPr id="89" name="円/楕円 88"/>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90" name="テキスト ボックス 89"/>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12294</xdr:rowOff>
    </xdr:from>
    <xdr:ext cx="762000" cy="259045"/>
    <xdr:sp macro="" textlink="">
      <xdr:nvSpPr>
        <xdr:cNvPr id="94" name="テキスト ボックス 93"/>
        <xdr:cNvSpPr txBox="1"/>
      </xdr:nvSpPr>
      <xdr:spPr>
        <a:xfrm>
          <a:off x="19558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5" name="円/楕円 94"/>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123419</xdr:rowOff>
    </xdr:from>
    <xdr:ext cx="762000" cy="259045"/>
    <xdr:sp macro="" textlink="">
      <xdr:nvSpPr>
        <xdr:cNvPr id="96" name="テキスト ボックス 95"/>
        <xdr:cNvSpPr txBox="1"/>
      </xdr:nvSpPr>
      <xdr:spPr>
        <a:xfrm>
          <a:off x="10668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人件費</a:t>
          </a:r>
          <a:r>
            <a:rPr lang="ja-JP" altLang="en-US" sz="1100" b="0" i="0" baseline="0">
              <a:solidFill>
                <a:schemeClr val="tx1"/>
              </a:solidFill>
              <a:effectLst/>
              <a:latin typeface="+mn-lt"/>
              <a:ea typeface="+mn-ea"/>
              <a:cs typeface="+mn-cs"/>
            </a:rPr>
            <a:t>や物件費</a:t>
          </a:r>
          <a:r>
            <a:rPr lang="ja-JP" altLang="ja-JP" sz="1100" b="0" i="0" baseline="0">
              <a:solidFill>
                <a:schemeClr val="tx1"/>
              </a:solidFill>
              <a:effectLst/>
              <a:latin typeface="+mn-lt"/>
              <a:ea typeface="+mn-ea"/>
              <a:cs typeface="+mn-cs"/>
            </a:rPr>
            <a:t>の減により経常経費充当一般財源が</a:t>
          </a:r>
          <a:r>
            <a:rPr lang="en-US" altLang="ja-JP" sz="1100" b="0" i="0" baseline="0">
              <a:solidFill>
                <a:schemeClr val="tx1"/>
              </a:solidFill>
              <a:effectLst/>
              <a:latin typeface="+mn-lt"/>
              <a:ea typeface="+mn-ea"/>
              <a:cs typeface="+mn-cs"/>
            </a:rPr>
            <a:t>0.8</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減少したが、</a:t>
          </a:r>
          <a:r>
            <a:rPr lang="ja-JP" altLang="en-US" sz="1100" b="0" i="0" baseline="0">
              <a:solidFill>
                <a:schemeClr val="tx1"/>
              </a:solidFill>
              <a:effectLst/>
              <a:latin typeface="+mn-lt"/>
              <a:ea typeface="+mn-ea"/>
              <a:cs typeface="+mn-cs"/>
            </a:rPr>
            <a:t>市税や普通交付税</a:t>
          </a:r>
          <a:r>
            <a:rPr lang="ja-JP" altLang="ja-JP" sz="1100" b="0" i="0" baseline="0">
              <a:solidFill>
                <a:schemeClr val="tx1"/>
              </a:solidFill>
              <a:effectLst/>
              <a:latin typeface="+mn-lt"/>
              <a:ea typeface="+mn-ea"/>
              <a:cs typeface="+mn-cs"/>
            </a:rPr>
            <a:t>の減により経常一般財源収入がそれ以上に減少</a:t>
          </a: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1.2</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し、指数は昨年度より</a:t>
          </a:r>
          <a:r>
            <a:rPr lang="en-US" altLang="ja-JP" sz="1100" b="0" i="0" baseline="0">
              <a:solidFill>
                <a:schemeClr val="tx1"/>
              </a:solidFill>
              <a:effectLst/>
              <a:latin typeface="+mn-lt"/>
              <a:ea typeface="+mn-ea"/>
              <a:cs typeface="+mn-cs"/>
            </a:rPr>
            <a:t>0.3</a:t>
          </a:r>
          <a:r>
            <a:rPr lang="ja-JP" altLang="ja-JP" sz="1100" b="0" i="0" baseline="0">
              <a:solidFill>
                <a:schemeClr val="tx1"/>
              </a:solidFill>
              <a:effectLst/>
              <a:latin typeface="+mn-lt"/>
              <a:ea typeface="+mn-ea"/>
              <a:cs typeface="+mn-cs"/>
            </a:rPr>
            <a:t>％悪化した。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今後も市税徴収率の向上や人件費削減に取り組むとともに、物件費についても見直しを図っていく。</a:t>
          </a:r>
          <a:endParaRPr lang="en-US" altLang="ja-JP" sz="1100" b="0" i="0" baseline="0">
            <a:solidFill>
              <a:schemeClr val="tx1"/>
            </a:solidFill>
            <a:effectLst/>
            <a:latin typeface="+mn-lt"/>
            <a:ea typeface="+mn-ea"/>
            <a:cs typeface="+mn-cs"/>
          </a:endParaRPr>
        </a:p>
        <a:p>
          <a:pPr rtl="0"/>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90170</xdr:rowOff>
    </xdr:to>
    <xdr:cxnSp macro="">
      <xdr:nvCxnSpPr>
        <xdr:cNvPr id="131" name="直線コネクタ 130"/>
        <xdr:cNvCxnSpPr/>
      </xdr:nvCxnSpPr>
      <xdr:spPr>
        <a:xfrm>
          <a:off x="4114800" y="108794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62019</xdr:rowOff>
    </xdr:from>
    <xdr:to>
      <xdr:col>6</xdr:col>
      <xdr:colOff>0</xdr:colOff>
      <xdr:row>63</xdr:row>
      <xdr:rowOff>78105</xdr:rowOff>
    </xdr:to>
    <xdr:cxnSp macro="">
      <xdr:nvCxnSpPr>
        <xdr:cNvPr id="134" name="直線コネクタ 133"/>
        <xdr:cNvCxnSpPr/>
      </xdr:nvCxnSpPr>
      <xdr:spPr>
        <a:xfrm>
          <a:off x="3225800" y="108633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63</xdr:row>
      <xdr:rowOff>62019</xdr:rowOff>
    </xdr:to>
    <xdr:cxnSp macro="">
      <xdr:nvCxnSpPr>
        <xdr:cNvPr id="137" name="直線コネクタ 136"/>
        <xdr:cNvCxnSpPr/>
      </xdr:nvCxnSpPr>
      <xdr:spPr>
        <a:xfrm>
          <a:off x="2336800" y="10738696"/>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63</xdr:row>
      <xdr:rowOff>25823</xdr:rowOff>
    </xdr:to>
    <xdr:cxnSp macro="">
      <xdr:nvCxnSpPr>
        <xdr:cNvPr id="140" name="直線コネクタ 139"/>
        <xdr:cNvCxnSpPr/>
      </xdr:nvCxnSpPr>
      <xdr:spPr>
        <a:xfrm flipV="1">
          <a:off x="1447800" y="107386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156439</xdr:rowOff>
    </xdr:from>
    <xdr:ext cx="762000" cy="259045"/>
    <xdr:sp macro="" textlink="">
      <xdr:nvSpPr>
        <xdr:cNvPr id="142" name="テキスト ボックス 141"/>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4" name="テキスト ボックス 143"/>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2" name="円/楕円 151"/>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3" name="テキスト ボックス 152"/>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4" name="円/楕円 153"/>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5" name="テキスト ボックス 154"/>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6" name="円/楕円 155"/>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7" name="テキスト ボックス 156"/>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8" name="円/楕円 157"/>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59" name="テキスト ボックス 158"/>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chemeClr val="tx1"/>
              </a:solidFill>
              <a:effectLst/>
              <a:latin typeface="+mn-lt"/>
              <a:ea typeface="+mn-ea"/>
              <a:cs typeface="+mn-cs"/>
            </a:rPr>
            <a:t>人件費・</a:t>
          </a:r>
          <a:r>
            <a:rPr lang="ja-JP" altLang="ja-JP" sz="1100" b="0" i="0" baseline="0">
              <a:solidFill>
                <a:schemeClr val="tx1"/>
              </a:solidFill>
              <a:effectLst/>
              <a:latin typeface="+mn-lt"/>
              <a:ea typeface="+mn-ea"/>
              <a:cs typeface="+mn-cs"/>
            </a:rPr>
            <a:t>物件費</a:t>
          </a:r>
          <a:r>
            <a:rPr lang="ja-JP" altLang="en-US" sz="1100" b="0" i="0" baseline="0">
              <a:solidFill>
                <a:schemeClr val="tx1"/>
              </a:solidFill>
              <a:effectLst/>
              <a:latin typeface="+mn-lt"/>
              <a:ea typeface="+mn-ea"/>
              <a:cs typeface="+mn-cs"/>
            </a:rPr>
            <a:t>共に減少しており</a:t>
          </a:r>
          <a:r>
            <a:rPr lang="ja-JP" altLang="ja-JP" sz="1100" b="0" i="0" baseline="0">
              <a:solidFill>
                <a:schemeClr val="tx1"/>
              </a:solidFill>
              <a:effectLst/>
              <a:latin typeface="+mn-lt"/>
              <a:ea typeface="+mn-ea"/>
              <a:cs typeface="+mn-cs"/>
            </a:rPr>
            <a:t>、全国平均や類似団体平均を下回っており、これまでの人件費</a:t>
          </a:r>
          <a:r>
            <a:rPr lang="ja-JP" altLang="en-US" sz="1100" b="0" i="0" baseline="0">
              <a:solidFill>
                <a:schemeClr val="tx1"/>
              </a:solidFill>
              <a:effectLst/>
              <a:latin typeface="+mn-lt"/>
              <a:ea typeface="+mn-ea"/>
              <a:cs typeface="+mn-cs"/>
            </a:rPr>
            <a:t>・物件費</a:t>
          </a:r>
          <a:r>
            <a:rPr lang="ja-JP" altLang="ja-JP" sz="1100" b="0" i="0" baseline="0">
              <a:solidFill>
                <a:schemeClr val="tx1"/>
              </a:solidFill>
              <a:effectLst/>
              <a:latin typeface="+mn-lt"/>
              <a:ea typeface="+mn-ea"/>
              <a:cs typeface="+mn-cs"/>
            </a:rPr>
            <a:t>削減の取組みが一定の成果として現れていると思われる。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今後についても</a:t>
          </a:r>
          <a:r>
            <a:rPr lang="ja-JP" altLang="en-US" sz="1100" b="0" i="0" baseline="0">
              <a:solidFill>
                <a:schemeClr val="tx1"/>
              </a:solidFill>
              <a:effectLst/>
              <a:latin typeface="+mn-lt"/>
              <a:ea typeface="+mn-ea"/>
              <a:cs typeface="+mn-cs"/>
            </a:rPr>
            <a:t>継続して</a:t>
          </a:r>
          <a:r>
            <a:rPr lang="ja-JP" altLang="ja-JP" sz="1100" b="0" i="0" baseline="0">
              <a:solidFill>
                <a:schemeClr val="tx1"/>
              </a:solidFill>
              <a:effectLst/>
              <a:latin typeface="+mn-lt"/>
              <a:ea typeface="+mn-ea"/>
              <a:cs typeface="+mn-cs"/>
            </a:rPr>
            <a:t>見直しを進めていく。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23333</xdr:rowOff>
    </xdr:from>
    <xdr:to>
      <xdr:col>7</xdr:col>
      <xdr:colOff>152400</xdr:colOff>
      <xdr:row>81</xdr:row>
      <xdr:rowOff>27319</xdr:rowOff>
    </xdr:to>
    <xdr:cxnSp macro="">
      <xdr:nvCxnSpPr>
        <xdr:cNvPr id="195" name="直線コネクタ 194"/>
        <xdr:cNvCxnSpPr/>
      </xdr:nvCxnSpPr>
      <xdr:spPr>
        <a:xfrm flipV="1">
          <a:off x="4114800" y="13910783"/>
          <a:ext cx="8382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8110</xdr:rowOff>
    </xdr:from>
    <xdr:ext cx="762000" cy="259045"/>
    <xdr:sp macro="" textlink="">
      <xdr:nvSpPr>
        <xdr:cNvPr id="196" name="人件費・物件費等の状況平均値テキスト"/>
        <xdr:cNvSpPr txBox="1"/>
      </xdr:nvSpPr>
      <xdr:spPr>
        <a:xfrm>
          <a:off x="5041900" y="138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27319</xdr:rowOff>
    </xdr:from>
    <xdr:to>
      <xdr:col>6</xdr:col>
      <xdr:colOff>0</xdr:colOff>
      <xdr:row>81</xdr:row>
      <xdr:rowOff>30910</xdr:rowOff>
    </xdr:to>
    <xdr:cxnSp macro="">
      <xdr:nvCxnSpPr>
        <xdr:cNvPr id="198" name="直線コネクタ 197"/>
        <xdr:cNvCxnSpPr/>
      </xdr:nvCxnSpPr>
      <xdr:spPr>
        <a:xfrm flipV="1">
          <a:off x="3225800" y="13914769"/>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26541</xdr:rowOff>
    </xdr:from>
    <xdr:to>
      <xdr:col>4</xdr:col>
      <xdr:colOff>482600</xdr:colOff>
      <xdr:row>81</xdr:row>
      <xdr:rowOff>30910</xdr:rowOff>
    </xdr:to>
    <xdr:cxnSp macro="">
      <xdr:nvCxnSpPr>
        <xdr:cNvPr id="201" name="直線コネクタ 200"/>
        <xdr:cNvCxnSpPr/>
      </xdr:nvCxnSpPr>
      <xdr:spPr>
        <a:xfrm>
          <a:off x="2336800" y="13913991"/>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24758</xdr:rowOff>
    </xdr:from>
    <xdr:to>
      <xdr:col>3</xdr:col>
      <xdr:colOff>279400</xdr:colOff>
      <xdr:row>81</xdr:row>
      <xdr:rowOff>26541</xdr:rowOff>
    </xdr:to>
    <xdr:cxnSp macro="">
      <xdr:nvCxnSpPr>
        <xdr:cNvPr id="204" name="直線コネクタ 203"/>
        <xdr:cNvCxnSpPr/>
      </xdr:nvCxnSpPr>
      <xdr:spPr>
        <a:xfrm>
          <a:off x="1447800" y="13912208"/>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143983</xdr:rowOff>
    </xdr:from>
    <xdr:to>
      <xdr:col>7</xdr:col>
      <xdr:colOff>203200</xdr:colOff>
      <xdr:row>81</xdr:row>
      <xdr:rowOff>74133</xdr:rowOff>
    </xdr:to>
    <xdr:sp macro="" textlink="">
      <xdr:nvSpPr>
        <xdr:cNvPr id="214" name="円/楕円 213"/>
        <xdr:cNvSpPr/>
      </xdr:nvSpPr>
      <xdr:spPr>
        <a:xfrm>
          <a:off x="49022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65260</xdr:rowOff>
    </xdr:from>
    <xdr:ext cx="762000" cy="259045"/>
    <xdr:sp macro="" textlink="">
      <xdr:nvSpPr>
        <xdr:cNvPr id="215" name="人件費・物件費等の状況該当値テキスト"/>
        <xdr:cNvSpPr txBox="1"/>
      </xdr:nvSpPr>
      <xdr:spPr>
        <a:xfrm>
          <a:off x="5041900" y="1378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147969</xdr:rowOff>
    </xdr:from>
    <xdr:to>
      <xdr:col>6</xdr:col>
      <xdr:colOff>50800</xdr:colOff>
      <xdr:row>81</xdr:row>
      <xdr:rowOff>78119</xdr:rowOff>
    </xdr:to>
    <xdr:sp macro="" textlink="">
      <xdr:nvSpPr>
        <xdr:cNvPr id="216" name="円/楕円 215"/>
        <xdr:cNvSpPr/>
      </xdr:nvSpPr>
      <xdr:spPr>
        <a:xfrm>
          <a:off x="4064000" y="138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88296</xdr:rowOff>
    </xdr:from>
    <xdr:ext cx="736600" cy="259045"/>
    <xdr:sp macro="" textlink="">
      <xdr:nvSpPr>
        <xdr:cNvPr id="217" name="テキスト ボックス 216"/>
        <xdr:cNvSpPr txBox="1"/>
      </xdr:nvSpPr>
      <xdr:spPr>
        <a:xfrm>
          <a:off x="3733800" y="1363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151560</xdr:rowOff>
    </xdr:from>
    <xdr:to>
      <xdr:col>4</xdr:col>
      <xdr:colOff>533400</xdr:colOff>
      <xdr:row>81</xdr:row>
      <xdr:rowOff>81710</xdr:rowOff>
    </xdr:to>
    <xdr:sp macro="" textlink="">
      <xdr:nvSpPr>
        <xdr:cNvPr id="218" name="円/楕円 217"/>
        <xdr:cNvSpPr/>
      </xdr:nvSpPr>
      <xdr:spPr>
        <a:xfrm>
          <a:off x="3175000" y="138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91887</xdr:rowOff>
    </xdr:from>
    <xdr:ext cx="762000" cy="259045"/>
    <xdr:sp macro="" textlink="">
      <xdr:nvSpPr>
        <xdr:cNvPr id="219" name="テキスト ボックス 218"/>
        <xdr:cNvSpPr txBox="1"/>
      </xdr:nvSpPr>
      <xdr:spPr>
        <a:xfrm>
          <a:off x="2844800" y="1363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147191</xdr:rowOff>
    </xdr:from>
    <xdr:to>
      <xdr:col>3</xdr:col>
      <xdr:colOff>330200</xdr:colOff>
      <xdr:row>81</xdr:row>
      <xdr:rowOff>77341</xdr:rowOff>
    </xdr:to>
    <xdr:sp macro="" textlink="">
      <xdr:nvSpPr>
        <xdr:cNvPr id="220" name="円/楕円 219"/>
        <xdr:cNvSpPr/>
      </xdr:nvSpPr>
      <xdr:spPr>
        <a:xfrm>
          <a:off x="2286000" y="1386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87518</xdr:rowOff>
    </xdr:from>
    <xdr:ext cx="762000" cy="259045"/>
    <xdr:sp macro="" textlink="">
      <xdr:nvSpPr>
        <xdr:cNvPr id="221" name="テキスト ボックス 220"/>
        <xdr:cNvSpPr txBox="1"/>
      </xdr:nvSpPr>
      <xdr:spPr>
        <a:xfrm>
          <a:off x="1955800" y="136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145408</xdr:rowOff>
    </xdr:from>
    <xdr:to>
      <xdr:col>2</xdr:col>
      <xdr:colOff>127000</xdr:colOff>
      <xdr:row>81</xdr:row>
      <xdr:rowOff>75558</xdr:rowOff>
    </xdr:to>
    <xdr:sp macro="" textlink="">
      <xdr:nvSpPr>
        <xdr:cNvPr id="222" name="円/楕円 221"/>
        <xdr:cNvSpPr/>
      </xdr:nvSpPr>
      <xdr:spPr>
        <a:xfrm>
          <a:off x="1397000" y="138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85735</xdr:rowOff>
    </xdr:from>
    <xdr:ext cx="762000" cy="259045"/>
    <xdr:sp macro="" textlink="">
      <xdr:nvSpPr>
        <xdr:cNvPr id="223" name="テキスト ボックス 222"/>
        <xdr:cNvSpPr txBox="1"/>
      </xdr:nvSpPr>
      <xdr:spPr>
        <a:xfrm>
          <a:off x="1066800" y="1363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類似団体平均より</a:t>
          </a:r>
          <a:r>
            <a:rPr lang="en-US" altLang="ja-JP" sz="1100" b="0" i="0" baseline="0">
              <a:solidFill>
                <a:schemeClr val="tx1"/>
              </a:solidFill>
              <a:effectLst/>
              <a:latin typeface="+mn-lt"/>
              <a:ea typeface="+mn-ea"/>
              <a:cs typeface="+mn-cs"/>
            </a:rPr>
            <a:t>1.4%</a:t>
          </a:r>
          <a:r>
            <a:rPr lang="ja-JP" altLang="ja-JP" sz="1100" b="0" i="0" baseline="0">
              <a:solidFill>
                <a:schemeClr val="tx1"/>
              </a:solidFill>
              <a:effectLst/>
              <a:latin typeface="+mn-lt"/>
              <a:ea typeface="+mn-ea"/>
              <a:cs typeface="+mn-cs"/>
            </a:rPr>
            <a:t>上回</a:t>
          </a:r>
          <a:r>
            <a:rPr lang="ja-JP" altLang="en-US" sz="1100" b="0" i="0" baseline="0">
              <a:solidFill>
                <a:schemeClr val="tx1"/>
              </a:solidFill>
              <a:effectLst/>
              <a:latin typeface="+mn-lt"/>
              <a:ea typeface="+mn-ea"/>
              <a:cs typeface="+mn-cs"/>
            </a:rPr>
            <a:t>り</a:t>
          </a:r>
          <a:r>
            <a:rPr lang="ja-JP" altLang="ja-JP" sz="1100" b="0" i="0" baseline="0">
              <a:solidFill>
                <a:schemeClr val="tx1"/>
              </a:solidFill>
              <a:effectLst/>
              <a:latin typeface="+mn-lt"/>
              <a:ea typeface="+mn-ea"/>
              <a:cs typeface="+mn-cs"/>
            </a:rPr>
            <a:t>、全国市平均</a:t>
          </a:r>
          <a:r>
            <a:rPr lang="ja-JP" altLang="en-US" sz="1100" b="0" i="0" baseline="0">
              <a:solidFill>
                <a:schemeClr val="tx1"/>
              </a:solidFill>
              <a:effectLst/>
              <a:latin typeface="+mn-lt"/>
              <a:ea typeface="+mn-ea"/>
              <a:cs typeface="+mn-cs"/>
            </a:rPr>
            <a:t>をも</a:t>
          </a:r>
          <a:r>
            <a:rPr lang="en-US" altLang="ja-JP" sz="1100" b="0" i="0" baseline="0">
              <a:solidFill>
                <a:schemeClr val="tx1"/>
              </a:solidFill>
              <a:effectLst/>
              <a:latin typeface="+mn-lt"/>
              <a:ea typeface="+mn-ea"/>
              <a:cs typeface="+mn-cs"/>
            </a:rPr>
            <a:t>0.9</a:t>
          </a:r>
          <a:r>
            <a:rPr lang="ja-JP" altLang="en-US" sz="1100" b="0" i="0" baseline="0">
              <a:solidFill>
                <a:schemeClr val="tx1"/>
              </a:solidFill>
              <a:effectLst/>
              <a:latin typeface="+mn-lt"/>
              <a:ea typeface="+mn-ea"/>
              <a:cs typeface="+mn-cs"/>
            </a:rPr>
            <a:t>％上回っているが、国を</a:t>
          </a:r>
          <a:r>
            <a:rPr lang="en-US" altLang="ja-JP" sz="1100" b="0" i="0" baseline="0">
              <a:solidFill>
                <a:schemeClr val="tx1"/>
              </a:solidFill>
              <a:effectLst/>
              <a:latin typeface="+mn-lt"/>
              <a:ea typeface="+mn-ea"/>
              <a:cs typeface="+mn-cs"/>
            </a:rPr>
            <a:t>100</a:t>
          </a:r>
          <a:r>
            <a:rPr lang="ja-JP" altLang="en-US" sz="1100" b="0" i="0" baseline="0">
              <a:solidFill>
                <a:schemeClr val="tx1"/>
              </a:solidFill>
              <a:effectLst/>
              <a:latin typeface="+mn-lt"/>
              <a:ea typeface="+mn-ea"/>
              <a:cs typeface="+mn-cs"/>
            </a:rPr>
            <a:t>％とした基準は下回っているため、</a:t>
          </a:r>
          <a:r>
            <a:rPr lang="ja-JP" altLang="ja-JP" sz="1100" b="0" i="0" baseline="0">
              <a:solidFill>
                <a:schemeClr val="tx1"/>
              </a:solidFill>
              <a:effectLst/>
              <a:latin typeface="+mn-lt"/>
              <a:ea typeface="+mn-ea"/>
              <a:cs typeface="+mn-cs"/>
            </a:rPr>
            <a:t>今後も引き続き適正な給与水準の維持に努めてい</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en-US" altLang="ja-JP" sz="1300">
            <a:solidFill>
              <a:schemeClr val="tx1"/>
            </a:solidFill>
            <a:latin typeface="ＭＳ Ｐゴシック"/>
          </a:endParaRPr>
        </a:p>
        <a:p>
          <a:endParaRPr kumimoji="1" lang="en-US" altLang="ja-JP" sz="1300">
            <a:solidFill>
              <a:schemeClr val="tx1"/>
            </a:solidFill>
            <a:latin typeface="ＭＳ Ｐゴシック"/>
          </a:endParaRPr>
        </a:p>
        <a:p>
          <a:endParaRPr kumimoji="1" lang="ja-JP" altLang="en-US" sz="20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89</xdr:row>
      <xdr:rowOff>7801</xdr:rowOff>
    </xdr:to>
    <xdr:cxnSp macro="">
      <xdr:nvCxnSpPr>
        <xdr:cNvPr id="259" name="直線コネクタ 258"/>
        <xdr:cNvCxnSpPr/>
      </xdr:nvCxnSpPr>
      <xdr:spPr>
        <a:xfrm flipV="1">
          <a:off x="16179800" y="14742886"/>
          <a:ext cx="838200" cy="5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165463</xdr:rowOff>
    </xdr:from>
    <xdr:to>
      <xdr:col>23</xdr:col>
      <xdr:colOff>406400</xdr:colOff>
      <xdr:row>89</xdr:row>
      <xdr:rowOff>7801</xdr:rowOff>
    </xdr:to>
    <xdr:cxnSp macro="">
      <xdr:nvCxnSpPr>
        <xdr:cNvPr id="262" name="直線コネクタ 261"/>
        <xdr:cNvCxnSpPr/>
      </xdr:nvCxnSpPr>
      <xdr:spPr>
        <a:xfrm>
          <a:off x="15290800" y="152530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121376</xdr:rowOff>
    </xdr:from>
    <xdr:to>
      <xdr:col>22</xdr:col>
      <xdr:colOff>203200</xdr:colOff>
      <xdr:row>88</xdr:row>
      <xdr:rowOff>165463</xdr:rowOff>
    </xdr:to>
    <xdr:cxnSp macro="">
      <xdr:nvCxnSpPr>
        <xdr:cNvPr id="265" name="直線コネクタ 264"/>
        <xdr:cNvCxnSpPr/>
      </xdr:nvCxnSpPr>
      <xdr:spPr>
        <a:xfrm>
          <a:off x="14401800" y="14694626"/>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85</xdr:row>
      <xdr:rowOff>121376</xdr:rowOff>
    </xdr:to>
    <xdr:cxnSp macro="">
      <xdr:nvCxnSpPr>
        <xdr:cNvPr id="268" name="直線コネクタ 267"/>
        <xdr:cNvCxnSpPr/>
      </xdr:nvCxnSpPr>
      <xdr:spPr>
        <a:xfrm>
          <a:off x="13512800" y="1469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15421</xdr:rowOff>
    </xdr:from>
    <xdr:to>
      <xdr:col>21</xdr:col>
      <xdr:colOff>50800</xdr:colOff>
      <xdr:row>85</xdr:row>
      <xdr:rowOff>117021</xdr:rowOff>
    </xdr:to>
    <xdr:sp macro="" textlink="">
      <xdr:nvSpPr>
        <xdr:cNvPr id="269" name="フローチャート :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8527</xdr:rowOff>
    </xdr:from>
    <xdr:to>
      <xdr:col>19</xdr:col>
      <xdr:colOff>533400</xdr:colOff>
      <xdr:row>85</xdr:row>
      <xdr:rowOff>110127</xdr:rowOff>
    </xdr:to>
    <xdr:sp macro="" textlink="">
      <xdr:nvSpPr>
        <xdr:cNvPr id="271" name="フローチャート : 判断 270"/>
        <xdr:cNvSpPr/>
      </xdr:nvSpPr>
      <xdr:spPr>
        <a:xfrm>
          <a:off x="134620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120304</xdr:rowOff>
    </xdr:from>
    <xdr:ext cx="762000" cy="259045"/>
    <xdr:sp macro="" textlink="">
      <xdr:nvSpPr>
        <xdr:cNvPr id="272" name="テキスト ボックス 271"/>
        <xdr:cNvSpPr txBox="1"/>
      </xdr:nvSpPr>
      <xdr:spPr>
        <a:xfrm>
          <a:off x="13131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8" name="円/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128451</xdr:rowOff>
    </xdr:from>
    <xdr:to>
      <xdr:col>23</xdr:col>
      <xdr:colOff>457200</xdr:colOff>
      <xdr:row>89</xdr:row>
      <xdr:rowOff>58601</xdr:rowOff>
    </xdr:to>
    <xdr:sp macro="" textlink="">
      <xdr:nvSpPr>
        <xdr:cNvPr id="280" name="円/楕円 279"/>
        <xdr:cNvSpPr/>
      </xdr:nvSpPr>
      <xdr:spPr>
        <a:xfrm>
          <a:off x="16129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81" name="テキスト ボックス 280"/>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114663</xdr:rowOff>
    </xdr:from>
    <xdr:to>
      <xdr:col>22</xdr:col>
      <xdr:colOff>254000</xdr:colOff>
      <xdr:row>89</xdr:row>
      <xdr:rowOff>44813</xdr:rowOff>
    </xdr:to>
    <xdr:sp macro="" textlink="">
      <xdr:nvSpPr>
        <xdr:cNvPr id="282" name="円/楕円 281"/>
        <xdr:cNvSpPr/>
      </xdr:nvSpPr>
      <xdr:spPr>
        <a:xfrm>
          <a:off x="15240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29590</xdr:rowOff>
    </xdr:from>
    <xdr:ext cx="762000" cy="259045"/>
    <xdr:sp macro="" textlink="">
      <xdr:nvSpPr>
        <xdr:cNvPr id="283" name="テキスト ボックス 282"/>
        <xdr:cNvSpPr txBox="1"/>
      </xdr:nvSpPr>
      <xdr:spPr>
        <a:xfrm>
          <a:off x="14909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70576</xdr:rowOff>
    </xdr:from>
    <xdr:to>
      <xdr:col>21</xdr:col>
      <xdr:colOff>50800</xdr:colOff>
      <xdr:row>86</xdr:row>
      <xdr:rowOff>726</xdr:rowOff>
    </xdr:to>
    <xdr:sp macro="" textlink="">
      <xdr:nvSpPr>
        <xdr:cNvPr id="284" name="円/楕円 283"/>
        <xdr:cNvSpPr/>
      </xdr:nvSpPr>
      <xdr:spPr>
        <a:xfrm>
          <a:off x="14351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156953</xdr:rowOff>
    </xdr:from>
    <xdr:ext cx="762000" cy="259045"/>
    <xdr:sp macro="" textlink="">
      <xdr:nvSpPr>
        <xdr:cNvPr id="285" name="テキスト ボックス 284"/>
        <xdr:cNvSpPr txBox="1"/>
      </xdr:nvSpPr>
      <xdr:spPr>
        <a:xfrm>
          <a:off x="14020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6" name="円/楕円 285"/>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7" name="テキスト ボックス 286"/>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増加要因となる少人数学級編制の実施による市費負担教職員の採用を継続する中、継続的に適切な定員管理を進めてきたため、全国平均、類似団体平均を下回り続けている。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年度、県平均を若干上回っていることを踏まえ、より適切な定員管理に努めていく。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168124</xdr:rowOff>
    </xdr:from>
    <xdr:to>
      <xdr:col>24</xdr:col>
      <xdr:colOff>558800</xdr:colOff>
      <xdr:row>59</xdr:row>
      <xdr:rowOff>168124</xdr:rowOff>
    </xdr:to>
    <xdr:cxnSp macro="">
      <xdr:nvCxnSpPr>
        <xdr:cNvPr id="324" name="直線コネクタ 323"/>
        <xdr:cNvCxnSpPr/>
      </xdr:nvCxnSpPr>
      <xdr:spPr>
        <a:xfrm>
          <a:off x="16179800" y="10283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165826</xdr:rowOff>
    </xdr:from>
    <xdr:to>
      <xdr:col>23</xdr:col>
      <xdr:colOff>406400</xdr:colOff>
      <xdr:row>59</xdr:row>
      <xdr:rowOff>168124</xdr:rowOff>
    </xdr:to>
    <xdr:cxnSp macro="">
      <xdr:nvCxnSpPr>
        <xdr:cNvPr id="327" name="直線コネクタ 326"/>
        <xdr:cNvCxnSpPr/>
      </xdr:nvCxnSpPr>
      <xdr:spPr>
        <a:xfrm>
          <a:off x="15290800" y="1028137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158931</xdr:rowOff>
    </xdr:from>
    <xdr:to>
      <xdr:col>22</xdr:col>
      <xdr:colOff>203200</xdr:colOff>
      <xdr:row>59</xdr:row>
      <xdr:rowOff>165826</xdr:rowOff>
    </xdr:to>
    <xdr:cxnSp macro="">
      <xdr:nvCxnSpPr>
        <xdr:cNvPr id="330" name="直線コネクタ 329"/>
        <xdr:cNvCxnSpPr/>
      </xdr:nvCxnSpPr>
      <xdr:spPr>
        <a:xfrm>
          <a:off x="14401800" y="102744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158931</xdr:rowOff>
    </xdr:from>
    <xdr:to>
      <xdr:col>21</xdr:col>
      <xdr:colOff>0</xdr:colOff>
      <xdr:row>59</xdr:row>
      <xdr:rowOff>160080</xdr:rowOff>
    </xdr:to>
    <xdr:cxnSp macro="">
      <xdr:nvCxnSpPr>
        <xdr:cNvPr id="333" name="直線コネクタ 332"/>
        <xdr:cNvCxnSpPr/>
      </xdr:nvCxnSpPr>
      <xdr:spPr>
        <a:xfrm flipV="1">
          <a:off x="13512800" y="1027448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4" name="フローチャート : 判断 333"/>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120728</xdr:rowOff>
    </xdr:from>
    <xdr:ext cx="762000" cy="259045"/>
    <xdr:sp macro="" textlink="">
      <xdr:nvSpPr>
        <xdr:cNvPr id="335" name="テキスト ボックス 334"/>
        <xdr:cNvSpPr txBox="1"/>
      </xdr:nvSpPr>
      <xdr:spPr>
        <a:xfrm>
          <a:off x="14020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6" name="フローチャート : 判断 335"/>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7" name="テキスト ボックス 336"/>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117324</xdr:rowOff>
    </xdr:from>
    <xdr:to>
      <xdr:col>24</xdr:col>
      <xdr:colOff>609600</xdr:colOff>
      <xdr:row>60</xdr:row>
      <xdr:rowOff>47474</xdr:rowOff>
    </xdr:to>
    <xdr:sp macro="" textlink="">
      <xdr:nvSpPr>
        <xdr:cNvPr id="343" name="円/楕円 342"/>
        <xdr:cNvSpPr/>
      </xdr:nvSpPr>
      <xdr:spPr>
        <a:xfrm>
          <a:off x="169672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133851</xdr:rowOff>
    </xdr:from>
    <xdr:ext cx="762000" cy="259045"/>
    <xdr:sp macro="" textlink="">
      <xdr:nvSpPr>
        <xdr:cNvPr id="344" name="定員管理の状況該当値テキスト"/>
        <xdr:cNvSpPr txBox="1"/>
      </xdr:nvSpPr>
      <xdr:spPr>
        <a:xfrm>
          <a:off x="17106900" y="100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117324</xdr:rowOff>
    </xdr:from>
    <xdr:to>
      <xdr:col>23</xdr:col>
      <xdr:colOff>457200</xdr:colOff>
      <xdr:row>60</xdr:row>
      <xdr:rowOff>47474</xdr:rowOff>
    </xdr:to>
    <xdr:sp macro="" textlink="">
      <xdr:nvSpPr>
        <xdr:cNvPr id="345" name="円/楕円 344"/>
        <xdr:cNvSpPr/>
      </xdr:nvSpPr>
      <xdr:spPr>
        <a:xfrm>
          <a:off x="16129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57651</xdr:rowOff>
    </xdr:from>
    <xdr:ext cx="736600" cy="259045"/>
    <xdr:sp macro="" textlink="">
      <xdr:nvSpPr>
        <xdr:cNvPr id="346" name="テキスト ボックス 345"/>
        <xdr:cNvSpPr txBox="1"/>
      </xdr:nvSpPr>
      <xdr:spPr>
        <a:xfrm>
          <a:off x="15798800" y="10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115026</xdr:rowOff>
    </xdr:from>
    <xdr:to>
      <xdr:col>22</xdr:col>
      <xdr:colOff>254000</xdr:colOff>
      <xdr:row>60</xdr:row>
      <xdr:rowOff>45176</xdr:rowOff>
    </xdr:to>
    <xdr:sp macro="" textlink="">
      <xdr:nvSpPr>
        <xdr:cNvPr id="347" name="円/楕円 346"/>
        <xdr:cNvSpPr/>
      </xdr:nvSpPr>
      <xdr:spPr>
        <a:xfrm>
          <a:off x="15240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55353</xdr:rowOff>
    </xdr:from>
    <xdr:ext cx="762000" cy="259045"/>
    <xdr:sp macro="" textlink="">
      <xdr:nvSpPr>
        <xdr:cNvPr id="348" name="テキスト ボックス 347"/>
        <xdr:cNvSpPr txBox="1"/>
      </xdr:nvSpPr>
      <xdr:spPr>
        <a:xfrm>
          <a:off x="14909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108131</xdr:rowOff>
    </xdr:from>
    <xdr:to>
      <xdr:col>21</xdr:col>
      <xdr:colOff>50800</xdr:colOff>
      <xdr:row>60</xdr:row>
      <xdr:rowOff>38281</xdr:rowOff>
    </xdr:to>
    <xdr:sp macro="" textlink="">
      <xdr:nvSpPr>
        <xdr:cNvPr id="349" name="円/楕円 348"/>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48458</xdr:rowOff>
    </xdr:from>
    <xdr:ext cx="762000" cy="259045"/>
    <xdr:sp macro="" textlink="">
      <xdr:nvSpPr>
        <xdr:cNvPr id="350" name="テキスト ボックス 349"/>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109280</xdr:rowOff>
    </xdr:from>
    <xdr:to>
      <xdr:col>19</xdr:col>
      <xdr:colOff>533400</xdr:colOff>
      <xdr:row>60</xdr:row>
      <xdr:rowOff>39430</xdr:rowOff>
    </xdr:to>
    <xdr:sp macro="" textlink="">
      <xdr:nvSpPr>
        <xdr:cNvPr id="351" name="円/楕円 350"/>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49607</xdr:rowOff>
    </xdr:from>
    <xdr:ext cx="762000" cy="259045"/>
    <xdr:sp macro="" textlink="">
      <xdr:nvSpPr>
        <xdr:cNvPr id="352" name="テキスト ボックス 351"/>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新規借入れの抑制などによる借入残高の縮減を継続して進めてきた結果、昨年度よりも</a:t>
          </a:r>
          <a:r>
            <a:rPr lang="en-US" altLang="ja-JP" sz="1100" b="0" i="0" baseline="0">
              <a:solidFill>
                <a:schemeClr val="tx1"/>
              </a:solidFill>
              <a:effectLst/>
              <a:latin typeface="+mn-lt"/>
              <a:ea typeface="+mn-ea"/>
              <a:cs typeface="+mn-cs"/>
            </a:rPr>
            <a:t>0.5</a:t>
          </a:r>
          <a:r>
            <a:rPr lang="ja-JP" altLang="ja-JP" sz="1100" b="0" i="0" baseline="0">
              <a:solidFill>
                <a:schemeClr val="tx1"/>
              </a:solidFill>
              <a:effectLst/>
              <a:latin typeface="+mn-lt"/>
              <a:ea typeface="+mn-ea"/>
              <a:cs typeface="+mn-cs"/>
            </a:rPr>
            <a:t>％好転した。主な要因としては、</a:t>
          </a:r>
          <a:r>
            <a:rPr lang="ja-JP" altLang="en-US" sz="1100" b="0" i="0" baseline="0">
              <a:solidFill>
                <a:schemeClr val="tx1"/>
              </a:solidFill>
              <a:effectLst/>
              <a:latin typeface="+mn-lt"/>
              <a:ea typeface="+mn-ea"/>
              <a:cs typeface="+mn-cs"/>
            </a:rPr>
            <a:t>市庁舎耐震化事業により総務債などは増加したものの</a:t>
          </a:r>
          <a:r>
            <a:rPr lang="ja-JP" altLang="ja-JP" sz="1100" b="0" i="0" baseline="0">
              <a:solidFill>
                <a:schemeClr val="tx1"/>
              </a:solidFill>
              <a:effectLst/>
              <a:latin typeface="+mn-lt"/>
              <a:ea typeface="+mn-ea"/>
              <a:cs typeface="+mn-cs"/>
            </a:rPr>
            <a:t>教育債や土木債</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減少</a:t>
          </a:r>
          <a:r>
            <a:rPr lang="ja-JP" altLang="en-US" sz="1100" b="0" i="0" baseline="0">
              <a:solidFill>
                <a:schemeClr val="tx1"/>
              </a:solidFill>
              <a:effectLst/>
              <a:latin typeface="+mn-lt"/>
              <a:ea typeface="+mn-ea"/>
              <a:cs typeface="+mn-cs"/>
            </a:rPr>
            <a:t>したことで一般会計元利償還金が全体として減少したこと</a:t>
          </a:r>
          <a:r>
            <a:rPr lang="ja-JP" altLang="ja-JP" sz="1100" b="0" i="0" baseline="0">
              <a:solidFill>
                <a:schemeClr val="tx1"/>
              </a:solidFill>
              <a:effectLst/>
              <a:latin typeface="+mn-lt"/>
              <a:ea typeface="+mn-ea"/>
              <a:cs typeface="+mn-cs"/>
            </a:rPr>
            <a:t>挙げられる。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今後も新規借入れの抑制に努めていく。</a:t>
          </a:r>
          <a:endParaRPr lang="ja-JP" altLang="ja-JP" sz="1400">
            <a:solidFill>
              <a:schemeClr val="tx1"/>
            </a:solidFill>
            <a:effectLst/>
          </a:endParaRPr>
        </a:p>
        <a:p>
          <a:endParaRPr kumimoji="1" lang="en-US" altLang="ja-JP" sz="1300">
            <a:solidFill>
              <a:schemeClr val="tx1"/>
            </a:solidFill>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57150</xdr:rowOff>
    </xdr:to>
    <xdr:cxnSp macro="">
      <xdr:nvCxnSpPr>
        <xdr:cNvPr id="382" name="直線コネクタ 381"/>
        <xdr:cNvCxnSpPr/>
      </xdr:nvCxnSpPr>
      <xdr:spPr>
        <a:xfrm flipV="1">
          <a:off x="16179800" y="671353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141605</xdr:rowOff>
    </xdr:to>
    <xdr:cxnSp macro="">
      <xdr:nvCxnSpPr>
        <xdr:cNvPr id="385" name="直線コネクタ 384"/>
        <xdr:cNvCxnSpPr/>
      </xdr:nvCxnSpPr>
      <xdr:spPr>
        <a:xfrm flipV="1">
          <a:off x="15290800" y="67437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6350</xdr:rowOff>
    </xdr:to>
    <xdr:cxnSp macro="">
      <xdr:nvCxnSpPr>
        <xdr:cNvPr id="388" name="直線コネクタ 387"/>
        <xdr:cNvCxnSpPr/>
      </xdr:nvCxnSpPr>
      <xdr:spPr>
        <a:xfrm flipV="1">
          <a:off x="14401800" y="682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42545</xdr:rowOff>
    </xdr:to>
    <xdr:cxnSp macro="">
      <xdr:nvCxnSpPr>
        <xdr:cNvPr id="391" name="直線コネクタ 390"/>
        <xdr:cNvCxnSpPr/>
      </xdr:nvCxnSpPr>
      <xdr:spPr>
        <a:xfrm flipV="1">
          <a:off x="13512800" y="686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2" name="フローチャート : 判断 391"/>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3" name="テキスト ボックス 392"/>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4" name="フローチャート : 判断 393"/>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95" name="テキスト ボックス 394"/>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401" name="円/楕円 400"/>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402"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3" name="円/楕円 402"/>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4" name="テキスト ボックス 40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5" name="円/楕円 404"/>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406" name="テキスト ボックス 405"/>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127000</xdr:rowOff>
    </xdr:from>
    <xdr:to>
      <xdr:col>21</xdr:col>
      <xdr:colOff>50800</xdr:colOff>
      <xdr:row>40</xdr:row>
      <xdr:rowOff>57150</xdr:rowOff>
    </xdr:to>
    <xdr:sp macro="" textlink="">
      <xdr:nvSpPr>
        <xdr:cNvPr id="407" name="円/楕円 406"/>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408" name="テキスト ボックス 407"/>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9" name="円/楕円 408"/>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10" name="テキスト ボックス 409"/>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市債残高を削減する取組みを進めてきたことなどにより、毎年改善を続けている。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は小中学校のエアコン設置事業やごみ処理施設改修事業など大型事業が集中したため</a:t>
          </a:r>
          <a:r>
            <a:rPr lang="ja-JP" altLang="ja-JP" sz="1100" b="0" i="0" baseline="0">
              <a:solidFill>
                <a:schemeClr val="tx1"/>
              </a:solidFill>
              <a:effectLst/>
              <a:latin typeface="+mn-lt"/>
              <a:ea typeface="+mn-ea"/>
              <a:cs typeface="+mn-cs"/>
            </a:rPr>
            <a:t>に</a:t>
          </a:r>
          <a:r>
            <a:rPr lang="ja-JP" altLang="en-US" sz="1100" b="0" i="0" baseline="0">
              <a:solidFill>
                <a:schemeClr val="tx1"/>
              </a:solidFill>
              <a:effectLst/>
              <a:latin typeface="+mn-lt"/>
              <a:ea typeface="+mn-ea"/>
              <a:cs typeface="+mn-cs"/>
            </a:rPr>
            <a:t>地方債の現在高が増加したものの</a:t>
          </a:r>
          <a:r>
            <a:rPr lang="ja-JP" altLang="ja-JP" sz="1100" b="0" i="0" baseline="0">
              <a:solidFill>
                <a:schemeClr val="tx1"/>
              </a:solidFill>
              <a:effectLst/>
              <a:latin typeface="+mn-lt"/>
              <a:ea typeface="+mn-ea"/>
              <a:cs typeface="+mn-cs"/>
            </a:rPr>
            <a:t>臨時財政対策債</a:t>
          </a:r>
          <a:r>
            <a:rPr lang="ja-JP" altLang="en-US" sz="1100" b="0" i="0" baseline="0">
              <a:solidFill>
                <a:schemeClr val="tx1"/>
              </a:solidFill>
              <a:effectLst/>
              <a:latin typeface="+mn-lt"/>
              <a:ea typeface="+mn-ea"/>
              <a:cs typeface="+mn-cs"/>
            </a:rPr>
            <a:t>償還費や</a:t>
          </a:r>
          <a:r>
            <a:rPr lang="ja-JP" altLang="ja-JP" sz="1100" b="0" i="0" baseline="0">
              <a:solidFill>
                <a:schemeClr val="tx1"/>
              </a:solidFill>
              <a:effectLst/>
              <a:latin typeface="+mn-lt"/>
              <a:ea typeface="+mn-ea"/>
              <a:cs typeface="+mn-cs"/>
            </a:rPr>
            <a:t>合併特例債</a:t>
          </a:r>
          <a:r>
            <a:rPr lang="ja-JP" altLang="en-US" sz="1100" b="0" i="0" baseline="0">
              <a:solidFill>
                <a:schemeClr val="tx1"/>
              </a:solidFill>
              <a:effectLst/>
              <a:latin typeface="+mn-lt"/>
              <a:ea typeface="+mn-ea"/>
              <a:cs typeface="+mn-cs"/>
            </a:rPr>
            <a:t>償還費の増加で、基準財政需要額算入見込額が増加したため、全体として比率が</a:t>
          </a:r>
          <a:r>
            <a:rPr lang="en-US" altLang="ja-JP" sz="1100" b="0" i="0" baseline="0">
              <a:solidFill>
                <a:schemeClr val="tx1"/>
              </a:solidFill>
              <a:effectLst/>
              <a:latin typeface="+mn-lt"/>
              <a:ea typeface="+mn-ea"/>
              <a:cs typeface="+mn-cs"/>
            </a:rPr>
            <a:t>0.1</a:t>
          </a:r>
          <a:r>
            <a:rPr lang="ja-JP" altLang="en-US" sz="1100" b="0" i="0" baseline="0">
              <a:solidFill>
                <a:schemeClr val="tx1"/>
              </a:solidFill>
              <a:effectLst/>
              <a:latin typeface="+mn-lt"/>
              <a:ea typeface="+mn-ea"/>
              <a:cs typeface="+mn-cs"/>
            </a:rPr>
            <a:t>％改善した。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新規事業の精査による借入れの抑制などにより、今後も引き続き債務の軽減を図り、健全な財政運営に努める。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58388</xdr:rowOff>
    </xdr:from>
    <xdr:to>
      <xdr:col>24</xdr:col>
      <xdr:colOff>558800</xdr:colOff>
      <xdr:row>16</xdr:row>
      <xdr:rowOff>58992</xdr:rowOff>
    </xdr:to>
    <xdr:cxnSp macro="">
      <xdr:nvCxnSpPr>
        <xdr:cNvPr id="440" name="直線コネクタ 439"/>
        <xdr:cNvCxnSpPr/>
      </xdr:nvCxnSpPr>
      <xdr:spPr>
        <a:xfrm flipV="1">
          <a:off x="16179800" y="2801588"/>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58992</xdr:rowOff>
    </xdr:from>
    <xdr:to>
      <xdr:col>23</xdr:col>
      <xdr:colOff>406400</xdr:colOff>
      <xdr:row>16</xdr:row>
      <xdr:rowOff>107855</xdr:rowOff>
    </xdr:to>
    <xdr:cxnSp macro="">
      <xdr:nvCxnSpPr>
        <xdr:cNvPr id="443" name="直線コネクタ 442"/>
        <xdr:cNvCxnSpPr/>
      </xdr:nvCxnSpPr>
      <xdr:spPr>
        <a:xfrm flipV="1">
          <a:off x="15290800" y="2802192"/>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107855</xdr:rowOff>
    </xdr:from>
    <xdr:to>
      <xdr:col>22</xdr:col>
      <xdr:colOff>203200</xdr:colOff>
      <xdr:row>16</xdr:row>
      <xdr:rowOff>167577</xdr:rowOff>
    </xdr:to>
    <xdr:cxnSp macro="">
      <xdr:nvCxnSpPr>
        <xdr:cNvPr id="446" name="直線コネクタ 445"/>
        <xdr:cNvCxnSpPr/>
      </xdr:nvCxnSpPr>
      <xdr:spPr>
        <a:xfrm flipV="1">
          <a:off x="14401800" y="2851055"/>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167577</xdr:rowOff>
    </xdr:from>
    <xdr:to>
      <xdr:col>21</xdr:col>
      <xdr:colOff>0</xdr:colOff>
      <xdr:row>17</xdr:row>
      <xdr:rowOff>69120</xdr:rowOff>
    </xdr:to>
    <xdr:cxnSp macro="">
      <xdr:nvCxnSpPr>
        <xdr:cNvPr id="449" name="直線コネクタ 448"/>
        <xdr:cNvCxnSpPr/>
      </xdr:nvCxnSpPr>
      <xdr:spPr>
        <a:xfrm flipV="1">
          <a:off x="13512800" y="2910777"/>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50" name="フローチャート : 判断 449"/>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106507</xdr:rowOff>
    </xdr:from>
    <xdr:ext cx="762000" cy="259045"/>
    <xdr:sp macro="" textlink="">
      <xdr:nvSpPr>
        <xdr:cNvPr id="451" name="テキスト ボックス 450"/>
        <xdr:cNvSpPr txBox="1"/>
      </xdr:nvSpPr>
      <xdr:spPr>
        <a:xfrm>
          <a:off x="14020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52" name="フローチャート : 判断 451"/>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137272</xdr:rowOff>
    </xdr:from>
    <xdr:ext cx="762000" cy="259045"/>
    <xdr:sp macro="" textlink="">
      <xdr:nvSpPr>
        <xdr:cNvPr id="453" name="テキスト ボックス 452"/>
        <xdr:cNvSpPr txBox="1"/>
      </xdr:nvSpPr>
      <xdr:spPr>
        <a:xfrm>
          <a:off x="13131800" y="305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7588</xdr:rowOff>
    </xdr:from>
    <xdr:to>
      <xdr:col>24</xdr:col>
      <xdr:colOff>609600</xdr:colOff>
      <xdr:row>16</xdr:row>
      <xdr:rowOff>109188</xdr:rowOff>
    </xdr:to>
    <xdr:sp macro="" textlink="">
      <xdr:nvSpPr>
        <xdr:cNvPr id="459" name="円/楕円 458"/>
        <xdr:cNvSpPr/>
      </xdr:nvSpPr>
      <xdr:spPr>
        <a:xfrm>
          <a:off x="16967200" y="27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24115</xdr:rowOff>
    </xdr:from>
    <xdr:ext cx="762000" cy="259045"/>
    <xdr:sp macro="" textlink="">
      <xdr:nvSpPr>
        <xdr:cNvPr id="460" name="将来負担の状況該当値テキスト"/>
        <xdr:cNvSpPr txBox="1"/>
      </xdr:nvSpPr>
      <xdr:spPr>
        <a:xfrm>
          <a:off x="17106900" y="259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8192</xdr:rowOff>
    </xdr:from>
    <xdr:to>
      <xdr:col>23</xdr:col>
      <xdr:colOff>457200</xdr:colOff>
      <xdr:row>16</xdr:row>
      <xdr:rowOff>109792</xdr:rowOff>
    </xdr:to>
    <xdr:sp macro="" textlink="">
      <xdr:nvSpPr>
        <xdr:cNvPr id="461" name="円/楕円 460"/>
        <xdr:cNvSpPr/>
      </xdr:nvSpPr>
      <xdr:spPr>
        <a:xfrm>
          <a:off x="16129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119969</xdr:rowOff>
    </xdr:from>
    <xdr:ext cx="736600" cy="259045"/>
    <xdr:sp macro="" textlink="">
      <xdr:nvSpPr>
        <xdr:cNvPr id="462" name="テキスト ボックス 461"/>
        <xdr:cNvSpPr txBox="1"/>
      </xdr:nvSpPr>
      <xdr:spPr>
        <a:xfrm>
          <a:off x="15798800" y="252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57055</xdr:rowOff>
    </xdr:from>
    <xdr:to>
      <xdr:col>22</xdr:col>
      <xdr:colOff>254000</xdr:colOff>
      <xdr:row>16</xdr:row>
      <xdr:rowOff>158655</xdr:rowOff>
    </xdr:to>
    <xdr:sp macro="" textlink="">
      <xdr:nvSpPr>
        <xdr:cNvPr id="463" name="円/楕円 462"/>
        <xdr:cNvSpPr/>
      </xdr:nvSpPr>
      <xdr:spPr>
        <a:xfrm>
          <a:off x="15240000" y="2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168832</xdr:rowOff>
    </xdr:from>
    <xdr:ext cx="762000" cy="259045"/>
    <xdr:sp macro="" textlink="">
      <xdr:nvSpPr>
        <xdr:cNvPr id="464" name="テキスト ボックス 463"/>
        <xdr:cNvSpPr txBox="1"/>
      </xdr:nvSpPr>
      <xdr:spPr>
        <a:xfrm>
          <a:off x="14909800" y="25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116777</xdr:rowOff>
    </xdr:from>
    <xdr:to>
      <xdr:col>21</xdr:col>
      <xdr:colOff>50800</xdr:colOff>
      <xdr:row>17</xdr:row>
      <xdr:rowOff>46927</xdr:rowOff>
    </xdr:to>
    <xdr:sp macro="" textlink="">
      <xdr:nvSpPr>
        <xdr:cNvPr id="465" name="円/楕円 464"/>
        <xdr:cNvSpPr/>
      </xdr:nvSpPr>
      <xdr:spPr>
        <a:xfrm>
          <a:off x="14351000" y="28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57104</xdr:rowOff>
    </xdr:from>
    <xdr:ext cx="762000" cy="259045"/>
    <xdr:sp macro="" textlink="">
      <xdr:nvSpPr>
        <xdr:cNvPr id="466" name="テキスト ボックス 465"/>
        <xdr:cNvSpPr txBox="1"/>
      </xdr:nvSpPr>
      <xdr:spPr>
        <a:xfrm>
          <a:off x="14020800" y="262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18320</xdr:rowOff>
    </xdr:from>
    <xdr:to>
      <xdr:col>19</xdr:col>
      <xdr:colOff>533400</xdr:colOff>
      <xdr:row>17</xdr:row>
      <xdr:rowOff>119920</xdr:rowOff>
    </xdr:to>
    <xdr:sp macro="" textlink="">
      <xdr:nvSpPr>
        <xdr:cNvPr id="467" name="円/楕円 466"/>
        <xdr:cNvSpPr/>
      </xdr:nvSpPr>
      <xdr:spPr>
        <a:xfrm>
          <a:off x="134620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130097</xdr:rowOff>
    </xdr:from>
    <xdr:ext cx="762000" cy="259045"/>
    <xdr:sp macro="" textlink="">
      <xdr:nvSpPr>
        <xdr:cNvPr id="468" name="テキスト ボックス 467"/>
        <xdr:cNvSpPr txBox="1"/>
      </xdr:nvSpPr>
      <xdr:spPr>
        <a:xfrm>
          <a:off x="13131800" y="270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85,243
84,035
67.37
27,258,136
25,459,450
1,433,481
16,698,456
25,567,633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人件費総額は減少し、</a:t>
          </a:r>
          <a:r>
            <a:rPr lang="ja-JP" altLang="en-US" sz="1100" b="0" i="0" baseline="0">
              <a:solidFill>
                <a:schemeClr val="tx1"/>
              </a:solidFill>
              <a:effectLst/>
              <a:latin typeface="+mn-lt"/>
              <a:ea typeface="+mn-ea"/>
              <a:cs typeface="+mn-cs"/>
            </a:rPr>
            <a:t>経常収支</a:t>
          </a:r>
          <a:r>
            <a:rPr lang="ja-JP" altLang="ja-JP" sz="1100" b="0" i="0" baseline="0">
              <a:solidFill>
                <a:schemeClr val="tx1"/>
              </a:solidFill>
              <a:effectLst/>
              <a:latin typeface="+mn-lt"/>
              <a:ea typeface="+mn-ea"/>
              <a:cs typeface="+mn-cs"/>
            </a:rPr>
            <a:t>比率は</a:t>
          </a:r>
          <a:r>
            <a:rPr lang="en-US" altLang="ja-JP" sz="1100" b="0" i="0" baseline="0">
              <a:solidFill>
                <a:schemeClr val="tx1"/>
              </a:solidFill>
              <a:effectLst/>
              <a:latin typeface="+mn-lt"/>
              <a:ea typeface="+mn-ea"/>
              <a:cs typeface="+mn-cs"/>
            </a:rPr>
            <a:t>1.3</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少人数学級編制の実施による市費負担教職員の採用などの人件費増加要因はあるものの、職員数削減などを進めてきた結果、平成</a:t>
          </a:r>
          <a:r>
            <a:rPr lang="en-US" altLang="ja-JP" sz="1100" b="0" i="0" baseline="0">
              <a:solidFill>
                <a:schemeClr val="tx1"/>
              </a:solidFill>
              <a:effectLst/>
              <a:latin typeface="+mn-lt"/>
              <a:ea typeface="+mn-ea"/>
              <a:cs typeface="+mn-cs"/>
            </a:rPr>
            <a:t>21</a:t>
          </a:r>
          <a:r>
            <a:rPr lang="ja-JP" altLang="ja-JP" sz="1100" b="0" i="0" baseline="0">
              <a:solidFill>
                <a:schemeClr val="tx1"/>
              </a:solidFill>
              <a:effectLst/>
              <a:latin typeface="+mn-lt"/>
              <a:ea typeface="+mn-ea"/>
              <a:cs typeface="+mn-cs"/>
            </a:rPr>
            <a:t>年度以降継続的に県平均を下回っている。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今後も引き続き適切な定員管理に努めていく。</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138430</xdr:rowOff>
    </xdr:to>
    <xdr:cxnSp macro="">
      <xdr:nvCxnSpPr>
        <xdr:cNvPr id="65" name="直線コネクタ 64"/>
        <xdr:cNvCxnSpPr/>
      </xdr:nvCxnSpPr>
      <xdr:spPr>
        <a:xfrm flipV="1">
          <a:off x="3987800" y="6383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138430</xdr:rowOff>
    </xdr:to>
    <xdr:cxnSp macro="">
      <xdr:nvCxnSpPr>
        <xdr:cNvPr id="68" name="直線コネクタ 67"/>
        <xdr:cNvCxnSpPr/>
      </xdr:nvCxnSpPr>
      <xdr:spPr>
        <a:xfrm>
          <a:off x="3098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100330</xdr:rowOff>
    </xdr:to>
    <xdr:cxnSp macro="">
      <xdr:nvCxnSpPr>
        <xdr:cNvPr id="71" name="直線コネクタ 70"/>
        <xdr:cNvCxnSpPr/>
      </xdr:nvCxnSpPr>
      <xdr:spPr>
        <a:xfrm>
          <a:off x="2209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115570</xdr:rowOff>
    </xdr:to>
    <xdr:cxnSp macro="">
      <xdr:nvCxnSpPr>
        <xdr:cNvPr id="74" name="直線コネクタ 73"/>
        <xdr:cNvCxnSpPr/>
      </xdr:nvCxnSpPr>
      <xdr:spPr>
        <a:xfrm flipV="1">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76" name="テキスト ボックス 75"/>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4" name="円/楕円 83"/>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5"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6" name="円/楕円 85"/>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7" name="テキスト ボックス 86"/>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8" name="円/楕円 87"/>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89" name="テキスト ボックス 88"/>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1" name="テキスト ボックス 90"/>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2" name="円/楕円 91"/>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3" name="テキスト ボックス 92"/>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昨年度以前から引き続き、類似団体平均を上回っている。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総額としては物件費の内、</a:t>
          </a:r>
          <a:r>
            <a:rPr lang="ja-JP" altLang="ja-JP" sz="1100" b="0" i="0" baseline="0">
              <a:solidFill>
                <a:schemeClr val="tx1"/>
              </a:solidFill>
              <a:effectLst/>
              <a:latin typeface="+mn-lt"/>
              <a:ea typeface="+mn-ea"/>
              <a:cs typeface="+mn-cs"/>
            </a:rPr>
            <a:t>最も</a:t>
          </a:r>
          <a:r>
            <a:rPr lang="ja-JP" altLang="en-US" sz="1100" b="0" i="0" baseline="0">
              <a:solidFill>
                <a:schemeClr val="tx1"/>
              </a:solidFill>
              <a:effectLst/>
              <a:latin typeface="+mn-lt"/>
              <a:ea typeface="+mn-ea"/>
              <a:cs typeface="+mn-cs"/>
            </a:rPr>
            <a:t>大きな割合を占めている</a:t>
          </a:r>
          <a:r>
            <a:rPr lang="ja-JP" altLang="ja-JP" sz="1100" b="0" i="0" baseline="0">
              <a:solidFill>
                <a:schemeClr val="tx1"/>
              </a:solidFill>
              <a:effectLst/>
              <a:latin typeface="+mn-lt"/>
              <a:ea typeface="+mn-ea"/>
              <a:cs typeface="+mn-cs"/>
            </a:rPr>
            <a:t>委託料</a:t>
          </a:r>
          <a:r>
            <a:rPr lang="ja-JP" altLang="en-US" sz="1100" b="0" i="0" baseline="0">
              <a:solidFill>
                <a:schemeClr val="tx1"/>
              </a:solidFill>
              <a:effectLst/>
              <a:latin typeface="+mn-lt"/>
              <a:ea typeface="+mn-ea"/>
              <a:cs typeface="+mn-cs"/>
            </a:rPr>
            <a:t>の減少により減少したが、経常一般財源も減少したため比率としては前年と同じとなっている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今後、事務事業全般の効率化や、施設運営の見直しを更に進め、物件費全体の縮小に努め</a:t>
          </a:r>
          <a:r>
            <a:rPr lang="ja-JP" altLang="en-US" sz="1100" b="0" i="0" baseline="0">
              <a:solidFill>
                <a:schemeClr val="tx1"/>
              </a:solidFill>
              <a:effectLst/>
              <a:latin typeface="+mn-lt"/>
              <a:ea typeface="+mn-ea"/>
              <a:cs typeface="+mn-cs"/>
            </a:rPr>
            <a:t>ていく</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18</xdr:row>
      <xdr:rowOff>119380</xdr:rowOff>
    </xdr:to>
    <xdr:cxnSp macro="">
      <xdr:nvCxnSpPr>
        <xdr:cNvPr id="126" name="直線コネクタ 125"/>
        <xdr:cNvCxnSpPr/>
      </xdr:nvCxnSpPr>
      <xdr:spPr>
        <a:xfrm>
          <a:off x="15671800" y="320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119380</xdr:rowOff>
    </xdr:to>
    <xdr:cxnSp macro="">
      <xdr:nvCxnSpPr>
        <xdr:cNvPr id="129" name="直線コネクタ 128"/>
        <xdr:cNvCxnSpPr/>
      </xdr:nvCxnSpPr>
      <xdr:spPr>
        <a:xfrm>
          <a:off x="14782800" y="3190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104140</xdr:rowOff>
    </xdr:to>
    <xdr:cxnSp macro="">
      <xdr:nvCxnSpPr>
        <xdr:cNvPr id="132" name="直線コネクタ 131"/>
        <xdr:cNvCxnSpPr/>
      </xdr:nvCxnSpPr>
      <xdr:spPr>
        <a:xfrm>
          <a:off x="13893800" y="313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50800</xdr:rowOff>
    </xdr:to>
    <xdr:cxnSp macro="">
      <xdr:nvCxnSpPr>
        <xdr:cNvPr id="135" name="直線コネクタ 134"/>
        <xdr:cNvCxnSpPr/>
      </xdr:nvCxnSpPr>
      <xdr:spPr>
        <a:xfrm>
          <a:off x="13004800" y="3129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115587</xdr:rowOff>
    </xdr:from>
    <xdr:ext cx="762000" cy="259045"/>
    <xdr:sp macro="" textlink="">
      <xdr:nvSpPr>
        <xdr:cNvPr id="137" name="テキスト ボックス 136"/>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5" name="円/楕円 144"/>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6"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7" name="円/楕円 146"/>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8" name="テキスト ボックス 147"/>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9" name="円/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1" name="円/楕円 150"/>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2" name="テキスト ボックス 151"/>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3" name="円/楕円 152"/>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4" name="テキスト ボックス 153"/>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生活保護費などの社会保障費全体の伸びはもとより、中学校卒業まで拡大している子ども医療費の支給など、市費単独の児童福祉事業や障害者福祉事業の経費が多額であるため、類似団体平均を</a:t>
          </a:r>
          <a:r>
            <a:rPr lang="ja-JP" altLang="en-US" sz="1100" b="0" i="0" baseline="0">
              <a:solidFill>
                <a:schemeClr val="tx1"/>
              </a:solidFill>
              <a:effectLst/>
              <a:latin typeface="+mn-lt"/>
              <a:ea typeface="+mn-ea"/>
              <a:cs typeface="+mn-cs"/>
            </a:rPr>
            <a:t>上回った状況が続いている</a:t>
          </a:r>
          <a:r>
            <a:rPr lang="ja-JP" altLang="ja-JP" sz="1100" b="0" i="0" baseline="0">
              <a:solidFill>
                <a:schemeClr val="tx1"/>
              </a:solidFill>
              <a:effectLst/>
              <a:latin typeface="+mn-lt"/>
              <a:ea typeface="+mn-ea"/>
              <a:cs typeface="+mn-cs"/>
            </a:rPr>
            <a:t>。</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類似団体平均に近付けるよう受益者負担の適正化や制度の統廃合を検討し、増加抑制を図ってい</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5842</xdr:rowOff>
    </xdr:from>
    <xdr:to>
      <xdr:col>7</xdr:col>
      <xdr:colOff>15875</xdr:colOff>
      <xdr:row>57</xdr:row>
      <xdr:rowOff>5842</xdr:rowOff>
    </xdr:to>
    <xdr:cxnSp macro="">
      <xdr:nvCxnSpPr>
        <xdr:cNvPr id="185" name="直線コネクタ 184"/>
        <xdr:cNvCxnSpPr/>
      </xdr:nvCxnSpPr>
      <xdr:spPr>
        <a:xfrm>
          <a:off x="3987800" y="9778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113284</xdr:rowOff>
    </xdr:from>
    <xdr:to>
      <xdr:col>5</xdr:col>
      <xdr:colOff>549275</xdr:colOff>
      <xdr:row>57</xdr:row>
      <xdr:rowOff>5842</xdr:rowOff>
    </xdr:to>
    <xdr:cxnSp macro="">
      <xdr:nvCxnSpPr>
        <xdr:cNvPr id="188" name="直線コネクタ 187"/>
        <xdr:cNvCxnSpPr/>
      </xdr:nvCxnSpPr>
      <xdr:spPr>
        <a:xfrm>
          <a:off x="3098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85852</xdr:rowOff>
    </xdr:from>
    <xdr:to>
      <xdr:col>4</xdr:col>
      <xdr:colOff>346075</xdr:colOff>
      <xdr:row>56</xdr:row>
      <xdr:rowOff>113284</xdr:rowOff>
    </xdr:to>
    <xdr:cxnSp macro="">
      <xdr:nvCxnSpPr>
        <xdr:cNvPr id="191" name="直線コネクタ 190"/>
        <xdr:cNvCxnSpPr/>
      </xdr:nvCxnSpPr>
      <xdr:spPr>
        <a:xfrm>
          <a:off x="2209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30988</xdr:rowOff>
    </xdr:from>
    <xdr:to>
      <xdr:col>3</xdr:col>
      <xdr:colOff>142875</xdr:colOff>
      <xdr:row>56</xdr:row>
      <xdr:rowOff>85852</xdr:rowOff>
    </xdr:to>
    <xdr:cxnSp macro="">
      <xdr:nvCxnSpPr>
        <xdr:cNvPr id="194" name="直線コネクタ 193"/>
        <xdr:cNvCxnSpPr/>
      </xdr:nvCxnSpPr>
      <xdr:spPr>
        <a:xfrm>
          <a:off x="1320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126492</xdr:rowOff>
    </xdr:from>
    <xdr:to>
      <xdr:col>7</xdr:col>
      <xdr:colOff>66675</xdr:colOff>
      <xdr:row>57</xdr:row>
      <xdr:rowOff>56642</xdr:rowOff>
    </xdr:to>
    <xdr:sp macro="" textlink="">
      <xdr:nvSpPr>
        <xdr:cNvPr id="204" name="円/楕円 203"/>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98569</xdr:rowOff>
    </xdr:from>
    <xdr:ext cx="762000" cy="259045"/>
    <xdr:sp macro="" textlink="">
      <xdr:nvSpPr>
        <xdr:cNvPr id="205" name="扶助費該当値テキスト"/>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126492</xdr:rowOff>
    </xdr:from>
    <xdr:to>
      <xdr:col>5</xdr:col>
      <xdr:colOff>600075</xdr:colOff>
      <xdr:row>57</xdr:row>
      <xdr:rowOff>56642</xdr:rowOff>
    </xdr:to>
    <xdr:sp macro="" textlink="">
      <xdr:nvSpPr>
        <xdr:cNvPr id="206" name="円/楕円 205"/>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41419</xdr:rowOff>
    </xdr:from>
    <xdr:ext cx="736600" cy="259045"/>
    <xdr:sp macro="" textlink="">
      <xdr:nvSpPr>
        <xdr:cNvPr id="207" name="テキスト ボックス 206"/>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62484</xdr:rowOff>
    </xdr:from>
    <xdr:to>
      <xdr:col>4</xdr:col>
      <xdr:colOff>396875</xdr:colOff>
      <xdr:row>56</xdr:row>
      <xdr:rowOff>164084</xdr:rowOff>
    </xdr:to>
    <xdr:sp macro="" textlink="">
      <xdr:nvSpPr>
        <xdr:cNvPr id="208" name="円/楕円 207"/>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148861</xdr:rowOff>
    </xdr:from>
    <xdr:ext cx="762000" cy="259045"/>
    <xdr:sp macro="" textlink="">
      <xdr:nvSpPr>
        <xdr:cNvPr id="209" name="テキスト ボックス 208"/>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35052</xdr:rowOff>
    </xdr:from>
    <xdr:to>
      <xdr:col>3</xdr:col>
      <xdr:colOff>193675</xdr:colOff>
      <xdr:row>56</xdr:row>
      <xdr:rowOff>136652</xdr:rowOff>
    </xdr:to>
    <xdr:sp macro="" textlink="">
      <xdr:nvSpPr>
        <xdr:cNvPr id="210" name="円/楕円 209"/>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121429</xdr:rowOff>
    </xdr:from>
    <xdr:ext cx="762000" cy="259045"/>
    <xdr:sp macro="" textlink="">
      <xdr:nvSpPr>
        <xdr:cNvPr id="211" name="テキスト ボックス 210"/>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151638</xdr:rowOff>
    </xdr:from>
    <xdr:to>
      <xdr:col>1</xdr:col>
      <xdr:colOff>676275</xdr:colOff>
      <xdr:row>56</xdr:row>
      <xdr:rowOff>81788</xdr:rowOff>
    </xdr:to>
    <xdr:sp macro="" textlink="">
      <xdr:nvSpPr>
        <xdr:cNvPr id="212" name="円/楕円 211"/>
        <xdr:cNvSpPr/>
      </xdr:nvSpPr>
      <xdr:spPr>
        <a:xfrm>
          <a:off x="1270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66565</xdr:rowOff>
    </xdr:from>
    <xdr:ext cx="762000" cy="259045"/>
    <xdr:sp macro="" textlink="">
      <xdr:nvSpPr>
        <xdr:cNvPr id="213" name="テキスト ボックス 212"/>
        <xdr:cNvSpPr txBox="1"/>
      </xdr:nvSpPr>
      <xdr:spPr>
        <a:xfrm>
          <a:off x="939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繰出金の影響により毎年度類似団体平均を上回っている。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一般会計の負担を軽減するため、使用料や保険料の負担適正化も含め、独立採算の原則に近付けるよう検討していく。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142240</xdr:rowOff>
    </xdr:to>
    <xdr:cxnSp macro="">
      <xdr:nvCxnSpPr>
        <xdr:cNvPr id="246" name="直線コネクタ 245"/>
        <xdr:cNvCxnSpPr/>
      </xdr:nvCxnSpPr>
      <xdr:spPr>
        <a:xfrm>
          <a:off x="15671800" y="99872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43180</xdr:rowOff>
    </xdr:to>
    <xdr:cxnSp macro="">
      <xdr:nvCxnSpPr>
        <xdr:cNvPr id="249" name="直線コネクタ 248"/>
        <xdr:cNvCxnSpPr/>
      </xdr:nvCxnSpPr>
      <xdr:spPr>
        <a:xfrm>
          <a:off x="14782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58</xdr:row>
      <xdr:rowOff>12700</xdr:rowOff>
    </xdr:to>
    <xdr:cxnSp macro="">
      <xdr:nvCxnSpPr>
        <xdr:cNvPr id="252" name="直線コネクタ 251"/>
        <xdr:cNvCxnSpPr/>
      </xdr:nvCxnSpPr>
      <xdr:spPr>
        <a:xfrm>
          <a:off x="13893800" y="985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57</xdr:row>
      <xdr:rowOff>130810</xdr:rowOff>
    </xdr:to>
    <xdr:cxnSp macro="">
      <xdr:nvCxnSpPr>
        <xdr:cNvPr id="255" name="直線コネクタ 254"/>
        <xdr:cNvCxnSpPr/>
      </xdr:nvCxnSpPr>
      <xdr:spPr>
        <a:xfrm flipV="1">
          <a:off x="13004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7" name="テキスト ボックス 25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59" name="テキスト ボックス 25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5" name="円/楕円 264"/>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6"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7" name="円/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68" name="テキスト ボックス 267"/>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9" name="円/楕円 26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0" name="テキスト ボックス 26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1" name="円/楕円 270"/>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2" name="テキスト ボックス 271"/>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3" name="円/楕円 272"/>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4" name="テキスト ボックス 273"/>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類似団体平均、県平均、全国平均を大きく下回っており、継続して低い水準を保っている。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今後も引き続き補助金等の適正化を図ってい</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34</xdr:row>
      <xdr:rowOff>163576</xdr:rowOff>
    </xdr:to>
    <xdr:cxnSp macro="">
      <xdr:nvCxnSpPr>
        <xdr:cNvPr id="304" name="直線コネクタ 303"/>
        <xdr:cNvCxnSpPr/>
      </xdr:nvCxnSpPr>
      <xdr:spPr>
        <a:xfrm flipV="1">
          <a:off x="15671800" y="5988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34</xdr:row>
      <xdr:rowOff>168148</xdr:rowOff>
    </xdr:to>
    <xdr:cxnSp macro="">
      <xdr:nvCxnSpPr>
        <xdr:cNvPr id="307" name="直線コネクタ 306"/>
        <xdr:cNvCxnSpPr/>
      </xdr:nvCxnSpPr>
      <xdr:spPr>
        <a:xfrm flipV="1">
          <a:off x="14782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1270</xdr:rowOff>
    </xdr:to>
    <xdr:cxnSp macro="">
      <xdr:nvCxnSpPr>
        <xdr:cNvPr id="310" name="直線コネクタ 309"/>
        <xdr:cNvCxnSpPr/>
      </xdr:nvCxnSpPr>
      <xdr:spPr>
        <a:xfrm flipV="1">
          <a:off x="13893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5842</xdr:rowOff>
    </xdr:to>
    <xdr:cxnSp macro="">
      <xdr:nvCxnSpPr>
        <xdr:cNvPr id="313" name="直線コネクタ 312"/>
        <xdr:cNvCxnSpPr/>
      </xdr:nvCxnSpPr>
      <xdr:spPr>
        <a:xfrm flipV="1">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15" name="テキスト ボックス 31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7" name="テキスト ボックス 31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3" name="円/楕円 322"/>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4"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25" name="円/楕円 324"/>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26" name="テキスト ボックス 325"/>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27" name="円/楕円 326"/>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28" name="テキスト ボックス 327"/>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9" name="円/楕円 328"/>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0" name="テキスト ボックス 329"/>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1" name="円/楕円 330"/>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2" name="テキスト ボックス 331"/>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市債残高の縮減に取り組んできた結果、引き続き類似団体平均、県平均、全国平均を下回っている。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年度は、土木債</a:t>
          </a:r>
          <a:r>
            <a:rPr lang="ja-JP" altLang="en-US" sz="1100" b="0" i="0" baseline="0">
              <a:solidFill>
                <a:schemeClr val="tx1"/>
              </a:solidFill>
              <a:effectLst/>
              <a:latin typeface="+mn-lt"/>
              <a:ea typeface="+mn-ea"/>
              <a:cs typeface="+mn-cs"/>
            </a:rPr>
            <a:t>や教育債</a:t>
          </a:r>
          <a:r>
            <a:rPr lang="ja-JP" altLang="ja-JP" sz="1100" b="0" i="0" baseline="0">
              <a:solidFill>
                <a:schemeClr val="tx1"/>
              </a:solidFill>
              <a:effectLst/>
              <a:latin typeface="+mn-lt"/>
              <a:ea typeface="+mn-ea"/>
              <a:cs typeface="+mn-cs"/>
            </a:rPr>
            <a:t>の償還金が減少した</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総務債の償還金が増加したため</a:t>
          </a:r>
          <a:r>
            <a:rPr lang="ja-JP" altLang="ja-JP" sz="1100" b="0" i="0" baseline="0">
              <a:solidFill>
                <a:schemeClr val="tx1"/>
              </a:solidFill>
              <a:effectLst/>
              <a:latin typeface="+mn-lt"/>
              <a:ea typeface="+mn-ea"/>
              <a:cs typeface="+mn-cs"/>
            </a:rPr>
            <a:t>比率としては</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上昇</a:t>
          </a:r>
          <a:r>
            <a:rPr lang="ja-JP" altLang="ja-JP" sz="1100" b="0" i="0" baseline="0">
              <a:solidFill>
                <a:schemeClr val="tx1"/>
              </a:solidFill>
              <a:effectLst/>
              <a:latin typeface="+mn-lt"/>
              <a:ea typeface="+mn-ea"/>
              <a:cs typeface="+mn-cs"/>
            </a:rPr>
            <a:t>している。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33274</xdr:rowOff>
    </xdr:to>
    <xdr:cxnSp macro="">
      <xdr:nvCxnSpPr>
        <xdr:cNvPr id="362" name="直線コネクタ 361"/>
        <xdr:cNvCxnSpPr/>
      </xdr:nvCxnSpPr>
      <xdr:spPr>
        <a:xfrm>
          <a:off x="3987800" y="13216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74422</xdr:rowOff>
    </xdr:to>
    <xdr:cxnSp macro="">
      <xdr:nvCxnSpPr>
        <xdr:cNvPr id="365" name="直線コネクタ 364"/>
        <xdr:cNvCxnSpPr/>
      </xdr:nvCxnSpPr>
      <xdr:spPr>
        <a:xfrm flipV="1">
          <a:off x="3098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74422</xdr:rowOff>
    </xdr:to>
    <xdr:cxnSp macro="">
      <xdr:nvCxnSpPr>
        <xdr:cNvPr id="368" name="直線コネクタ 367"/>
        <xdr:cNvCxnSpPr/>
      </xdr:nvCxnSpPr>
      <xdr:spPr>
        <a:xfrm>
          <a:off x="2209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124713</xdr:rowOff>
    </xdr:to>
    <xdr:cxnSp macro="">
      <xdr:nvCxnSpPr>
        <xdr:cNvPr id="371" name="直線コネクタ 370"/>
        <xdr:cNvCxnSpPr/>
      </xdr:nvCxnSpPr>
      <xdr:spPr>
        <a:xfrm flipV="1">
          <a:off x="1320800" y="132577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73" name="テキスト ボックス 372"/>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5" name="テキスト ボックス 37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1" name="円/楕円 380"/>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2"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3" name="円/楕円 382"/>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4" name="テキスト ボックス 383"/>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5" name="円/楕円 384"/>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6" name="テキスト ボックス 385"/>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7" name="円/楕円 386"/>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8" name="テキスト ボックス 387"/>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9" name="円/楕円 388"/>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0" name="テキスト ボックス 389"/>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類似団体より比率が下回っているのは公債費と補助費等の</a:t>
          </a:r>
          <a:r>
            <a:rPr lang="en-US" altLang="ja-JP" sz="1100" b="0" i="0" baseline="0">
              <a:solidFill>
                <a:schemeClr val="tx1"/>
              </a:solidFill>
              <a:effectLst/>
              <a:latin typeface="+mn-lt"/>
              <a:ea typeface="+mn-ea"/>
              <a:cs typeface="+mn-cs"/>
            </a:rPr>
            <a:t>2</a:t>
          </a:r>
          <a:r>
            <a:rPr lang="ja-JP" altLang="ja-JP" sz="1100" b="0" i="0" baseline="0">
              <a:solidFill>
                <a:schemeClr val="tx1"/>
              </a:solidFill>
              <a:effectLst/>
              <a:latin typeface="+mn-lt"/>
              <a:ea typeface="+mn-ea"/>
              <a:cs typeface="+mn-cs"/>
            </a:rPr>
            <a:t>項目であるため、公債費を除くと全体の経常収支比率より大きく類似団体平均を上回ってしまう。</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物件費や繰出金の比率が特に高いため、これらの経費について適正化を図るとともに、補助費等についても更なる見直しを進めていく。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43180</xdr:rowOff>
    </xdr:to>
    <xdr:cxnSp macro="">
      <xdr:nvCxnSpPr>
        <xdr:cNvPr id="423" name="直線コネクタ 422"/>
        <xdr:cNvCxnSpPr/>
      </xdr:nvCxnSpPr>
      <xdr:spPr>
        <a:xfrm flipV="1">
          <a:off x="15671800" y="13583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43180</xdr:rowOff>
    </xdr:to>
    <xdr:cxnSp macro="">
      <xdr:nvCxnSpPr>
        <xdr:cNvPr id="426" name="直線コネクタ 425"/>
        <xdr:cNvCxnSpPr/>
      </xdr:nvCxnSpPr>
      <xdr:spPr>
        <a:xfrm>
          <a:off x="14782800" y="13522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149861</xdr:rowOff>
    </xdr:to>
    <xdr:cxnSp macro="">
      <xdr:nvCxnSpPr>
        <xdr:cNvPr id="429" name="直線コネクタ 428"/>
        <xdr:cNvCxnSpPr/>
      </xdr:nvCxnSpPr>
      <xdr:spPr>
        <a:xfrm>
          <a:off x="13893800" y="134200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46989</xdr:rowOff>
    </xdr:from>
    <xdr:to>
      <xdr:col>20</xdr:col>
      <xdr:colOff>158750</xdr:colOff>
      <xdr:row>78</xdr:row>
      <xdr:rowOff>73661</xdr:rowOff>
    </xdr:to>
    <xdr:cxnSp macro="">
      <xdr:nvCxnSpPr>
        <xdr:cNvPr id="432" name="直線コネクタ 431"/>
        <xdr:cNvCxnSpPr/>
      </xdr:nvCxnSpPr>
      <xdr:spPr>
        <a:xfrm flipV="1">
          <a:off x="13004800" y="13420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69866</xdr:rowOff>
    </xdr:from>
    <xdr:ext cx="762000" cy="259045"/>
    <xdr:sp macro="" textlink="">
      <xdr:nvSpPr>
        <xdr:cNvPr id="434" name="テキスト ボックス 433"/>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2" name="円/楕円 441"/>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43"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4" name="円/楕円 443"/>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5" name="テキスト ボックス 444"/>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6" name="円/楕円 445"/>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47" name="テキスト ボックス 446"/>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48" name="円/楕円 447"/>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9" name="テキスト ボックス 448"/>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0" name="円/楕円 449"/>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1" name="テキスト ボックス 450"/>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168243</xdr:rowOff>
    </xdr:from>
    <xdr:to>
      <xdr:col>4</xdr:col>
      <xdr:colOff>1117600</xdr:colOff>
      <xdr:row>19</xdr:row>
      <xdr:rowOff>18415</xdr:rowOff>
    </xdr:to>
    <xdr:cxnSp macro="">
      <xdr:nvCxnSpPr>
        <xdr:cNvPr id="50" name="直線コネクタ 49"/>
        <xdr:cNvCxnSpPr/>
      </xdr:nvCxnSpPr>
      <xdr:spPr bwMode="auto">
        <a:xfrm>
          <a:off x="5003800" y="3301968"/>
          <a:ext cx="647700" cy="2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131210</xdr:rowOff>
    </xdr:from>
    <xdr:to>
      <xdr:col>4</xdr:col>
      <xdr:colOff>469900</xdr:colOff>
      <xdr:row>18</xdr:row>
      <xdr:rowOff>168243</xdr:rowOff>
    </xdr:to>
    <xdr:cxnSp macro="">
      <xdr:nvCxnSpPr>
        <xdr:cNvPr id="53" name="直線コネクタ 52"/>
        <xdr:cNvCxnSpPr/>
      </xdr:nvCxnSpPr>
      <xdr:spPr bwMode="auto">
        <a:xfrm>
          <a:off x="4305300" y="3264935"/>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131210</xdr:rowOff>
    </xdr:from>
    <xdr:to>
      <xdr:col>3</xdr:col>
      <xdr:colOff>904875</xdr:colOff>
      <xdr:row>18</xdr:row>
      <xdr:rowOff>151231</xdr:rowOff>
    </xdr:to>
    <xdr:cxnSp macro="">
      <xdr:nvCxnSpPr>
        <xdr:cNvPr id="56" name="直線コネクタ 55"/>
        <xdr:cNvCxnSpPr/>
      </xdr:nvCxnSpPr>
      <xdr:spPr bwMode="auto">
        <a:xfrm flipV="1">
          <a:off x="3606800" y="3264935"/>
          <a:ext cx="698500" cy="2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151231</xdr:rowOff>
    </xdr:from>
    <xdr:to>
      <xdr:col>3</xdr:col>
      <xdr:colOff>206375</xdr:colOff>
      <xdr:row>18</xdr:row>
      <xdr:rowOff>156775</xdr:rowOff>
    </xdr:to>
    <xdr:cxnSp macro="">
      <xdr:nvCxnSpPr>
        <xdr:cNvPr id="59" name="直線コネクタ 58"/>
        <xdr:cNvCxnSpPr/>
      </xdr:nvCxnSpPr>
      <xdr:spPr bwMode="auto">
        <a:xfrm flipV="1">
          <a:off x="2908300" y="3284956"/>
          <a:ext cx="698500" cy="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139065</xdr:rowOff>
    </xdr:from>
    <xdr:to>
      <xdr:col>5</xdr:col>
      <xdr:colOff>34925</xdr:colOff>
      <xdr:row>19</xdr:row>
      <xdr:rowOff>69215</xdr:rowOff>
    </xdr:to>
    <xdr:sp macro="" textlink="">
      <xdr:nvSpPr>
        <xdr:cNvPr id="69" name="円/楕円 68"/>
        <xdr:cNvSpPr/>
      </xdr:nvSpPr>
      <xdr:spPr bwMode="auto">
        <a:xfrm>
          <a:off x="56007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111142</xdr:rowOff>
    </xdr:from>
    <xdr:ext cx="762000" cy="259045"/>
    <xdr:sp macro="" textlink="">
      <xdr:nvSpPr>
        <xdr:cNvPr id="70" name="人口1人当たり決算額の推移該当値テキスト130"/>
        <xdr:cNvSpPr txBox="1"/>
      </xdr:nvSpPr>
      <xdr:spPr>
        <a:xfrm>
          <a:off x="5740400" y="324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117443</xdr:rowOff>
    </xdr:from>
    <xdr:to>
      <xdr:col>4</xdr:col>
      <xdr:colOff>520700</xdr:colOff>
      <xdr:row>19</xdr:row>
      <xdr:rowOff>47593</xdr:rowOff>
    </xdr:to>
    <xdr:sp macro="" textlink="">
      <xdr:nvSpPr>
        <xdr:cNvPr id="71" name="円/楕円 70"/>
        <xdr:cNvSpPr/>
      </xdr:nvSpPr>
      <xdr:spPr bwMode="auto">
        <a:xfrm>
          <a:off x="4953000" y="325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32370</xdr:rowOff>
    </xdr:from>
    <xdr:ext cx="736600" cy="259045"/>
    <xdr:sp macro="" textlink="">
      <xdr:nvSpPr>
        <xdr:cNvPr id="72" name="テキスト ボックス 71"/>
        <xdr:cNvSpPr txBox="1"/>
      </xdr:nvSpPr>
      <xdr:spPr>
        <a:xfrm>
          <a:off x="4622800" y="333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80410</xdr:rowOff>
    </xdr:from>
    <xdr:to>
      <xdr:col>3</xdr:col>
      <xdr:colOff>955675</xdr:colOff>
      <xdr:row>19</xdr:row>
      <xdr:rowOff>10560</xdr:rowOff>
    </xdr:to>
    <xdr:sp macro="" textlink="">
      <xdr:nvSpPr>
        <xdr:cNvPr id="73" name="円/楕円 72"/>
        <xdr:cNvSpPr/>
      </xdr:nvSpPr>
      <xdr:spPr bwMode="auto">
        <a:xfrm>
          <a:off x="4254500" y="321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166787</xdr:rowOff>
    </xdr:from>
    <xdr:ext cx="762000" cy="259045"/>
    <xdr:sp macro="" textlink="">
      <xdr:nvSpPr>
        <xdr:cNvPr id="74" name="テキスト ボックス 73"/>
        <xdr:cNvSpPr txBox="1"/>
      </xdr:nvSpPr>
      <xdr:spPr>
        <a:xfrm>
          <a:off x="3924300" y="33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100432</xdr:rowOff>
    </xdr:from>
    <xdr:to>
      <xdr:col>3</xdr:col>
      <xdr:colOff>257175</xdr:colOff>
      <xdr:row>19</xdr:row>
      <xdr:rowOff>30582</xdr:rowOff>
    </xdr:to>
    <xdr:sp macro="" textlink="">
      <xdr:nvSpPr>
        <xdr:cNvPr id="75" name="円/楕円 74"/>
        <xdr:cNvSpPr/>
      </xdr:nvSpPr>
      <xdr:spPr bwMode="auto">
        <a:xfrm>
          <a:off x="3556000" y="323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15358</xdr:rowOff>
    </xdr:from>
    <xdr:ext cx="762000" cy="259045"/>
    <xdr:sp macro="" textlink="">
      <xdr:nvSpPr>
        <xdr:cNvPr id="76" name="テキスト ボックス 75"/>
        <xdr:cNvSpPr txBox="1"/>
      </xdr:nvSpPr>
      <xdr:spPr>
        <a:xfrm>
          <a:off x="3225800" y="332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105975</xdr:rowOff>
    </xdr:from>
    <xdr:to>
      <xdr:col>2</xdr:col>
      <xdr:colOff>692150</xdr:colOff>
      <xdr:row>19</xdr:row>
      <xdr:rowOff>36125</xdr:rowOff>
    </xdr:to>
    <xdr:sp macro="" textlink="">
      <xdr:nvSpPr>
        <xdr:cNvPr id="77" name="円/楕円 76"/>
        <xdr:cNvSpPr/>
      </xdr:nvSpPr>
      <xdr:spPr bwMode="auto">
        <a:xfrm>
          <a:off x="2857500" y="323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20902</xdr:rowOff>
    </xdr:from>
    <xdr:ext cx="762000" cy="259045"/>
    <xdr:sp macro="" textlink="">
      <xdr:nvSpPr>
        <xdr:cNvPr id="78" name="テキスト ボックス 77"/>
        <xdr:cNvSpPr txBox="1"/>
      </xdr:nvSpPr>
      <xdr:spPr>
        <a:xfrm>
          <a:off x="2527300" y="33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160604</xdr:rowOff>
    </xdr:from>
    <xdr:to>
      <xdr:col>4</xdr:col>
      <xdr:colOff>1117600</xdr:colOff>
      <xdr:row>37</xdr:row>
      <xdr:rowOff>161702</xdr:rowOff>
    </xdr:to>
    <xdr:cxnSp macro="">
      <xdr:nvCxnSpPr>
        <xdr:cNvPr id="110" name="直線コネクタ 109"/>
        <xdr:cNvCxnSpPr/>
      </xdr:nvCxnSpPr>
      <xdr:spPr bwMode="auto">
        <a:xfrm flipV="1">
          <a:off x="5003800" y="7285304"/>
          <a:ext cx="647700" cy="1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98357</xdr:rowOff>
    </xdr:from>
    <xdr:to>
      <xdr:col>4</xdr:col>
      <xdr:colOff>469900</xdr:colOff>
      <xdr:row>37</xdr:row>
      <xdr:rowOff>161702</xdr:rowOff>
    </xdr:to>
    <xdr:cxnSp macro="">
      <xdr:nvCxnSpPr>
        <xdr:cNvPr id="113" name="直線コネクタ 112"/>
        <xdr:cNvCxnSpPr/>
      </xdr:nvCxnSpPr>
      <xdr:spPr bwMode="auto">
        <a:xfrm>
          <a:off x="4305300" y="7223057"/>
          <a:ext cx="698500" cy="6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91681</xdr:rowOff>
    </xdr:from>
    <xdr:to>
      <xdr:col>3</xdr:col>
      <xdr:colOff>904875</xdr:colOff>
      <xdr:row>37</xdr:row>
      <xdr:rowOff>98357</xdr:rowOff>
    </xdr:to>
    <xdr:cxnSp macro="">
      <xdr:nvCxnSpPr>
        <xdr:cNvPr id="116" name="直線コネクタ 115"/>
        <xdr:cNvCxnSpPr/>
      </xdr:nvCxnSpPr>
      <xdr:spPr bwMode="auto">
        <a:xfrm>
          <a:off x="3606800" y="7216381"/>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170777</xdr:rowOff>
    </xdr:from>
    <xdr:to>
      <xdr:col>3</xdr:col>
      <xdr:colOff>206375</xdr:colOff>
      <xdr:row>37</xdr:row>
      <xdr:rowOff>91681</xdr:rowOff>
    </xdr:to>
    <xdr:cxnSp macro="">
      <xdr:nvCxnSpPr>
        <xdr:cNvPr id="119" name="直線コネクタ 118"/>
        <xdr:cNvCxnSpPr/>
      </xdr:nvCxnSpPr>
      <xdr:spPr bwMode="auto">
        <a:xfrm>
          <a:off x="2908300" y="7124027"/>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193212</xdr:rowOff>
    </xdr:from>
    <xdr:ext cx="762000" cy="259045"/>
    <xdr:sp macro="" textlink="">
      <xdr:nvSpPr>
        <xdr:cNvPr id="121" name="テキスト ボックス 120"/>
        <xdr:cNvSpPr txBox="1"/>
      </xdr:nvSpPr>
      <xdr:spPr>
        <a:xfrm>
          <a:off x="3225800" y="68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175198</xdr:rowOff>
    </xdr:from>
    <xdr:ext cx="762000" cy="259045"/>
    <xdr:sp macro="" textlink="">
      <xdr:nvSpPr>
        <xdr:cNvPr id="123" name="テキスト ボックス 122"/>
        <xdr:cNvSpPr txBox="1"/>
      </xdr:nvSpPr>
      <xdr:spPr>
        <a:xfrm>
          <a:off x="2527300" y="67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109804</xdr:rowOff>
    </xdr:from>
    <xdr:to>
      <xdr:col>5</xdr:col>
      <xdr:colOff>34925</xdr:colOff>
      <xdr:row>37</xdr:row>
      <xdr:rowOff>211404</xdr:rowOff>
    </xdr:to>
    <xdr:sp macro="" textlink="">
      <xdr:nvSpPr>
        <xdr:cNvPr id="129" name="円/楕円 128"/>
        <xdr:cNvSpPr/>
      </xdr:nvSpPr>
      <xdr:spPr bwMode="auto">
        <a:xfrm>
          <a:off x="5600700" y="7234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81881</xdr:rowOff>
    </xdr:from>
    <xdr:ext cx="762000" cy="259045"/>
    <xdr:sp macro="" textlink="">
      <xdr:nvSpPr>
        <xdr:cNvPr id="130" name="人口1人当たり決算額の推移該当値テキスト445"/>
        <xdr:cNvSpPr txBox="1"/>
      </xdr:nvSpPr>
      <xdr:spPr>
        <a:xfrm>
          <a:off x="5740400" y="720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110902</xdr:rowOff>
    </xdr:from>
    <xdr:to>
      <xdr:col>4</xdr:col>
      <xdr:colOff>520700</xdr:colOff>
      <xdr:row>37</xdr:row>
      <xdr:rowOff>212502</xdr:rowOff>
    </xdr:to>
    <xdr:sp macro="" textlink="">
      <xdr:nvSpPr>
        <xdr:cNvPr id="131" name="円/楕円 130"/>
        <xdr:cNvSpPr/>
      </xdr:nvSpPr>
      <xdr:spPr bwMode="auto">
        <a:xfrm>
          <a:off x="4953000" y="723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197279</xdr:rowOff>
    </xdr:from>
    <xdr:ext cx="736600" cy="259045"/>
    <xdr:sp macro="" textlink="">
      <xdr:nvSpPr>
        <xdr:cNvPr id="132" name="テキスト ボックス 131"/>
        <xdr:cNvSpPr txBox="1"/>
      </xdr:nvSpPr>
      <xdr:spPr>
        <a:xfrm>
          <a:off x="4622800" y="732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47557</xdr:rowOff>
    </xdr:from>
    <xdr:to>
      <xdr:col>3</xdr:col>
      <xdr:colOff>955675</xdr:colOff>
      <xdr:row>37</xdr:row>
      <xdr:rowOff>149157</xdr:rowOff>
    </xdr:to>
    <xdr:sp macro="" textlink="">
      <xdr:nvSpPr>
        <xdr:cNvPr id="133" name="円/楕円 132"/>
        <xdr:cNvSpPr/>
      </xdr:nvSpPr>
      <xdr:spPr bwMode="auto">
        <a:xfrm>
          <a:off x="4254500" y="717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133934</xdr:rowOff>
    </xdr:from>
    <xdr:ext cx="762000" cy="259045"/>
    <xdr:sp macro="" textlink="">
      <xdr:nvSpPr>
        <xdr:cNvPr id="134" name="テキスト ボックス 133"/>
        <xdr:cNvSpPr txBox="1"/>
      </xdr:nvSpPr>
      <xdr:spPr>
        <a:xfrm>
          <a:off x="3924300" y="725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40881</xdr:rowOff>
    </xdr:from>
    <xdr:to>
      <xdr:col>3</xdr:col>
      <xdr:colOff>257175</xdr:colOff>
      <xdr:row>37</xdr:row>
      <xdr:rowOff>142481</xdr:rowOff>
    </xdr:to>
    <xdr:sp macro="" textlink="">
      <xdr:nvSpPr>
        <xdr:cNvPr id="135" name="円/楕円 134"/>
        <xdr:cNvSpPr/>
      </xdr:nvSpPr>
      <xdr:spPr bwMode="auto">
        <a:xfrm>
          <a:off x="3556000" y="716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127258</xdr:rowOff>
    </xdr:from>
    <xdr:ext cx="762000" cy="259045"/>
    <xdr:sp macro="" textlink="">
      <xdr:nvSpPr>
        <xdr:cNvPr id="136" name="テキスト ボックス 135"/>
        <xdr:cNvSpPr txBox="1"/>
      </xdr:nvSpPr>
      <xdr:spPr>
        <a:xfrm>
          <a:off x="3225800" y="725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119977</xdr:rowOff>
    </xdr:from>
    <xdr:to>
      <xdr:col>2</xdr:col>
      <xdr:colOff>692150</xdr:colOff>
      <xdr:row>37</xdr:row>
      <xdr:rowOff>50127</xdr:rowOff>
    </xdr:to>
    <xdr:sp macro="" textlink="">
      <xdr:nvSpPr>
        <xdr:cNvPr id="137" name="円/楕円 136"/>
        <xdr:cNvSpPr/>
      </xdr:nvSpPr>
      <xdr:spPr bwMode="auto">
        <a:xfrm>
          <a:off x="2857500" y="707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34904</xdr:rowOff>
    </xdr:from>
    <xdr:ext cx="762000" cy="259045"/>
    <xdr:sp macro="" textlink="">
      <xdr:nvSpPr>
        <xdr:cNvPr id="138" name="テキスト ボックス 137"/>
        <xdr:cNvSpPr txBox="1"/>
      </xdr:nvSpPr>
      <xdr:spPr>
        <a:xfrm>
          <a:off x="2527300" y="71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tx1"/>
              </a:solidFill>
              <a:effectLst/>
              <a:latin typeface="+mn-lt"/>
              <a:ea typeface="+mn-ea"/>
              <a:cs typeface="+mn-cs"/>
            </a:rPr>
            <a:t>実質単年度収支は</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21</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以降、</a:t>
          </a:r>
          <a:r>
            <a:rPr lang="ja-JP" altLang="ja-JP" sz="1100" b="0" i="0" baseline="0">
              <a:solidFill>
                <a:schemeClr val="tx1"/>
              </a:solidFill>
              <a:effectLst/>
              <a:latin typeface="+mn-lt"/>
              <a:ea typeface="+mn-ea"/>
              <a:cs typeface="+mn-cs"/>
            </a:rPr>
            <a:t>黒字を維持している。平成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は単年度収支は赤字となったが財政調整基金等への積立を行ったため実質単年度収支は黒字を維持している。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なお、</a:t>
          </a:r>
          <a:r>
            <a:rPr lang="ja-JP" altLang="ja-JP" sz="1100" b="0" i="0" baseline="0">
              <a:solidFill>
                <a:schemeClr val="tx1"/>
              </a:solidFill>
              <a:effectLst/>
              <a:latin typeface="+mn-lt"/>
              <a:ea typeface="+mn-ea"/>
              <a:cs typeface="+mn-cs"/>
            </a:rPr>
            <a:t>財政調整基金</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残高は</a:t>
          </a:r>
          <a:r>
            <a:rPr lang="ja-JP" altLang="en-US" sz="1100" b="0" i="0" baseline="0">
              <a:solidFill>
                <a:schemeClr val="tx1"/>
              </a:solidFill>
              <a:effectLst/>
              <a:latin typeface="+mn-lt"/>
              <a:ea typeface="+mn-ea"/>
              <a:cs typeface="+mn-cs"/>
            </a:rPr>
            <a:t>剰余金の積立を行ったため</a:t>
          </a:r>
          <a:r>
            <a:rPr lang="ja-JP" altLang="ja-JP" sz="1100" b="0" i="0" baseline="0">
              <a:solidFill>
                <a:schemeClr val="tx1"/>
              </a:solidFill>
              <a:effectLst/>
              <a:latin typeface="+mn-lt"/>
              <a:ea typeface="+mn-ea"/>
              <a:cs typeface="+mn-cs"/>
            </a:rPr>
            <a:t>標準財政規模比</a:t>
          </a:r>
          <a:r>
            <a:rPr lang="ja-JP" altLang="en-US" sz="1100" b="0" i="0" baseline="0">
              <a:solidFill>
                <a:schemeClr val="tx1"/>
              </a:solidFill>
              <a:effectLst/>
              <a:latin typeface="+mn-lt"/>
              <a:ea typeface="+mn-ea"/>
              <a:cs typeface="+mn-cs"/>
            </a:rPr>
            <a:t>で</a:t>
          </a:r>
          <a:r>
            <a:rPr lang="en-US" altLang="ja-JP" sz="1100" b="0" i="0" baseline="0">
              <a:solidFill>
                <a:schemeClr val="tx1"/>
              </a:solidFill>
              <a:effectLst/>
              <a:latin typeface="+mn-lt"/>
              <a:ea typeface="+mn-ea"/>
              <a:cs typeface="+mn-cs"/>
            </a:rPr>
            <a:t>0.66</a:t>
          </a:r>
          <a:r>
            <a:rPr lang="ja-JP" altLang="ja-JP" sz="1100" b="0" i="0" baseline="0">
              <a:solidFill>
                <a:schemeClr val="tx1"/>
              </a:solidFill>
              <a:effectLst/>
              <a:latin typeface="+mn-lt"/>
              <a:ea typeface="+mn-ea"/>
              <a:cs typeface="+mn-cs"/>
            </a:rPr>
            <a:t>％好転している。今後も剰余金の状況や将来の財政計画をふまえて計画的な管理に努める。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各年度とも全会計で赤字を生じていない。</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ただし、</a:t>
          </a:r>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25</a:t>
          </a:r>
          <a:r>
            <a:rPr lang="ja-JP" altLang="en-US" sz="1100" b="0" i="0" baseline="0">
              <a:solidFill>
                <a:schemeClr val="tx1"/>
              </a:solidFill>
              <a:effectLst/>
              <a:latin typeface="+mn-lt"/>
              <a:ea typeface="+mn-ea"/>
              <a:cs typeface="+mn-cs"/>
            </a:rPr>
            <a:t>年度は一般会計、</a:t>
          </a:r>
          <a:r>
            <a:rPr lang="ja-JP" altLang="ja-JP" sz="1100" b="0" i="0" baseline="0">
              <a:solidFill>
                <a:schemeClr val="tx1"/>
              </a:solidFill>
              <a:effectLst/>
              <a:latin typeface="+mn-lt"/>
              <a:ea typeface="+mn-ea"/>
              <a:cs typeface="+mn-cs"/>
            </a:rPr>
            <a:t>国民健康保険事業</a:t>
          </a:r>
          <a:r>
            <a:rPr lang="ja-JP" altLang="en-US" sz="1100" b="0" i="0" baseline="0">
              <a:solidFill>
                <a:schemeClr val="tx1"/>
              </a:solidFill>
              <a:effectLst/>
              <a:latin typeface="+mn-lt"/>
              <a:ea typeface="+mn-ea"/>
              <a:cs typeface="+mn-cs"/>
            </a:rPr>
            <a:t>、介護保険事業</a:t>
          </a:r>
          <a:r>
            <a:rPr lang="ja-JP" altLang="ja-JP" sz="1100" b="0" i="0" baseline="0">
              <a:solidFill>
                <a:schemeClr val="tx1"/>
              </a:solidFill>
              <a:effectLst/>
              <a:latin typeface="+mn-lt"/>
              <a:ea typeface="+mn-ea"/>
              <a:cs typeface="+mn-cs"/>
            </a:rPr>
            <a:t>下水道事業で比率が低下しており、計画的で効率的な事務事業の執行を図るとともに使用料や保険料の適正化の検討も行っていく必要がある。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今後も標準財政規模に見合った財政運営を行い、長期的に収支の均衡を保っていくよう努める。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tx1"/>
              </a:solidFill>
              <a:effectLst/>
              <a:latin typeface="+mn-lt"/>
              <a:ea typeface="+mn-ea"/>
              <a:cs typeface="+mn-cs"/>
            </a:rPr>
            <a:t>元利償還金は</a:t>
          </a:r>
          <a:r>
            <a:rPr lang="ja-JP" altLang="ja-JP" sz="1100" b="0" i="0" baseline="0">
              <a:solidFill>
                <a:schemeClr val="tx1"/>
              </a:solidFill>
              <a:effectLst/>
              <a:latin typeface="+mn-lt"/>
              <a:ea typeface="+mn-ea"/>
              <a:cs typeface="+mn-cs"/>
            </a:rPr>
            <a:t>継続して減少している。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下水道事業費特別会計への</a:t>
          </a:r>
          <a:r>
            <a:rPr lang="ja-JP" altLang="ja-JP" sz="1100" b="0" i="0" baseline="0">
              <a:solidFill>
                <a:schemeClr val="tx1"/>
              </a:solidFill>
              <a:effectLst/>
              <a:latin typeface="+mn-lt"/>
              <a:ea typeface="+mn-ea"/>
              <a:cs typeface="+mn-cs"/>
            </a:rPr>
            <a:t>償還財源繰入が増加している</a:t>
          </a:r>
          <a:r>
            <a:rPr lang="ja-JP" altLang="en-US" sz="1100" b="0" i="0" baseline="0">
              <a:solidFill>
                <a:schemeClr val="tx1"/>
              </a:solidFill>
              <a:effectLst/>
              <a:latin typeface="+mn-lt"/>
              <a:ea typeface="+mn-ea"/>
              <a:cs typeface="+mn-cs"/>
            </a:rPr>
            <a:t>ため</a:t>
          </a:r>
          <a:r>
            <a:rPr lang="ja-JP" altLang="ja-JP" sz="1100" b="0" i="0" baseline="0">
              <a:solidFill>
                <a:schemeClr val="tx1"/>
              </a:solidFill>
              <a:effectLst/>
              <a:latin typeface="+mn-lt"/>
              <a:ea typeface="+mn-ea"/>
              <a:cs typeface="+mn-cs"/>
            </a:rPr>
            <a:t>比率</a:t>
          </a:r>
          <a:r>
            <a:rPr lang="ja-JP" altLang="en-US" sz="1100" b="0" i="0" baseline="0">
              <a:solidFill>
                <a:schemeClr val="tx1"/>
              </a:solidFill>
              <a:effectLst/>
              <a:latin typeface="+mn-lt"/>
              <a:ea typeface="+mn-ea"/>
              <a:cs typeface="+mn-cs"/>
            </a:rPr>
            <a:t>が若干悪化</a:t>
          </a:r>
          <a:r>
            <a:rPr lang="ja-JP" altLang="ja-JP" sz="1100" b="0" i="0" baseline="0">
              <a:solidFill>
                <a:schemeClr val="tx1"/>
              </a:solidFill>
              <a:effectLst/>
              <a:latin typeface="+mn-lt"/>
              <a:ea typeface="+mn-ea"/>
              <a:cs typeface="+mn-cs"/>
            </a:rPr>
            <a:t>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今後も投資事業等を精査し、新規借入れを抑制するなどして起債に大きく頼ることのない財政運営に努める。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25</a:t>
          </a:r>
          <a:r>
            <a:rPr lang="ja-JP" altLang="en-US" sz="1100" b="0" i="0" baseline="0">
              <a:solidFill>
                <a:schemeClr val="tx1"/>
              </a:solidFill>
              <a:effectLst/>
              <a:latin typeface="+mn-lt"/>
              <a:ea typeface="+mn-ea"/>
              <a:cs typeface="+mn-cs"/>
            </a:rPr>
            <a:t>年度は小中学校のエアコン設置事業やごみ処理施設改修事業などで地方債の現在高の増加は</a:t>
          </a:r>
          <a:r>
            <a:rPr lang="ja-JP" altLang="ja-JP" sz="1100" b="0" i="0" baseline="0">
              <a:solidFill>
                <a:schemeClr val="tx1"/>
              </a:solidFill>
              <a:effectLst/>
              <a:latin typeface="+mn-lt"/>
              <a:ea typeface="+mn-ea"/>
              <a:cs typeface="+mn-cs"/>
            </a:rPr>
            <a:t>あるものの、臨時財政対策債や合併特例債など基準財政需要額算入見込額が増加したため、比率は改善傾向にある。また、</a:t>
          </a:r>
          <a:r>
            <a:rPr lang="ja-JP" altLang="en-US" sz="1100" b="0" i="0" baseline="0">
              <a:solidFill>
                <a:schemeClr val="tx1"/>
              </a:solidFill>
              <a:effectLst/>
              <a:latin typeface="+mn-lt"/>
              <a:ea typeface="+mn-ea"/>
              <a:cs typeface="+mn-cs"/>
            </a:rPr>
            <a:t>退職手当負担額が減少したことも</a:t>
          </a:r>
          <a:r>
            <a:rPr lang="ja-JP" altLang="ja-JP" sz="1100" b="0" i="0" baseline="0">
              <a:solidFill>
                <a:schemeClr val="tx1"/>
              </a:solidFill>
              <a:effectLst/>
              <a:latin typeface="+mn-lt"/>
              <a:ea typeface="+mn-ea"/>
              <a:cs typeface="+mn-cs"/>
            </a:rPr>
            <a:t>比率の改善に影響している。</a:t>
          </a:r>
          <a:endParaRPr lang="en-US" altLang="ja-JP" sz="1100" b="0" i="0" baseline="0">
            <a:solidFill>
              <a:schemeClr val="tx1"/>
            </a:solidFill>
            <a:effectLst/>
            <a:latin typeface="+mn-lt"/>
            <a:ea typeface="+mn-ea"/>
            <a:cs typeface="+mn-cs"/>
          </a:endParaRPr>
        </a:p>
        <a:p>
          <a:pPr rtl="0"/>
          <a:r>
            <a:rPr lang="ja-JP" altLang="ja-JP" sz="1100" b="0" i="0" baseline="0">
              <a:solidFill>
                <a:schemeClr val="tx1"/>
              </a:solidFill>
              <a:effectLst/>
              <a:latin typeface="+mn-lt"/>
              <a:ea typeface="+mn-ea"/>
              <a:cs typeface="+mn-cs"/>
            </a:rPr>
            <a:t>今後も特例地方債を除く地方債の削減を続け、更なる健全化に努める。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27258136</v>
      </c>
      <c r="BO4" s="349"/>
      <c r="BP4" s="349"/>
      <c r="BQ4" s="349"/>
      <c r="BR4" s="349"/>
      <c r="BS4" s="349"/>
      <c r="BT4" s="349"/>
      <c r="BU4" s="350"/>
      <c r="BV4" s="348">
        <v>25823071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9.1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25459450</v>
      </c>
      <c r="BO5" s="386"/>
      <c r="BP5" s="386"/>
      <c r="BQ5" s="386"/>
      <c r="BR5" s="386"/>
      <c r="BS5" s="386"/>
      <c r="BT5" s="386"/>
      <c r="BU5" s="387"/>
      <c r="BV5" s="385">
        <v>24096547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1798686</v>
      </c>
      <c r="BO6" s="386"/>
      <c r="BP6" s="386"/>
      <c r="BQ6" s="386"/>
      <c r="BR6" s="386"/>
      <c r="BS6" s="386"/>
      <c r="BT6" s="386"/>
      <c r="BU6" s="387"/>
      <c r="BV6" s="385">
        <v>1726524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102.2</v>
      </c>
      <c r="CU6" s="423"/>
      <c r="CV6" s="423"/>
      <c r="CW6" s="423"/>
      <c r="CX6" s="423"/>
      <c r="CY6" s="423"/>
      <c r="CZ6" s="423"/>
      <c r="DA6" s="424"/>
      <c r="DB6" s="422">
        <v>101.7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365205</v>
      </c>
      <c r="BO7" s="386"/>
      <c r="BP7" s="386"/>
      <c r="BQ7" s="386"/>
      <c r="BR7" s="386"/>
      <c r="BS7" s="386"/>
      <c r="BT7" s="386"/>
      <c r="BU7" s="387"/>
      <c r="BV7" s="385">
        <v>205759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16698456</v>
      </c>
      <c r="CU7" s="386"/>
      <c r="CV7" s="386"/>
      <c r="CW7" s="386"/>
      <c r="CX7" s="386"/>
      <c r="CY7" s="386"/>
      <c r="CZ7" s="386"/>
      <c r="DA7" s="387"/>
      <c r="DB7" s="385">
        <v>16799708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1433481</v>
      </c>
      <c r="BO8" s="386"/>
      <c r="BP8" s="386"/>
      <c r="BQ8" s="386"/>
      <c r="BR8" s="386"/>
      <c r="BS8" s="386"/>
      <c r="BT8" s="386"/>
      <c r="BU8" s="387"/>
      <c r="BV8" s="385">
        <v>1520765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85786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-87283</v>
      </c>
      <c r="BO9" s="386"/>
      <c r="BP9" s="386"/>
      <c r="BQ9" s="386"/>
      <c r="BR9" s="386"/>
      <c r="BS9" s="386"/>
      <c r="BT9" s="386"/>
      <c r="BU9" s="387"/>
      <c r="BV9" s="385">
        <v>99174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88815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102531</v>
      </c>
      <c r="BO10" s="386"/>
      <c r="BP10" s="386"/>
      <c r="BQ10" s="386"/>
      <c r="BR10" s="386"/>
      <c r="BS10" s="386"/>
      <c r="BT10" s="386"/>
      <c r="BU10" s="387"/>
      <c r="BV10" s="385">
        <v>6225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110167</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85243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84035</v>
      </c>
      <c r="S13" s="467"/>
      <c r="T13" s="467"/>
      <c r="U13" s="467"/>
      <c r="V13" s="468"/>
      <c r="W13" s="401" t="s">
        <v>124</v>
      </c>
      <c r="X13" s="402"/>
      <c r="Y13" s="402"/>
      <c r="Z13" s="402"/>
      <c r="AA13" s="402"/>
      <c r="AB13" s="392"/>
      <c r="AC13" s="436">
        <v>1281</v>
      </c>
      <c r="AD13" s="437"/>
      <c r="AE13" s="437"/>
      <c r="AF13" s="437"/>
      <c r="AG13" s="476"/>
      <c r="AH13" s="436">
        <v>1840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15248</v>
      </c>
      <c r="BO13" s="386"/>
      <c r="BP13" s="386"/>
      <c r="BQ13" s="386"/>
      <c r="BR13" s="386"/>
      <c r="BS13" s="386"/>
      <c r="BT13" s="386"/>
      <c r="BU13" s="387"/>
      <c r="BV13" s="385">
        <v>215566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85648</v>
      </c>
      <c r="S14" s="467"/>
      <c r="T14" s="467"/>
      <c r="U14" s="467"/>
      <c r="V14" s="468"/>
      <c r="W14" s="375"/>
      <c r="X14" s="376"/>
      <c r="Y14" s="376"/>
      <c r="Z14" s="376"/>
      <c r="AA14" s="376"/>
      <c r="AB14" s="365"/>
      <c r="AC14" s="469">
        <v>3.1</v>
      </c>
      <c r="AD14" s="470"/>
      <c r="AE14" s="470"/>
      <c r="AF14" s="470"/>
      <c r="AG14" s="471"/>
      <c r="AH14" s="469">
        <v>4.0999999999999996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38.1</v>
      </c>
      <c r="CU14" s="481"/>
      <c r="CV14" s="481"/>
      <c r="CW14" s="481"/>
      <c r="CX14" s="481"/>
      <c r="CY14" s="481"/>
      <c r="CZ14" s="481"/>
      <c r="DA14" s="482"/>
      <c r="DB14" s="480">
        <v>38.200000000000003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84416</v>
      </c>
      <c r="S15" s="467"/>
      <c r="T15" s="467"/>
      <c r="U15" s="467"/>
      <c r="V15" s="468"/>
      <c r="W15" s="401" t="s">
        <v>131</v>
      </c>
      <c r="X15" s="402"/>
      <c r="Y15" s="402"/>
      <c r="Z15" s="402"/>
      <c r="AA15" s="402"/>
      <c r="AB15" s="392"/>
      <c r="AC15" s="436">
        <v>12901</v>
      </c>
      <c r="AD15" s="437"/>
      <c r="AE15" s="437"/>
      <c r="AF15" s="437"/>
      <c r="AG15" s="476"/>
      <c r="AH15" s="436">
        <v>15242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8707111</v>
      </c>
      <c r="BO15" s="349"/>
      <c r="BP15" s="349"/>
      <c r="BQ15" s="349"/>
      <c r="BR15" s="349"/>
      <c r="BS15" s="349"/>
      <c r="BT15" s="349"/>
      <c r="BU15" s="350"/>
      <c r="BV15" s="348">
        <v>8646638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31.7</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12033396</v>
      </c>
      <c r="BO16" s="386"/>
      <c r="BP16" s="386"/>
      <c r="BQ16" s="386"/>
      <c r="BR16" s="386"/>
      <c r="BS16" s="386"/>
      <c r="BT16" s="386"/>
      <c r="BU16" s="387"/>
      <c r="BV16" s="385">
        <v>12249619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26554</v>
      </c>
      <c r="AD17" s="437"/>
      <c r="AE17" s="437"/>
      <c r="AF17" s="437"/>
      <c r="AG17" s="476"/>
      <c r="AH17" s="436">
        <v>27617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11210293</v>
      </c>
      <c r="BO17" s="386"/>
      <c r="BP17" s="386"/>
      <c r="BQ17" s="386"/>
      <c r="BR17" s="386"/>
      <c r="BS17" s="386"/>
      <c r="BT17" s="386"/>
      <c r="BU17" s="387"/>
      <c r="BV17" s="385">
        <v>11118821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67.37</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61.4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15343751</v>
      </c>
      <c r="BO18" s="386"/>
      <c r="BP18" s="386"/>
      <c r="BQ18" s="386"/>
      <c r="BR18" s="386"/>
      <c r="BS18" s="386"/>
      <c r="BT18" s="386"/>
      <c r="BU18" s="387"/>
      <c r="BV18" s="385">
        <v>15472793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20079375</v>
      </c>
      <c r="BO19" s="386"/>
      <c r="BP19" s="386"/>
      <c r="BQ19" s="386"/>
      <c r="BR19" s="386"/>
      <c r="BS19" s="386"/>
      <c r="BT19" s="386"/>
      <c r="BU19" s="387"/>
      <c r="BV19" s="385">
        <v>19693100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30630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25567633</v>
      </c>
      <c r="BO23" s="386"/>
      <c r="BP23" s="386"/>
      <c r="BQ23" s="386"/>
      <c r="BR23" s="386"/>
      <c r="BS23" s="386"/>
      <c r="BT23" s="386"/>
      <c r="BU23" s="387"/>
      <c r="BV23" s="385">
        <v>24804927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8397</v>
      </c>
      <c r="R24" s="437"/>
      <c r="S24" s="437"/>
      <c r="T24" s="437"/>
      <c r="U24" s="437"/>
      <c r="V24" s="476"/>
      <c r="W24" s="531"/>
      <c r="X24" s="519"/>
      <c r="Y24" s="520"/>
      <c r="Z24" s="435" t="s">
        <v>154</v>
      </c>
      <c r="AA24" s="415"/>
      <c r="AB24" s="415"/>
      <c r="AC24" s="415"/>
      <c r="AD24" s="415"/>
      <c r="AE24" s="415"/>
      <c r="AF24" s="415"/>
      <c r="AG24" s="416"/>
      <c r="AH24" s="436">
        <v>487</v>
      </c>
      <c r="AI24" s="437"/>
      <c r="AJ24" s="437"/>
      <c r="AK24" s="437"/>
      <c r="AL24" s="476"/>
      <c r="AM24" s="436">
        <v>1527232</v>
      </c>
      <c r="AN24" s="437"/>
      <c r="AO24" s="437"/>
      <c r="AP24" s="437"/>
      <c r="AQ24" s="437"/>
      <c r="AR24" s="476"/>
      <c r="AS24" s="436">
        <v>3136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14439705</v>
      </c>
      <c r="BO24" s="386"/>
      <c r="BP24" s="386"/>
      <c r="BQ24" s="386"/>
      <c r="BR24" s="386"/>
      <c r="BS24" s="386"/>
      <c r="BT24" s="386"/>
      <c r="BU24" s="387"/>
      <c r="BV24" s="385">
        <v>13862170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7020</v>
      </c>
      <c r="R25" s="437"/>
      <c r="S25" s="437"/>
      <c r="T25" s="437"/>
      <c r="U25" s="437"/>
      <c r="V25" s="476"/>
      <c r="W25" s="531"/>
      <c r="X25" s="519"/>
      <c r="Y25" s="520"/>
      <c r="Z25" s="435" t="s">
        <v>157</v>
      </c>
      <c r="AA25" s="415"/>
      <c r="AB25" s="415"/>
      <c r="AC25" s="415"/>
      <c r="AD25" s="415"/>
      <c r="AE25" s="415"/>
      <c r="AF25" s="415"/>
      <c r="AG25" s="416"/>
      <c r="AH25" s="436">
        <v>99</v>
      </c>
      <c r="AI25" s="437"/>
      <c r="AJ25" s="437"/>
      <c r="AK25" s="437"/>
      <c r="AL25" s="476"/>
      <c r="AM25" s="436">
        <v>298485</v>
      </c>
      <c r="AN25" s="437"/>
      <c r="AO25" s="437"/>
      <c r="AP25" s="437"/>
      <c r="AQ25" s="437"/>
      <c r="AR25" s="476"/>
      <c r="AS25" s="436">
        <v>3015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1666329</v>
      </c>
      <c r="BO25" s="349"/>
      <c r="BP25" s="349"/>
      <c r="BQ25" s="349"/>
      <c r="BR25" s="349"/>
      <c r="BS25" s="349"/>
      <c r="BT25" s="349"/>
      <c r="BU25" s="350"/>
      <c r="BV25" s="348">
        <v>1256578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6318</v>
      </c>
      <c r="R26" s="437"/>
      <c r="S26" s="437"/>
      <c r="T26" s="437"/>
      <c r="U26" s="437"/>
      <c r="V26" s="476"/>
      <c r="W26" s="531"/>
      <c r="X26" s="519"/>
      <c r="Y26" s="520"/>
      <c r="Z26" s="435" t="s">
        <v>160</v>
      </c>
      <c r="AA26" s="539"/>
      <c r="AB26" s="539"/>
      <c r="AC26" s="539"/>
      <c r="AD26" s="539"/>
      <c r="AE26" s="539"/>
      <c r="AF26" s="539"/>
      <c r="AG26" s="540"/>
      <c r="AH26" s="436">
        <v>9</v>
      </c>
      <c r="AI26" s="437"/>
      <c r="AJ26" s="437"/>
      <c r="AK26" s="437"/>
      <c r="AL26" s="476"/>
      <c r="AM26" s="436">
        <v>31689</v>
      </c>
      <c r="AN26" s="437"/>
      <c r="AO26" s="437"/>
      <c r="AP26" s="437"/>
      <c r="AQ26" s="437"/>
      <c r="AR26" s="476"/>
      <c r="AS26" s="436">
        <v>3521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4820</v>
      </c>
      <c r="R27" s="437"/>
      <c r="S27" s="437"/>
      <c r="T27" s="437"/>
      <c r="U27" s="437"/>
      <c r="V27" s="476"/>
      <c r="W27" s="531"/>
      <c r="X27" s="519"/>
      <c r="Y27" s="520"/>
      <c r="Z27" s="435" t="s">
        <v>163</v>
      </c>
      <c r="AA27" s="415"/>
      <c r="AB27" s="415"/>
      <c r="AC27" s="415"/>
      <c r="AD27" s="415"/>
      <c r="AE27" s="415"/>
      <c r="AF27" s="415"/>
      <c r="AG27" s="416"/>
      <c r="AH27" s="436">
        <v>29</v>
      </c>
      <c r="AI27" s="437"/>
      <c r="AJ27" s="437"/>
      <c r="AK27" s="437"/>
      <c r="AL27" s="476"/>
      <c r="AM27" s="436">
        <v>79339</v>
      </c>
      <c r="AN27" s="437"/>
      <c r="AO27" s="437"/>
      <c r="AP27" s="437"/>
      <c r="AQ27" s="437"/>
      <c r="AR27" s="476"/>
      <c r="AS27" s="436">
        <v>2736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687227</v>
      </c>
      <c r="BO27" s="553"/>
      <c r="BP27" s="553"/>
      <c r="BQ27" s="553"/>
      <c r="BR27" s="553"/>
      <c r="BS27" s="553"/>
      <c r="BT27" s="553"/>
      <c r="BU27" s="554"/>
      <c r="BV27" s="552">
        <v>686899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1548587</v>
      </c>
      <c r="BO28" s="349"/>
      <c r="BP28" s="349"/>
      <c r="BQ28" s="349"/>
      <c r="BR28" s="349"/>
      <c r="BS28" s="349"/>
      <c r="BT28" s="349"/>
      <c r="BU28" s="350"/>
      <c r="BV28" s="348">
        <v>1446056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4070</v>
      </c>
      <c r="R29" s="437"/>
      <c r="S29" s="437"/>
      <c r="T29" s="437"/>
      <c r="U29" s="437"/>
      <c r="V29" s="476"/>
      <c r="W29" s="531"/>
      <c r="X29" s="519"/>
      <c r="Y29" s="520"/>
      <c r="Z29" s="435" t="s">
        <v>170</v>
      </c>
      <c r="AA29" s="415"/>
      <c r="AB29" s="415"/>
      <c r="AC29" s="415"/>
      <c r="AD29" s="415"/>
      <c r="AE29" s="415"/>
      <c r="AF29" s="415"/>
      <c r="AG29" s="416"/>
      <c r="AH29" s="436">
        <v>516</v>
      </c>
      <c r="AI29" s="437"/>
      <c r="AJ29" s="437"/>
      <c r="AK29" s="437"/>
      <c r="AL29" s="476"/>
      <c r="AM29" s="436">
        <v>1606571</v>
      </c>
      <c r="AN29" s="437"/>
      <c r="AO29" s="437"/>
      <c r="AP29" s="437"/>
      <c r="AQ29" s="437"/>
      <c r="AR29" s="476"/>
      <c r="AS29" s="436">
        <v>3114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148996</v>
      </c>
      <c r="BO29" s="386"/>
      <c r="BP29" s="386"/>
      <c r="BQ29" s="386"/>
      <c r="BR29" s="386"/>
      <c r="BS29" s="386"/>
      <c r="BT29" s="386"/>
      <c r="BU29" s="387"/>
      <c r="BV29" s="385">
        <v>148758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3380274</v>
      </c>
      <c r="BO30" s="553"/>
      <c r="BP30" s="553"/>
      <c r="BQ30" s="553"/>
      <c r="BR30" s="553"/>
      <c r="BS30" s="553"/>
      <c r="BT30" s="553"/>
      <c r="BU30" s="554"/>
      <c r="BV30" s="552">
        <v>3320796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国民健康保険事業費特別会計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下水道事業費特別会計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彩北広域清掃組合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行田市産業・文化・スポーツいきいき財団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交通災害共済事業費特別会計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南河原地区簡易水道事業費特別会計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妻沼南河原環境施設組合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行田市中小企業退職金共済会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介護保険事業費特別会計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埼玉県後期高齢者広域連合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行田市土地開発公社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後期高齢者医療事業費特別会計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埼玉県後期高齢者広域連合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荒川北縁水防事務組合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24376</v>
      </c>
      <c r="J41" s="83">
        <v>24746</v>
      </c>
      <c r="K41" s="83">
        <v>25062</v>
      </c>
      <c r="L41" s="83">
        <v>24805</v>
      </c>
      <c r="M41" s="84">
        <v>25568</v>
      </c>
    </row>
    <row r="42" spans="2:13" ht="27.75" customHeight="1">
      <c r="B42" s="1169"/>
      <c r="C42" s="1170"/>
      <c r="D42" s="85"/>
      <c r="E42" s="1175" t="s">
        <v>26</v>
      </c>
      <c r="F42" s="1175"/>
      <c r="G42" s="1175"/>
      <c r="H42" s="1176"/>
      <c r="I42" s="86">
        <v>133</v>
      </c>
      <c r="J42" s="87">
        <v>110</v>
      </c>
      <c r="K42" s="87">
        <v>89</v>
      </c>
      <c r="L42" s="87">
        <v>70</v>
      </c>
      <c r="M42" s="88">
        <v>52</v>
      </c>
    </row>
    <row r="43" spans="2:13" ht="27.75" customHeight="1">
      <c r="B43" s="1169"/>
      <c r="C43" s="1170"/>
      <c r="D43" s="85"/>
      <c r="E43" s="1175" t="s">
        <v>27</v>
      </c>
      <c r="F43" s="1175"/>
      <c r="G43" s="1175"/>
      <c r="H43" s="1176"/>
      <c r="I43" s="86">
        <v>13259</v>
      </c>
      <c r="J43" s="87">
        <v>12458</v>
      </c>
      <c r="K43" s="87">
        <v>11729</v>
      </c>
      <c r="L43" s="87">
        <v>11231</v>
      </c>
      <c r="M43" s="88">
        <v>11242</v>
      </c>
    </row>
    <row r="44" spans="2:13" ht="27.75" customHeight="1">
      <c r="B44" s="1169"/>
      <c r="C44" s="1170"/>
      <c r="D44" s="85"/>
      <c r="E44" s="1175" t="s">
        <v>28</v>
      </c>
      <c r="F44" s="1175"/>
      <c r="G44" s="1175"/>
      <c r="H44" s="1176"/>
      <c r="I44" s="86">
        <v>48</v>
      </c>
      <c r="J44" s="87">
        <v>35</v>
      </c>
      <c r="K44" s="87">
        <v>22</v>
      </c>
      <c r="L44" s="87">
        <v>9</v>
      </c>
      <c r="M44" s="88" t="s">
        <v>476</v>
      </c>
    </row>
    <row r="45" spans="2:13" ht="27.75" customHeight="1">
      <c r="B45" s="1169"/>
      <c r="C45" s="1170"/>
      <c r="D45" s="85"/>
      <c r="E45" s="1175" t="s">
        <v>29</v>
      </c>
      <c r="F45" s="1175"/>
      <c r="G45" s="1175"/>
      <c r="H45" s="1176"/>
      <c r="I45" s="86">
        <v>4974</v>
      </c>
      <c r="J45" s="87">
        <v>4706</v>
      </c>
      <c r="K45" s="87">
        <v>4633</v>
      </c>
      <c r="L45" s="87">
        <v>4469</v>
      </c>
      <c r="M45" s="88">
        <v>4294</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3181</v>
      </c>
      <c r="J49" s="87">
        <v>3230</v>
      </c>
      <c r="K49" s="87">
        <v>3902</v>
      </c>
      <c r="L49" s="87">
        <v>3741</v>
      </c>
      <c r="M49" s="88">
        <v>3964</v>
      </c>
    </row>
    <row r="50" spans="2:13" ht="27.75" customHeight="1">
      <c r="B50" s="1169"/>
      <c r="C50" s="1170"/>
      <c r="D50" s="85"/>
      <c r="E50" s="1175" t="s">
        <v>35</v>
      </c>
      <c r="F50" s="1175"/>
      <c r="G50" s="1175"/>
      <c r="H50" s="1176"/>
      <c r="I50" s="86">
        <v>6230</v>
      </c>
      <c r="J50" s="87">
        <v>6047</v>
      </c>
      <c r="K50" s="87">
        <v>5835</v>
      </c>
      <c r="L50" s="87">
        <v>5816</v>
      </c>
      <c r="M50" s="88">
        <v>5388</v>
      </c>
    </row>
    <row r="51" spans="2:13" ht="27.75" customHeight="1">
      <c r="B51" s="1171"/>
      <c r="C51" s="1172"/>
      <c r="D51" s="85"/>
      <c r="E51" s="1175" t="s">
        <v>36</v>
      </c>
      <c r="F51" s="1175"/>
      <c r="G51" s="1175"/>
      <c r="H51" s="1176"/>
      <c r="I51" s="86">
        <v>23343</v>
      </c>
      <c r="J51" s="87">
        <v>24341</v>
      </c>
      <c r="K51" s="87">
        <v>24977</v>
      </c>
      <c r="L51" s="87">
        <v>25426</v>
      </c>
      <c r="M51" s="88">
        <v>26283</v>
      </c>
    </row>
    <row r="52" spans="2:13" ht="27.75" customHeight="1" thickBot="1">
      <c r="B52" s="1179" t="s">
        <v>37</v>
      </c>
      <c r="C52" s="1180"/>
      <c r="D52" s="90"/>
      <c r="E52" s="1181" t="s">
        <v>38</v>
      </c>
      <c r="F52" s="1181"/>
      <c r="G52" s="1181"/>
      <c r="H52" s="1182"/>
      <c r="I52" s="91">
        <v>10035</v>
      </c>
      <c r="J52" s="92">
        <v>8438</v>
      </c>
      <c r="K52" s="92">
        <v>6821</v>
      </c>
      <c r="L52" s="92">
        <v>5600</v>
      </c>
      <c r="M52" s="93">
        <v>5520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28538</v>
      </c>
      <c r="E3" s="116"/>
      <c r="F3" s="117">
        <v>47847</v>
      </c>
      <c r="G3" s="118"/>
      <c r="H3" s="119"/>
    </row>
    <row r="4" spans="1:8">
      <c r="A4" s="120"/>
      <c r="B4" s="121"/>
      <c r="C4" s="122"/>
      <c r="D4" s="123">
        <v>25078</v>
      </c>
      <c r="E4" s="124"/>
      <c r="F4" s="125">
        <v>27406</v>
      </c>
      <c r="G4" s="126"/>
      <c r="H4" s="127"/>
    </row>
    <row r="5" spans="1:8">
      <c r="A5" s="108" t="s">
        <v>510</v>
      </c>
      <c r="B5" s="113"/>
      <c r="C5" s="114"/>
      <c r="D5" s="115">
        <v>27409</v>
      </c>
      <c r="E5" s="116"/>
      <c r="F5" s="117">
        <v>44162</v>
      </c>
      <c r="G5" s="118"/>
      <c r="H5" s="119"/>
    </row>
    <row r="6" spans="1:8">
      <c r="A6" s="120"/>
      <c r="B6" s="121"/>
      <c r="C6" s="122"/>
      <c r="D6" s="123">
        <v>22655</v>
      </c>
      <c r="E6" s="124"/>
      <c r="F6" s="125">
        <v>24931</v>
      </c>
      <c r="G6" s="126"/>
      <c r="H6" s="127"/>
    </row>
    <row r="7" spans="1:8">
      <c r="A7" s="108" t="s">
        <v>511</v>
      </c>
      <c r="B7" s="113"/>
      <c r="C7" s="114"/>
      <c r="D7" s="115">
        <v>26446</v>
      </c>
      <c r="E7" s="116"/>
      <c r="F7" s="117">
        <v>47569</v>
      </c>
      <c r="G7" s="118"/>
      <c r="H7" s="119"/>
    </row>
    <row r="8" spans="1:8">
      <c r="A8" s="120"/>
      <c r="B8" s="121"/>
      <c r="C8" s="122"/>
      <c r="D8" s="123">
        <v>23729</v>
      </c>
      <c r="E8" s="124"/>
      <c r="F8" s="125">
        <v>26255</v>
      </c>
      <c r="G8" s="126"/>
      <c r="H8" s="127"/>
    </row>
    <row r="9" spans="1:8">
      <c r="A9" s="108" t="s">
        <v>512</v>
      </c>
      <c r="B9" s="113"/>
      <c r="C9" s="114"/>
      <c r="D9" s="115">
        <v>25847</v>
      </c>
      <c r="E9" s="116"/>
      <c r="F9" s="117">
        <v>50880</v>
      </c>
      <c r="G9" s="118"/>
      <c r="H9" s="119"/>
    </row>
    <row r="10" spans="1:8">
      <c r="A10" s="120"/>
      <c r="B10" s="121"/>
      <c r="C10" s="122"/>
      <c r="D10" s="123">
        <v>24553</v>
      </c>
      <c r="E10" s="124"/>
      <c r="F10" s="125">
        <v>26879</v>
      </c>
      <c r="G10" s="126"/>
      <c r="H10" s="127"/>
    </row>
    <row r="11" spans="1:8">
      <c r="A11" s="108" t="s">
        <v>513</v>
      </c>
      <c r="B11" s="113"/>
      <c r="C11" s="114"/>
      <c r="D11" s="115">
        <v>43096</v>
      </c>
      <c r="E11" s="116"/>
      <c r="F11" s="117">
        <v>63956</v>
      </c>
      <c r="G11" s="118"/>
      <c r="H11" s="119"/>
    </row>
    <row r="12" spans="1:8">
      <c r="A12" s="120"/>
      <c r="B12" s="121"/>
      <c r="C12" s="128"/>
      <c r="D12" s="123">
        <v>30306</v>
      </c>
      <c r="E12" s="124"/>
      <c r="F12" s="125">
        <v>29239</v>
      </c>
      <c r="G12" s="126"/>
      <c r="H12" s="127"/>
    </row>
    <row r="13" spans="1:8">
      <c r="A13" s="108"/>
      <c r="B13" s="113"/>
      <c r="C13" s="129"/>
      <c r="D13" s="130">
        <v>30267</v>
      </c>
      <c r="E13" s="131"/>
      <c r="F13" s="132">
        <v>50883</v>
      </c>
      <c r="G13" s="133"/>
      <c r="H13" s="119"/>
    </row>
    <row r="14" spans="1:8">
      <c r="A14" s="120"/>
      <c r="B14" s="121"/>
      <c r="C14" s="122"/>
      <c r="D14" s="123">
        <v>25264</v>
      </c>
      <c r="E14" s="124"/>
      <c r="F14" s="125">
        <v>26942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5.63</v>
      </c>
      <c r="C19" s="134">
        <f>ROUND(VALUE(SUBSTITUTE(実質収支比率等に係る経年分析!G$48,"▲","-")),2)</f>
        <v>9.23</v>
      </c>
      <c r="D19" s="134">
        <f>ROUND(VALUE(SUBSTITUTE(実質収支比率等に係る経年分析!H$48,"▲","-")),2)</f>
        <v>8.4700000000000006</v>
      </c>
      <c r="E19" s="134">
        <f>ROUND(VALUE(SUBSTITUTE(実質収支比率等に係る経年分析!I$48,"▲","-")),2)</f>
        <v>9.0500000000000007</v>
      </c>
      <c r="F19" s="134">
        <f>ROUND(VALUE(SUBSTITUTE(実質収支比率等に係る経年分析!J$48,"▲","-")),2)</f>
        <v>8.58</v>
      </c>
    </row>
    <row r="20" spans="1:11">
      <c r="A20" s="134" t="s">
        <v>43</v>
      </c>
      <c r="B20" s="134">
        <f>ROUND(VALUE(SUBSTITUTE(実質収支比率等に係る経年分析!F$47,"▲","-")),2)</f>
        <v>6.21</v>
      </c>
      <c r="C20" s="134">
        <f>ROUND(VALUE(SUBSTITUTE(実質収支比率等に係る経年分析!G$47,"▲","-")),2)</f>
        <v>6.1</v>
      </c>
      <c r="D20" s="134">
        <f>ROUND(VALUE(SUBSTITUTE(実質収支比率等に係る経年分析!H$47,"▲","-")),2)</f>
        <v>8.58</v>
      </c>
      <c r="E20" s="134">
        <f>ROUND(VALUE(SUBSTITUTE(実質収支比率等に係る経年分析!I$47,"▲","-")),2)</f>
        <v>8.61</v>
      </c>
      <c r="F20" s="134">
        <f>ROUND(VALUE(SUBSTITUTE(実質収支比率等に係る経年分析!J$47,"▲","-")),2)</f>
        <v>9.27</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3.71</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1.28</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南河原地区簡易水道事業費特別会計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交通災害共済事業費特別会計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後期高齢者医療事業費特別会計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8.4700000000000006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2659</v>
      </c>
      <c r="E42" s="136"/>
      <c r="F42" s="136"/>
      <c r="G42" s="136">
        <f>'実質公債費比率（分子）の構造'!L$52</f>
        <v>2667</v>
      </c>
      <c r="H42" s="136"/>
      <c r="I42" s="136"/>
      <c r="J42" s="136">
        <f>'実質公債費比率（分子）の構造'!M$52</f>
        <v>2725</v>
      </c>
      <c r="K42" s="136"/>
      <c r="L42" s="136"/>
      <c r="M42" s="136">
        <f>'実質公債費比率（分子）の構造'!N$52</f>
        <v>2771</v>
      </c>
      <c r="N42" s="136"/>
      <c r="O42" s="136"/>
      <c r="P42" s="136">
        <f>'実質公債費比率（分子）の構造'!O$52</f>
        <v>2750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36</v>
      </c>
      <c r="F44" s="136"/>
      <c r="G44" s="136"/>
      <c r="H44" s="136">
        <f>'実質公債費比率（分子）の構造'!M$50</f>
        <v>30</v>
      </c>
      <c r="I44" s="136"/>
      <c r="J44" s="136"/>
      <c r="K44" s="136">
        <f>'実質公債費比率（分子）の構造'!N$50</f>
        <v>24</v>
      </c>
      <c r="L44" s="136"/>
      <c r="M44" s="136"/>
      <c r="N44" s="136">
        <f>'実質公債費比率（分子）の構造'!O$50</f>
        <v>19</v>
      </c>
      <c r="O44" s="136"/>
      <c r="P44" s="136"/>
    </row>
    <row r="45" spans="1:16">
      <c r="A45" s="136" t="s">
        <v>54</v>
      </c>
      <c r="B45" s="136">
        <f>'実質公債費比率（分子）の構造'!K$49</f>
        <v>41</v>
      </c>
      <c r="C45" s="136"/>
      <c r="D45" s="136"/>
      <c r="E45" s="136">
        <f>'実質公債費比率（分子）の構造'!L$49</f>
        <v>13</v>
      </c>
      <c r="F45" s="136"/>
      <c r="G45" s="136"/>
      <c r="H45" s="136">
        <f>'実質公債費比率（分子）の構造'!M$49</f>
        <v>13</v>
      </c>
      <c r="I45" s="136"/>
      <c r="J45" s="136"/>
      <c r="K45" s="136">
        <f>'実質公債費比率（分子）の構造'!N$49</f>
        <v>13</v>
      </c>
      <c r="L45" s="136"/>
      <c r="M45" s="136"/>
      <c r="N45" s="136">
        <f>'実質公債費比率（分子）の構造'!O$49</f>
        <v>9</v>
      </c>
      <c r="O45" s="136"/>
      <c r="P45" s="136"/>
    </row>
    <row r="46" spans="1:16">
      <c r="A46" s="136" t="s">
        <v>55</v>
      </c>
      <c r="B46" s="136">
        <f>'実質公債費比率（分子）の構造'!K$48</f>
        <v>1184</v>
      </c>
      <c r="C46" s="136"/>
      <c r="D46" s="136"/>
      <c r="E46" s="136">
        <f>'実質公債費比率（分子）の構造'!L$48</f>
        <v>966</v>
      </c>
      <c r="F46" s="136"/>
      <c r="G46" s="136"/>
      <c r="H46" s="136">
        <f>'実質公債費比率（分子）の構造'!M$48</f>
        <v>1008</v>
      </c>
      <c r="I46" s="136"/>
      <c r="J46" s="136"/>
      <c r="K46" s="136">
        <f>'実質公債費比率（分子）の構造'!N$48</f>
        <v>1012</v>
      </c>
      <c r="L46" s="136"/>
      <c r="M46" s="136"/>
      <c r="N46" s="136">
        <f>'実質公債費比率（分子）の構造'!O$48</f>
        <v>1042</v>
      </c>
      <c r="O46" s="136"/>
      <c r="P46" s="136"/>
    </row>
    <row r="47" spans="1:16">
      <c r="A47" s="136" t="s">
        <v>56</v>
      </c>
      <c r="B47" s="136">
        <f>'実質公債費比率（分子）の構造'!K$47</f>
        <v>25</v>
      </c>
      <c r="C47" s="136"/>
      <c r="D47" s="136"/>
      <c r="E47" s="136">
        <f>'実質公債費比率（分子）の構造'!L$47</f>
        <v>25</v>
      </c>
      <c r="F47" s="136"/>
      <c r="G47" s="136"/>
      <c r="H47" s="136">
        <f>'実質公債費比率（分子）の構造'!M$47</f>
        <v>25</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2754</v>
      </c>
      <c r="C49" s="136"/>
      <c r="D49" s="136"/>
      <c r="E49" s="136">
        <f>'実質公債費比率（分子）の構造'!L$45</f>
        <v>2616</v>
      </c>
      <c r="F49" s="136"/>
      <c r="G49" s="136"/>
      <c r="H49" s="136">
        <f>'実質公債費比率（分子）の構造'!M$45</f>
        <v>2607</v>
      </c>
      <c r="I49" s="136"/>
      <c r="J49" s="136"/>
      <c r="K49" s="136">
        <f>'実質公債費比率（分子）の構造'!N$45</f>
        <v>2447</v>
      </c>
      <c r="L49" s="136"/>
      <c r="M49" s="136"/>
      <c r="N49" s="136">
        <f>'実質公債費比率（分子）の構造'!O$45</f>
        <v>2409</v>
      </c>
      <c r="O49" s="136"/>
      <c r="P49" s="136"/>
    </row>
    <row r="50" spans="1:16">
      <c r="A50" s="136" t="s">
        <v>59</v>
      </c>
      <c r="B50" s="136" t="e">
        <f>NA()</f>
        <v>#N/A</v>
      </c>
      <c r="C50" s="136">
        <f>IF(ISNUMBER('実質公債費比率（分子）の構造'!K$53),'実質公債費比率（分子）の構造'!K$53,NA())</f>
        <v>1345</v>
      </c>
      <c r="D50" s="136" t="e">
        <f>NA()</f>
        <v>#N/A</v>
      </c>
      <c r="E50" s="136" t="e">
        <f>NA()</f>
        <v>#N/A</v>
      </c>
      <c r="F50" s="136">
        <f>IF(ISNUMBER('実質公債費比率（分子）の構造'!L$53),'実質公債費比率（分子）の構造'!L$53,NA())</f>
        <v>989</v>
      </c>
      <c r="G50" s="136" t="e">
        <f>NA()</f>
        <v>#N/A</v>
      </c>
      <c r="H50" s="136" t="e">
        <f>NA()</f>
        <v>#N/A</v>
      </c>
      <c r="I50" s="136">
        <f>IF(ISNUMBER('実質公債費比率（分子）の構造'!M$53),'実質公債費比率（分子）の構造'!M$53,NA())</f>
        <v>958</v>
      </c>
      <c r="J50" s="136" t="e">
        <f>NA()</f>
        <v>#N/A</v>
      </c>
      <c r="K50" s="136" t="e">
        <f>NA()</f>
        <v>#N/A</v>
      </c>
      <c r="L50" s="136">
        <f>IF(ISNUMBER('実質公債費比率（分子）の構造'!N$53),'実質公債費比率（分子）の構造'!N$53,NA())</f>
        <v>725</v>
      </c>
      <c r="M50" s="136" t="e">
        <f>NA()</f>
        <v>#N/A</v>
      </c>
      <c r="N50" s="136" t="e">
        <f>NA()</f>
        <v>#N/A</v>
      </c>
      <c r="O50" s="136">
        <f>IF(ISNUMBER('実質公債費比率（分子）の構造'!O$53),'実質公債費比率（分子）の構造'!O$53,NA())</f>
        <v>729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23343</v>
      </c>
      <c r="E56" s="135"/>
      <c r="F56" s="135"/>
      <c r="G56" s="135">
        <f>'将来負担比率（分子）の構造'!J$51</f>
        <v>24341</v>
      </c>
      <c r="H56" s="135"/>
      <c r="I56" s="135"/>
      <c r="J56" s="135">
        <f>'将来負担比率（分子）の構造'!K$51</f>
        <v>24977</v>
      </c>
      <c r="K56" s="135"/>
      <c r="L56" s="135"/>
      <c r="M56" s="135">
        <f>'将来負担比率（分子）の構造'!L$51</f>
        <v>25426</v>
      </c>
      <c r="N56" s="135"/>
      <c r="O56" s="135"/>
      <c r="P56" s="135">
        <f>'将来負担比率（分子）の構造'!M$51</f>
        <v>26283</v>
      </c>
    </row>
    <row r="57" spans="1:16">
      <c r="A57" s="135" t="s">
        <v>35</v>
      </c>
      <c r="B57" s="135"/>
      <c r="C57" s="135"/>
      <c r="D57" s="135">
        <f>'将来負担比率（分子）の構造'!I$50</f>
        <v>6230</v>
      </c>
      <c r="E57" s="135"/>
      <c r="F57" s="135"/>
      <c r="G57" s="135">
        <f>'将来負担比率（分子）の構造'!J$50</f>
        <v>6047</v>
      </c>
      <c r="H57" s="135"/>
      <c r="I57" s="135"/>
      <c r="J57" s="135">
        <f>'将来負担比率（分子）の構造'!K$50</f>
        <v>5835</v>
      </c>
      <c r="K57" s="135"/>
      <c r="L57" s="135"/>
      <c r="M57" s="135">
        <f>'将来負担比率（分子）の構造'!L$50</f>
        <v>5816</v>
      </c>
      <c r="N57" s="135"/>
      <c r="O57" s="135"/>
      <c r="P57" s="135">
        <f>'将来負担比率（分子）の構造'!M$50</f>
        <v>5388</v>
      </c>
    </row>
    <row r="58" spans="1:16">
      <c r="A58" s="135" t="s">
        <v>34</v>
      </c>
      <c r="B58" s="135"/>
      <c r="C58" s="135"/>
      <c r="D58" s="135">
        <f>'将来負担比率（分子）の構造'!I$49</f>
        <v>3181</v>
      </c>
      <c r="E58" s="135"/>
      <c r="F58" s="135"/>
      <c r="G58" s="135">
        <f>'将来負担比率（分子）の構造'!J$49</f>
        <v>3230</v>
      </c>
      <c r="H58" s="135"/>
      <c r="I58" s="135"/>
      <c r="J58" s="135">
        <f>'将来負担比率（分子）の構造'!K$49</f>
        <v>3902</v>
      </c>
      <c r="K58" s="135"/>
      <c r="L58" s="135"/>
      <c r="M58" s="135">
        <f>'将来負担比率（分子）の構造'!L$49</f>
        <v>3741</v>
      </c>
      <c r="N58" s="135"/>
      <c r="O58" s="135"/>
      <c r="P58" s="135">
        <f>'将来負担比率（分子）の構造'!M$49</f>
        <v>3964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4974</v>
      </c>
      <c r="C62" s="135"/>
      <c r="D62" s="135"/>
      <c r="E62" s="135">
        <f>'将来負担比率（分子）の構造'!J$45</f>
        <v>4706</v>
      </c>
      <c r="F62" s="135"/>
      <c r="G62" s="135"/>
      <c r="H62" s="135">
        <f>'将来負担比率（分子）の構造'!K$45</f>
        <v>4633</v>
      </c>
      <c r="I62" s="135"/>
      <c r="J62" s="135"/>
      <c r="K62" s="135">
        <f>'将来負担比率（分子）の構造'!L$45</f>
        <v>4469</v>
      </c>
      <c r="L62" s="135"/>
      <c r="M62" s="135"/>
      <c r="N62" s="135">
        <f>'将来負担比率（分子）の構造'!M$45</f>
        <v>4294</v>
      </c>
      <c r="O62" s="135"/>
      <c r="P62" s="135"/>
    </row>
    <row r="63" spans="1:16">
      <c r="A63" s="135" t="s">
        <v>28</v>
      </c>
      <c r="B63" s="135">
        <f>'将来負担比率（分子）の構造'!I$44</f>
        <v>48</v>
      </c>
      <c r="C63" s="135"/>
      <c r="D63" s="135"/>
      <c r="E63" s="135">
        <f>'将来負担比率（分子）の構造'!J$44</f>
        <v>35</v>
      </c>
      <c r="F63" s="135"/>
      <c r="G63" s="135"/>
      <c r="H63" s="135">
        <f>'将来負担比率（分子）の構造'!K$44</f>
        <v>22</v>
      </c>
      <c r="I63" s="135"/>
      <c r="J63" s="135"/>
      <c r="K63" s="135">
        <f>'将来負担比率（分子）の構造'!L$44</f>
        <v>9</v>
      </c>
      <c r="L63" s="135"/>
      <c r="M63" s="135"/>
      <c r="N63" s="135" t="str">
        <f>'将来負担比率（分子）の構造'!M$44</f>
        <v>-</v>
      </c>
      <c r="O63" s="135"/>
      <c r="P63" s="135"/>
    </row>
    <row r="64" spans="1:16">
      <c r="A64" s="135" t="s">
        <v>27</v>
      </c>
      <c r="B64" s="135">
        <f>'将来負担比率（分子）の構造'!I$43</f>
        <v>13259</v>
      </c>
      <c r="C64" s="135"/>
      <c r="D64" s="135"/>
      <c r="E64" s="135">
        <f>'将来負担比率（分子）の構造'!J$43</f>
        <v>12458</v>
      </c>
      <c r="F64" s="135"/>
      <c r="G64" s="135"/>
      <c r="H64" s="135">
        <f>'将来負担比率（分子）の構造'!K$43</f>
        <v>11729</v>
      </c>
      <c r="I64" s="135"/>
      <c r="J64" s="135"/>
      <c r="K64" s="135">
        <f>'将来負担比率（分子）の構造'!L$43</f>
        <v>11231</v>
      </c>
      <c r="L64" s="135"/>
      <c r="M64" s="135"/>
      <c r="N64" s="135">
        <f>'将来負担比率（分子）の構造'!M$43</f>
        <v>11242</v>
      </c>
      <c r="O64" s="135"/>
      <c r="P64" s="135"/>
    </row>
    <row r="65" spans="1:16">
      <c r="A65" s="135" t="s">
        <v>26</v>
      </c>
      <c r="B65" s="135">
        <f>'将来負担比率（分子）の構造'!I$42</f>
        <v>133</v>
      </c>
      <c r="C65" s="135"/>
      <c r="D65" s="135"/>
      <c r="E65" s="135">
        <f>'将来負担比率（分子）の構造'!J$42</f>
        <v>110</v>
      </c>
      <c r="F65" s="135"/>
      <c r="G65" s="135"/>
      <c r="H65" s="135">
        <f>'将来負担比率（分子）の構造'!K$42</f>
        <v>89</v>
      </c>
      <c r="I65" s="135"/>
      <c r="J65" s="135"/>
      <c r="K65" s="135">
        <f>'将来負担比率（分子）の構造'!L$42</f>
        <v>70</v>
      </c>
      <c r="L65" s="135"/>
      <c r="M65" s="135"/>
      <c r="N65" s="135">
        <f>'将来負担比率（分子）の構造'!M$42</f>
        <v>52</v>
      </c>
      <c r="O65" s="135"/>
      <c r="P65" s="135"/>
    </row>
    <row r="66" spans="1:16">
      <c r="A66" s="135" t="s">
        <v>25</v>
      </c>
      <c r="B66" s="135">
        <f>'将来負担比率（分子）の構造'!I$41</f>
        <v>24376</v>
      </c>
      <c r="C66" s="135"/>
      <c r="D66" s="135"/>
      <c r="E66" s="135">
        <f>'将来負担比率（分子）の構造'!J$41</f>
        <v>24746</v>
      </c>
      <c r="F66" s="135"/>
      <c r="G66" s="135"/>
      <c r="H66" s="135">
        <f>'将来負担比率（分子）の構造'!K$41</f>
        <v>25062</v>
      </c>
      <c r="I66" s="135"/>
      <c r="J66" s="135"/>
      <c r="K66" s="135">
        <f>'将来負担比率（分子）の構造'!L$41</f>
        <v>24805</v>
      </c>
      <c r="L66" s="135"/>
      <c r="M66" s="135"/>
      <c r="N66" s="135">
        <f>'将来負担比率（分子）の構造'!M$41</f>
        <v>25568</v>
      </c>
      <c r="O66" s="135"/>
      <c r="P66" s="135"/>
    </row>
    <row r="67" spans="1:16">
      <c r="A67" s="135" t="s">
        <v>63</v>
      </c>
      <c r="B67" s="135" t="e">
        <f>NA()</f>
        <v>#N/A</v>
      </c>
      <c r="C67" s="135">
        <f>IF(ISNUMBER('将来負担比率（分子）の構造'!I$52), IF('将来負担比率（分子）の構造'!I$52 &lt; 0, 0, '将来負担比率（分子）の構造'!I$52), NA())</f>
        <v>10035</v>
      </c>
      <c r="D67" s="135" t="e">
        <f>NA()</f>
        <v>#N/A</v>
      </c>
      <c r="E67" s="135" t="e">
        <f>NA()</f>
        <v>#N/A</v>
      </c>
      <c r="F67" s="135">
        <f>IF(ISNUMBER('将来負担比率（分子）の構造'!J$52), IF('将来負担比率（分子）の構造'!J$52 &lt; 0, 0, '将来負担比率（分子）の構造'!J$52), NA())</f>
        <v>8438</v>
      </c>
      <c r="G67" s="135" t="e">
        <f>NA()</f>
        <v>#N/A</v>
      </c>
      <c r="H67" s="135" t="e">
        <f>NA()</f>
        <v>#N/A</v>
      </c>
      <c r="I67" s="135">
        <f>IF(ISNUMBER('将来負担比率（分子）の構造'!K$52), IF('将来負担比率（分子）の構造'!K$52 &lt; 0, 0, '将来負担比率（分子）の構造'!K$52), NA())</f>
        <v>6821</v>
      </c>
      <c r="J67" s="135" t="e">
        <f>NA()</f>
        <v>#N/A</v>
      </c>
      <c r="K67" s="135" t="e">
        <f>NA()</f>
        <v>#N/A</v>
      </c>
      <c r="L67" s="135">
        <f>IF(ISNUMBER('将来負担比率（分子）の構造'!L$52), IF('将来負担比率（分子）の構造'!L$52 &lt; 0, 0, '将来負担比率（分子）の構造'!L$52), NA())</f>
        <v>5600</v>
      </c>
      <c r="M67" s="135" t="e">
        <f>NA()</f>
        <v>#N/A</v>
      </c>
      <c r="N67" s="135" t="e">
        <f>NA()</f>
        <v>#N/A</v>
      </c>
      <c r="O67" s="135">
        <f>IF(ISNUMBER('将来負担比率（分子）の構造'!M$52), IF('将来負担比率（分子）の構造'!M$52 &lt; 0, 0, '将来負担比率（分子）の構造'!M$52), NA())</f>
        <v>5520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10326074</v>
      </c>
      <c r="S5" s="581"/>
      <c r="T5" s="581"/>
      <c r="U5" s="581"/>
      <c r="V5" s="581"/>
      <c r="W5" s="581"/>
      <c r="X5" s="581"/>
      <c r="Y5" s="582"/>
      <c r="Z5" s="583">
        <v>37.9</v>
      </c>
      <c r="AA5" s="583"/>
      <c r="AB5" s="583"/>
      <c r="AC5" s="583"/>
      <c r="AD5" s="584">
        <v>9682755</v>
      </c>
      <c r="AE5" s="584"/>
      <c r="AF5" s="584"/>
      <c r="AG5" s="584"/>
      <c r="AH5" s="584"/>
      <c r="AI5" s="584"/>
      <c r="AJ5" s="584"/>
      <c r="AK5" s="584"/>
      <c r="AL5" s="585">
        <v>64.5</v>
      </c>
      <c r="AM5" s="586"/>
      <c r="AN5" s="586"/>
      <c r="AO5" s="587"/>
      <c r="AP5" s="577" t="s">
        <v>208</v>
      </c>
      <c r="AQ5" s="578"/>
      <c r="AR5" s="578"/>
      <c r="AS5" s="578"/>
      <c r="AT5" s="578"/>
      <c r="AU5" s="578"/>
      <c r="AV5" s="578"/>
      <c r="AW5" s="578"/>
      <c r="AX5" s="578"/>
      <c r="AY5" s="578"/>
      <c r="AZ5" s="578"/>
      <c r="BA5" s="578"/>
      <c r="BB5" s="578"/>
      <c r="BC5" s="578"/>
      <c r="BD5" s="578"/>
      <c r="BE5" s="578"/>
      <c r="BF5" s="579"/>
      <c r="BG5" s="591">
        <v>9682961</v>
      </c>
      <c r="BH5" s="592"/>
      <c r="BI5" s="592"/>
      <c r="BJ5" s="592"/>
      <c r="BK5" s="592"/>
      <c r="BL5" s="592"/>
      <c r="BM5" s="592"/>
      <c r="BN5" s="593"/>
      <c r="BO5" s="594">
        <v>93.8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295368</v>
      </c>
      <c r="S6" s="592"/>
      <c r="T6" s="592"/>
      <c r="U6" s="592"/>
      <c r="V6" s="592"/>
      <c r="W6" s="592"/>
      <c r="X6" s="592"/>
      <c r="Y6" s="593"/>
      <c r="Z6" s="594">
        <v>1.1000000000000001</v>
      </c>
      <c r="AA6" s="594"/>
      <c r="AB6" s="594"/>
      <c r="AC6" s="594"/>
      <c r="AD6" s="595">
        <v>295368</v>
      </c>
      <c r="AE6" s="595"/>
      <c r="AF6" s="595"/>
      <c r="AG6" s="595"/>
      <c r="AH6" s="595"/>
      <c r="AI6" s="595"/>
      <c r="AJ6" s="595"/>
      <c r="AK6" s="595"/>
      <c r="AL6" s="596">
        <v>2</v>
      </c>
      <c r="AM6" s="597"/>
      <c r="AN6" s="597"/>
      <c r="AO6" s="598"/>
      <c r="AP6" s="588" t="s">
        <v>214</v>
      </c>
      <c r="AQ6" s="589"/>
      <c r="AR6" s="589"/>
      <c r="AS6" s="589"/>
      <c r="AT6" s="589"/>
      <c r="AU6" s="589"/>
      <c r="AV6" s="589"/>
      <c r="AW6" s="589"/>
      <c r="AX6" s="589"/>
      <c r="AY6" s="589"/>
      <c r="AZ6" s="589"/>
      <c r="BA6" s="589"/>
      <c r="BB6" s="589"/>
      <c r="BC6" s="589"/>
      <c r="BD6" s="589"/>
      <c r="BE6" s="589"/>
      <c r="BF6" s="590"/>
      <c r="BG6" s="591">
        <v>9682961</v>
      </c>
      <c r="BH6" s="592"/>
      <c r="BI6" s="592"/>
      <c r="BJ6" s="592"/>
      <c r="BK6" s="592"/>
      <c r="BL6" s="592"/>
      <c r="BM6" s="592"/>
      <c r="BN6" s="593"/>
      <c r="BO6" s="594">
        <v>93.8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283655</v>
      </c>
      <c r="CS6" s="592"/>
      <c r="CT6" s="592"/>
      <c r="CU6" s="592"/>
      <c r="CV6" s="592"/>
      <c r="CW6" s="592"/>
      <c r="CX6" s="592"/>
      <c r="CY6" s="593"/>
      <c r="CZ6" s="594">
        <v>1.1000000000000001</v>
      </c>
      <c r="DA6" s="594"/>
      <c r="DB6" s="594"/>
      <c r="DC6" s="594"/>
      <c r="DD6" s="600" t="s">
        <v>209</v>
      </c>
      <c r="DE6" s="592"/>
      <c r="DF6" s="592"/>
      <c r="DG6" s="592"/>
      <c r="DH6" s="592"/>
      <c r="DI6" s="592"/>
      <c r="DJ6" s="592"/>
      <c r="DK6" s="592"/>
      <c r="DL6" s="592"/>
      <c r="DM6" s="592"/>
      <c r="DN6" s="592"/>
      <c r="DO6" s="592"/>
      <c r="DP6" s="593"/>
      <c r="DQ6" s="600">
        <v>283655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18923</v>
      </c>
      <c r="S7" s="592"/>
      <c r="T7" s="592"/>
      <c r="U7" s="592"/>
      <c r="V7" s="592"/>
      <c r="W7" s="592"/>
      <c r="X7" s="592"/>
      <c r="Y7" s="593"/>
      <c r="Z7" s="594">
        <v>0.1</v>
      </c>
      <c r="AA7" s="594"/>
      <c r="AB7" s="594"/>
      <c r="AC7" s="594"/>
      <c r="AD7" s="595">
        <v>18923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4683421</v>
      </c>
      <c r="BH7" s="592"/>
      <c r="BI7" s="592"/>
      <c r="BJ7" s="592"/>
      <c r="BK7" s="592"/>
      <c r="BL7" s="592"/>
      <c r="BM7" s="592"/>
      <c r="BN7" s="593"/>
      <c r="BO7" s="594">
        <v>45.4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2743378</v>
      </c>
      <c r="CS7" s="592"/>
      <c r="CT7" s="592"/>
      <c r="CU7" s="592"/>
      <c r="CV7" s="592"/>
      <c r="CW7" s="592"/>
      <c r="CX7" s="592"/>
      <c r="CY7" s="593"/>
      <c r="CZ7" s="594">
        <v>10.8</v>
      </c>
      <c r="DA7" s="594"/>
      <c r="DB7" s="594"/>
      <c r="DC7" s="594"/>
      <c r="DD7" s="600">
        <v>176411</v>
      </c>
      <c r="DE7" s="592"/>
      <c r="DF7" s="592"/>
      <c r="DG7" s="592"/>
      <c r="DH7" s="592"/>
      <c r="DI7" s="592"/>
      <c r="DJ7" s="592"/>
      <c r="DK7" s="592"/>
      <c r="DL7" s="592"/>
      <c r="DM7" s="592"/>
      <c r="DN7" s="592"/>
      <c r="DO7" s="592"/>
      <c r="DP7" s="593"/>
      <c r="DQ7" s="600">
        <v>2364530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39898</v>
      </c>
      <c r="S8" s="592"/>
      <c r="T8" s="592"/>
      <c r="U8" s="592"/>
      <c r="V8" s="592"/>
      <c r="W8" s="592"/>
      <c r="X8" s="592"/>
      <c r="Y8" s="593"/>
      <c r="Z8" s="594">
        <v>0.1</v>
      </c>
      <c r="AA8" s="594"/>
      <c r="AB8" s="594"/>
      <c r="AC8" s="594"/>
      <c r="AD8" s="595">
        <v>39898</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124181</v>
      </c>
      <c r="BH8" s="592"/>
      <c r="BI8" s="592"/>
      <c r="BJ8" s="592"/>
      <c r="BK8" s="592"/>
      <c r="BL8" s="592"/>
      <c r="BM8" s="592"/>
      <c r="BN8" s="593"/>
      <c r="BO8" s="594">
        <v>1.2</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9087506</v>
      </c>
      <c r="CS8" s="592"/>
      <c r="CT8" s="592"/>
      <c r="CU8" s="592"/>
      <c r="CV8" s="592"/>
      <c r="CW8" s="592"/>
      <c r="CX8" s="592"/>
      <c r="CY8" s="593"/>
      <c r="CZ8" s="594">
        <v>35.700000000000003</v>
      </c>
      <c r="DA8" s="594"/>
      <c r="DB8" s="594"/>
      <c r="DC8" s="594"/>
      <c r="DD8" s="600">
        <v>73233</v>
      </c>
      <c r="DE8" s="592"/>
      <c r="DF8" s="592"/>
      <c r="DG8" s="592"/>
      <c r="DH8" s="592"/>
      <c r="DI8" s="592"/>
      <c r="DJ8" s="592"/>
      <c r="DK8" s="592"/>
      <c r="DL8" s="592"/>
      <c r="DM8" s="592"/>
      <c r="DN8" s="592"/>
      <c r="DO8" s="592"/>
      <c r="DP8" s="593"/>
      <c r="DQ8" s="600">
        <v>4789475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65373</v>
      </c>
      <c r="S9" s="592"/>
      <c r="T9" s="592"/>
      <c r="U9" s="592"/>
      <c r="V9" s="592"/>
      <c r="W9" s="592"/>
      <c r="X9" s="592"/>
      <c r="Y9" s="593"/>
      <c r="Z9" s="594">
        <v>0.2</v>
      </c>
      <c r="AA9" s="594"/>
      <c r="AB9" s="594"/>
      <c r="AC9" s="594"/>
      <c r="AD9" s="595">
        <v>65373</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3958107</v>
      </c>
      <c r="BH9" s="592"/>
      <c r="BI9" s="592"/>
      <c r="BJ9" s="592"/>
      <c r="BK9" s="592"/>
      <c r="BL9" s="592"/>
      <c r="BM9" s="592"/>
      <c r="BN9" s="593"/>
      <c r="BO9" s="594">
        <v>38.299999999999997</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2430641</v>
      </c>
      <c r="CS9" s="592"/>
      <c r="CT9" s="592"/>
      <c r="CU9" s="592"/>
      <c r="CV9" s="592"/>
      <c r="CW9" s="592"/>
      <c r="CX9" s="592"/>
      <c r="CY9" s="593"/>
      <c r="CZ9" s="594">
        <v>9.5</v>
      </c>
      <c r="DA9" s="594"/>
      <c r="DB9" s="594"/>
      <c r="DC9" s="594"/>
      <c r="DD9" s="600">
        <v>822153</v>
      </c>
      <c r="DE9" s="592"/>
      <c r="DF9" s="592"/>
      <c r="DG9" s="592"/>
      <c r="DH9" s="592"/>
      <c r="DI9" s="592"/>
      <c r="DJ9" s="592"/>
      <c r="DK9" s="592"/>
      <c r="DL9" s="592"/>
      <c r="DM9" s="592"/>
      <c r="DN9" s="592"/>
      <c r="DO9" s="592"/>
      <c r="DP9" s="593"/>
      <c r="DQ9" s="600">
        <v>1723221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739815</v>
      </c>
      <c r="S10" s="592"/>
      <c r="T10" s="592"/>
      <c r="U10" s="592"/>
      <c r="V10" s="592"/>
      <c r="W10" s="592"/>
      <c r="X10" s="592"/>
      <c r="Y10" s="593"/>
      <c r="Z10" s="594">
        <v>2.7</v>
      </c>
      <c r="AA10" s="594"/>
      <c r="AB10" s="594"/>
      <c r="AC10" s="594"/>
      <c r="AD10" s="595">
        <v>739815</v>
      </c>
      <c r="AE10" s="595"/>
      <c r="AF10" s="595"/>
      <c r="AG10" s="595"/>
      <c r="AH10" s="595"/>
      <c r="AI10" s="595"/>
      <c r="AJ10" s="595"/>
      <c r="AK10" s="595"/>
      <c r="AL10" s="596">
        <v>4.9000000000000004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201504</v>
      </c>
      <c r="BH10" s="592"/>
      <c r="BI10" s="592"/>
      <c r="BJ10" s="592"/>
      <c r="BK10" s="592"/>
      <c r="BL10" s="592"/>
      <c r="BM10" s="592"/>
      <c r="BN10" s="593"/>
      <c r="BO10" s="594">
        <v>2</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82190</v>
      </c>
      <c r="CS10" s="592"/>
      <c r="CT10" s="592"/>
      <c r="CU10" s="592"/>
      <c r="CV10" s="592"/>
      <c r="CW10" s="592"/>
      <c r="CX10" s="592"/>
      <c r="CY10" s="593"/>
      <c r="CZ10" s="594">
        <v>0.3</v>
      </c>
      <c r="DA10" s="594"/>
      <c r="DB10" s="594"/>
      <c r="DC10" s="594"/>
      <c r="DD10" s="600" t="s">
        <v>221</v>
      </c>
      <c r="DE10" s="592"/>
      <c r="DF10" s="592"/>
      <c r="DG10" s="592"/>
      <c r="DH10" s="592"/>
      <c r="DI10" s="592"/>
      <c r="DJ10" s="592"/>
      <c r="DK10" s="592"/>
      <c r="DL10" s="592"/>
      <c r="DM10" s="592"/>
      <c r="DN10" s="592"/>
      <c r="DO10" s="592"/>
      <c r="DP10" s="593"/>
      <c r="DQ10" s="600">
        <v>54431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221</v>
      </c>
      <c r="S11" s="592"/>
      <c r="T11" s="592"/>
      <c r="U11" s="592"/>
      <c r="V11" s="592"/>
      <c r="W11" s="592"/>
      <c r="X11" s="592"/>
      <c r="Y11" s="593"/>
      <c r="Z11" s="594" t="s">
        <v>221</v>
      </c>
      <c r="AA11" s="594"/>
      <c r="AB11" s="594"/>
      <c r="AC11" s="594"/>
      <c r="AD11" s="595" t="s">
        <v>221</v>
      </c>
      <c r="AE11" s="595"/>
      <c r="AF11" s="595"/>
      <c r="AG11" s="595"/>
      <c r="AH11" s="595"/>
      <c r="AI11" s="595"/>
      <c r="AJ11" s="595"/>
      <c r="AK11" s="595"/>
      <c r="AL11" s="596" t="s">
        <v>221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399629</v>
      </c>
      <c r="BH11" s="592"/>
      <c r="BI11" s="592"/>
      <c r="BJ11" s="592"/>
      <c r="BK11" s="592"/>
      <c r="BL11" s="592"/>
      <c r="BM11" s="592"/>
      <c r="BN11" s="593"/>
      <c r="BO11" s="594">
        <v>3.9</v>
      </c>
      <c r="BP11" s="594"/>
      <c r="BQ11" s="594"/>
      <c r="BR11" s="594"/>
      <c r="BS11" s="600" t="s">
        <v>221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333714</v>
      </c>
      <c r="CS11" s="592"/>
      <c r="CT11" s="592"/>
      <c r="CU11" s="592"/>
      <c r="CV11" s="592"/>
      <c r="CW11" s="592"/>
      <c r="CX11" s="592"/>
      <c r="CY11" s="593"/>
      <c r="CZ11" s="594">
        <v>1.3</v>
      </c>
      <c r="DA11" s="594"/>
      <c r="DB11" s="594"/>
      <c r="DC11" s="594"/>
      <c r="DD11" s="600">
        <v>182648</v>
      </c>
      <c r="DE11" s="592"/>
      <c r="DF11" s="592"/>
      <c r="DG11" s="592"/>
      <c r="DH11" s="592"/>
      <c r="DI11" s="592"/>
      <c r="DJ11" s="592"/>
      <c r="DK11" s="592"/>
      <c r="DL11" s="592"/>
      <c r="DM11" s="592"/>
      <c r="DN11" s="592"/>
      <c r="DO11" s="592"/>
      <c r="DP11" s="593"/>
      <c r="DQ11" s="600">
        <v>314527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4268816</v>
      </c>
      <c r="BH12" s="592"/>
      <c r="BI12" s="592"/>
      <c r="BJ12" s="592"/>
      <c r="BK12" s="592"/>
      <c r="BL12" s="592"/>
      <c r="BM12" s="592"/>
      <c r="BN12" s="593"/>
      <c r="BO12" s="594">
        <v>41.3</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190798</v>
      </c>
      <c r="CS12" s="592"/>
      <c r="CT12" s="592"/>
      <c r="CU12" s="592"/>
      <c r="CV12" s="592"/>
      <c r="CW12" s="592"/>
      <c r="CX12" s="592"/>
      <c r="CY12" s="593"/>
      <c r="CZ12" s="594">
        <v>0.7</v>
      </c>
      <c r="DA12" s="594"/>
      <c r="DB12" s="594"/>
      <c r="DC12" s="594"/>
      <c r="DD12" s="600" t="s">
        <v>221</v>
      </c>
      <c r="DE12" s="592"/>
      <c r="DF12" s="592"/>
      <c r="DG12" s="592"/>
      <c r="DH12" s="592"/>
      <c r="DI12" s="592"/>
      <c r="DJ12" s="592"/>
      <c r="DK12" s="592"/>
      <c r="DL12" s="592"/>
      <c r="DM12" s="592"/>
      <c r="DN12" s="592"/>
      <c r="DO12" s="592"/>
      <c r="DP12" s="593"/>
      <c r="DQ12" s="600">
        <v>181020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116702</v>
      </c>
      <c r="S13" s="592"/>
      <c r="T13" s="592"/>
      <c r="U13" s="592"/>
      <c r="V13" s="592"/>
      <c r="W13" s="592"/>
      <c r="X13" s="592"/>
      <c r="Y13" s="593"/>
      <c r="Z13" s="594">
        <v>0.4</v>
      </c>
      <c r="AA13" s="594"/>
      <c r="AB13" s="594"/>
      <c r="AC13" s="594"/>
      <c r="AD13" s="595">
        <v>116702</v>
      </c>
      <c r="AE13" s="595"/>
      <c r="AF13" s="595"/>
      <c r="AG13" s="595"/>
      <c r="AH13" s="595"/>
      <c r="AI13" s="595"/>
      <c r="AJ13" s="595"/>
      <c r="AK13" s="595"/>
      <c r="AL13" s="596">
        <v>0.8</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4235831</v>
      </c>
      <c r="BH13" s="592"/>
      <c r="BI13" s="592"/>
      <c r="BJ13" s="592"/>
      <c r="BK13" s="592"/>
      <c r="BL13" s="592"/>
      <c r="BM13" s="592"/>
      <c r="BN13" s="593"/>
      <c r="BO13" s="594">
        <v>41</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3203918</v>
      </c>
      <c r="CS13" s="592"/>
      <c r="CT13" s="592"/>
      <c r="CU13" s="592"/>
      <c r="CV13" s="592"/>
      <c r="CW13" s="592"/>
      <c r="CX13" s="592"/>
      <c r="CY13" s="593"/>
      <c r="CZ13" s="594">
        <v>12.6</v>
      </c>
      <c r="DA13" s="594"/>
      <c r="DB13" s="594"/>
      <c r="DC13" s="594"/>
      <c r="DD13" s="600">
        <v>1013867</v>
      </c>
      <c r="DE13" s="592"/>
      <c r="DF13" s="592"/>
      <c r="DG13" s="592"/>
      <c r="DH13" s="592"/>
      <c r="DI13" s="592"/>
      <c r="DJ13" s="592"/>
      <c r="DK13" s="592"/>
      <c r="DL13" s="592"/>
      <c r="DM13" s="592"/>
      <c r="DN13" s="592"/>
      <c r="DO13" s="592"/>
      <c r="DP13" s="593"/>
      <c r="DQ13" s="600">
        <v>2915614</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154152</v>
      </c>
      <c r="BH14" s="592"/>
      <c r="BI14" s="592"/>
      <c r="BJ14" s="592"/>
      <c r="BK14" s="592"/>
      <c r="BL14" s="592"/>
      <c r="BM14" s="592"/>
      <c r="BN14" s="593"/>
      <c r="BO14" s="594">
        <v>1.5</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1160579</v>
      </c>
      <c r="CS14" s="592"/>
      <c r="CT14" s="592"/>
      <c r="CU14" s="592"/>
      <c r="CV14" s="592"/>
      <c r="CW14" s="592"/>
      <c r="CX14" s="592"/>
      <c r="CY14" s="593"/>
      <c r="CZ14" s="594">
        <v>4.5999999999999996</v>
      </c>
      <c r="DA14" s="594"/>
      <c r="DB14" s="594"/>
      <c r="DC14" s="594"/>
      <c r="DD14" s="600">
        <v>253359</v>
      </c>
      <c r="DE14" s="592"/>
      <c r="DF14" s="592"/>
      <c r="DG14" s="592"/>
      <c r="DH14" s="592"/>
      <c r="DI14" s="592"/>
      <c r="DJ14" s="592"/>
      <c r="DK14" s="592"/>
      <c r="DL14" s="592"/>
      <c r="DM14" s="592"/>
      <c r="DN14" s="592"/>
      <c r="DO14" s="592"/>
      <c r="DP14" s="593"/>
      <c r="DQ14" s="600">
        <v>1130613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56366</v>
      </c>
      <c r="S15" s="592"/>
      <c r="T15" s="592"/>
      <c r="U15" s="592"/>
      <c r="V15" s="592"/>
      <c r="W15" s="592"/>
      <c r="X15" s="592"/>
      <c r="Y15" s="593"/>
      <c r="Z15" s="594">
        <v>0.2</v>
      </c>
      <c r="AA15" s="594"/>
      <c r="AB15" s="594"/>
      <c r="AC15" s="594"/>
      <c r="AD15" s="595">
        <v>56366</v>
      </c>
      <c r="AE15" s="595"/>
      <c r="AF15" s="595"/>
      <c r="AG15" s="595"/>
      <c r="AH15" s="595"/>
      <c r="AI15" s="595"/>
      <c r="AJ15" s="595"/>
      <c r="AK15" s="595"/>
      <c r="AL15" s="596">
        <v>0.4</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576572</v>
      </c>
      <c r="BH15" s="592"/>
      <c r="BI15" s="592"/>
      <c r="BJ15" s="592"/>
      <c r="BK15" s="592"/>
      <c r="BL15" s="592"/>
      <c r="BM15" s="592"/>
      <c r="BN15" s="593"/>
      <c r="BO15" s="594">
        <v>5.6</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3534160</v>
      </c>
      <c r="CS15" s="592"/>
      <c r="CT15" s="592"/>
      <c r="CU15" s="592"/>
      <c r="CV15" s="592"/>
      <c r="CW15" s="592"/>
      <c r="CX15" s="592"/>
      <c r="CY15" s="593"/>
      <c r="CZ15" s="594">
        <v>13.9</v>
      </c>
      <c r="DA15" s="594"/>
      <c r="DB15" s="594"/>
      <c r="DC15" s="594"/>
      <c r="DD15" s="600">
        <v>1151976</v>
      </c>
      <c r="DE15" s="592"/>
      <c r="DF15" s="592"/>
      <c r="DG15" s="592"/>
      <c r="DH15" s="592"/>
      <c r="DI15" s="592"/>
      <c r="DJ15" s="592"/>
      <c r="DK15" s="592"/>
      <c r="DL15" s="592"/>
      <c r="DM15" s="592"/>
      <c r="DN15" s="592"/>
      <c r="DO15" s="592"/>
      <c r="DP15" s="593"/>
      <c r="DQ15" s="600">
        <v>2172116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4442027</v>
      </c>
      <c r="S16" s="592"/>
      <c r="T16" s="592"/>
      <c r="U16" s="592"/>
      <c r="V16" s="592"/>
      <c r="W16" s="592"/>
      <c r="X16" s="592"/>
      <c r="Y16" s="593"/>
      <c r="Z16" s="594">
        <v>16.3</v>
      </c>
      <c r="AA16" s="594"/>
      <c r="AB16" s="594"/>
      <c r="AC16" s="594"/>
      <c r="AD16" s="595">
        <v>3903690</v>
      </c>
      <c r="AE16" s="595"/>
      <c r="AF16" s="595"/>
      <c r="AG16" s="595"/>
      <c r="AH16" s="595"/>
      <c r="AI16" s="595"/>
      <c r="AJ16" s="595"/>
      <c r="AK16" s="595"/>
      <c r="AL16" s="596">
        <v>26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221</v>
      </c>
      <c r="CS16" s="592"/>
      <c r="CT16" s="592"/>
      <c r="CU16" s="592"/>
      <c r="CV16" s="592"/>
      <c r="CW16" s="592"/>
      <c r="CX16" s="592"/>
      <c r="CY16" s="593"/>
      <c r="CZ16" s="594" t="s">
        <v>221</v>
      </c>
      <c r="DA16" s="594"/>
      <c r="DB16" s="594"/>
      <c r="DC16" s="594"/>
      <c r="DD16" s="600" t="s">
        <v>221</v>
      </c>
      <c r="DE16" s="592"/>
      <c r="DF16" s="592"/>
      <c r="DG16" s="592"/>
      <c r="DH16" s="592"/>
      <c r="DI16" s="592"/>
      <c r="DJ16" s="592"/>
      <c r="DK16" s="592"/>
      <c r="DL16" s="592"/>
      <c r="DM16" s="592"/>
      <c r="DN16" s="592"/>
      <c r="DO16" s="592"/>
      <c r="DP16" s="593"/>
      <c r="DQ16" s="600" t="s">
        <v>221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3903690</v>
      </c>
      <c r="S17" s="592"/>
      <c r="T17" s="592"/>
      <c r="U17" s="592"/>
      <c r="V17" s="592"/>
      <c r="W17" s="592"/>
      <c r="X17" s="592"/>
      <c r="Y17" s="593"/>
      <c r="Z17" s="594">
        <v>14.3</v>
      </c>
      <c r="AA17" s="594"/>
      <c r="AB17" s="594"/>
      <c r="AC17" s="594"/>
      <c r="AD17" s="595">
        <v>3903690</v>
      </c>
      <c r="AE17" s="595"/>
      <c r="AF17" s="595"/>
      <c r="AG17" s="595"/>
      <c r="AH17" s="595"/>
      <c r="AI17" s="595"/>
      <c r="AJ17" s="595"/>
      <c r="AK17" s="595"/>
      <c r="AL17" s="596">
        <v>26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2408911</v>
      </c>
      <c r="CS17" s="592"/>
      <c r="CT17" s="592"/>
      <c r="CU17" s="592"/>
      <c r="CV17" s="592"/>
      <c r="CW17" s="592"/>
      <c r="CX17" s="592"/>
      <c r="CY17" s="593"/>
      <c r="CZ17" s="594">
        <v>9.5</v>
      </c>
      <c r="DA17" s="594"/>
      <c r="DB17" s="594"/>
      <c r="DC17" s="594"/>
      <c r="DD17" s="600" t="s">
        <v>221</v>
      </c>
      <c r="DE17" s="592"/>
      <c r="DF17" s="592"/>
      <c r="DG17" s="592"/>
      <c r="DH17" s="592"/>
      <c r="DI17" s="592"/>
      <c r="DJ17" s="592"/>
      <c r="DK17" s="592"/>
      <c r="DL17" s="592"/>
      <c r="DM17" s="592"/>
      <c r="DN17" s="592"/>
      <c r="DO17" s="592"/>
      <c r="DP17" s="593"/>
      <c r="DQ17" s="600">
        <v>2351487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538337</v>
      </c>
      <c r="S18" s="592"/>
      <c r="T18" s="592"/>
      <c r="U18" s="592"/>
      <c r="V18" s="592"/>
      <c r="W18" s="592"/>
      <c r="X18" s="592"/>
      <c r="Y18" s="593"/>
      <c r="Z18" s="594">
        <v>2</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221</v>
      </c>
      <c r="S19" s="592"/>
      <c r="T19" s="592"/>
      <c r="U19" s="592"/>
      <c r="V19" s="592"/>
      <c r="W19" s="592"/>
      <c r="X19" s="592"/>
      <c r="Y19" s="593"/>
      <c r="Z19" s="594" t="s">
        <v>221</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643113</v>
      </c>
      <c r="BH19" s="592"/>
      <c r="BI19" s="592"/>
      <c r="BJ19" s="592"/>
      <c r="BK19" s="592"/>
      <c r="BL19" s="592"/>
      <c r="BM19" s="592"/>
      <c r="BN19" s="593"/>
      <c r="BO19" s="594">
        <v>6.2</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16100546</v>
      </c>
      <c r="S20" s="592"/>
      <c r="T20" s="592"/>
      <c r="U20" s="592"/>
      <c r="V20" s="592"/>
      <c r="W20" s="592"/>
      <c r="X20" s="592"/>
      <c r="Y20" s="593"/>
      <c r="Z20" s="594">
        <v>59.1</v>
      </c>
      <c r="AA20" s="594"/>
      <c r="AB20" s="594"/>
      <c r="AC20" s="594"/>
      <c r="AD20" s="595">
        <v>14918890</v>
      </c>
      <c r="AE20" s="595"/>
      <c r="AF20" s="595"/>
      <c r="AG20" s="595"/>
      <c r="AH20" s="595"/>
      <c r="AI20" s="595"/>
      <c r="AJ20" s="595"/>
      <c r="AK20" s="595"/>
      <c r="AL20" s="596">
        <v>99.3</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643113</v>
      </c>
      <c r="BH20" s="592"/>
      <c r="BI20" s="592"/>
      <c r="BJ20" s="592"/>
      <c r="BK20" s="592"/>
      <c r="BL20" s="592"/>
      <c r="BM20" s="592"/>
      <c r="BN20" s="593"/>
      <c r="BO20" s="594">
        <v>6.2</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25459450</v>
      </c>
      <c r="CS20" s="592"/>
      <c r="CT20" s="592"/>
      <c r="CU20" s="592"/>
      <c r="CV20" s="592"/>
      <c r="CW20" s="592"/>
      <c r="CX20" s="592"/>
      <c r="CY20" s="593"/>
      <c r="CZ20" s="594">
        <v>100</v>
      </c>
      <c r="DA20" s="594"/>
      <c r="DB20" s="594"/>
      <c r="DC20" s="594"/>
      <c r="DD20" s="600">
        <v>3673647</v>
      </c>
      <c r="DE20" s="592"/>
      <c r="DF20" s="592"/>
      <c r="DG20" s="592"/>
      <c r="DH20" s="592"/>
      <c r="DI20" s="592"/>
      <c r="DJ20" s="592"/>
      <c r="DK20" s="592"/>
      <c r="DL20" s="592"/>
      <c r="DM20" s="592"/>
      <c r="DN20" s="592"/>
      <c r="DO20" s="592"/>
      <c r="DP20" s="593"/>
      <c r="DQ20" s="600">
        <v>18280689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15373</v>
      </c>
      <c r="S21" s="592"/>
      <c r="T21" s="592"/>
      <c r="U21" s="592"/>
      <c r="V21" s="592"/>
      <c r="W21" s="592"/>
      <c r="X21" s="592"/>
      <c r="Y21" s="593"/>
      <c r="Z21" s="594">
        <v>0.1</v>
      </c>
      <c r="AA21" s="594"/>
      <c r="AB21" s="594"/>
      <c r="AC21" s="594"/>
      <c r="AD21" s="595">
        <v>15373</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833</v>
      </c>
      <c r="BH21" s="592"/>
      <c r="BI21" s="592"/>
      <c r="BJ21" s="592"/>
      <c r="BK21" s="592"/>
      <c r="BL21" s="592"/>
      <c r="BM21" s="592"/>
      <c r="BN21" s="593"/>
      <c r="BO21" s="594">
        <v>0</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310596</v>
      </c>
      <c r="S22" s="592"/>
      <c r="T22" s="592"/>
      <c r="U22" s="592"/>
      <c r="V22" s="592"/>
      <c r="W22" s="592"/>
      <c r="X22" s="592"/>
      <c r="Y22" s="593"/>
      <c r="Z22" s="594">
        <v>1.1000000000000001</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269734</v>
      </c>
      <c r="S23" s="592"/>
      <c r="T23" s="592"/>
      <c r="U23" s="592"/>
      <c r="V23" s="592"/>
      <c r="W23" s="592"/>
      <c r="X23" s="592"/>
      <c r="Y23" s="593"/>
      <c r="Z23" s="594">
        <v>1</v>
      </c>
      <c r="AA23" s="594"/>
      <c r="AB23" s="594"/>
      <c r="AC23" s="594"/>
      <c r="AD23" s="595">
        <v>59053</v>
      </c>
      <c r="AE23" s="595"/>
      <c r="AF23" s="595"/>
      <c r="AG23" s="595"/>
      <c r="AH23" s="595"/>
      <c r="AI23" s="595"/>
      <c r="AJ23" s="595"/>
      <c r="AK23" s="595"/>
      <c r="AL23" s="596">
        <v>0.4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642280</v>
      </c>
      <c r="BH23" s="592"/>
      <c r="BI23" s="592"/>
      <c r="BJ23" s="592"/>
      <c r="BK23" s="592"/>
      <c r="BL23" s="592"/>
      <c r="BM23" s="592"/>
      <c r="BN23" s="593"/>
      <c r="BO23" s="594">
        <v>6.2</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52969</v>
      </c>
      <c r="S24" s="592"/>
      <c r="T24" s="592"/>
      <c r="U24" s="592"/>
      <c r="V24" s="592"/>
      <c r="W24" s="592"/>
      <c r="X24" s="592"/>
      <c r="Y24" s="593"/>
      <c r="Z24" s="594">
        <v>0.2</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12457311</v>
      </c>
      <c r="CS24" s="581"/>
      <c r="CT24" s="581"/>
      <c r="CU24" s="581"/>
      <c r="CV24" s="581"/>
      <c r="CW24" s="581"/>
      <c r="CX24" s="581"/>
      <c r="CY24" s="582"/>
      <c r="CZ24" s="618">
        <v>48.9</v>
      </c>
      <c r="DA24" s="619"/>
      <c r="DB24" s="619"/>
      <c r="DC24" s="620"/>
      <c r="DD24" s="617">
        <v>8404203</v>
      </c>
      <c r="DE24" s="581"/>
      <c r="DF24" s="581"/>
      <c r="DG24" s="581"/>
      <c r="DH24" s="581"/>
      <c r="DI24" s="581"/>
      <c r="DJ24" s="581"/>
      <c r="DK24" s="582"/>
      <c r="DL24" s="617">
        <v>8381970</v>
      </c>
      <c r="DM24" s="581"/>
      <c r="DN24" s="581"/>
      <c r="DO24" s="581"/>
      <c r="DP24" s="581"/>
      <c r="DQ24" s="581"/>
      <c r="DR24" s="581"/>
      <c r="DS24" s="581"/>
      <c r="DT24" s="581"/>
      <c r="DU24" s="581"/>
      <c r="DV24" s="582"/>
      <c r="DW24" s="585">
        <v>50.5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3773027</v>
      </c>
      <c r="S25" s="592"/>
      <c r="T25" s="592"/>
      <c r="U25" s="592"/>
      <c r="V25" s="592"/>
      <c r="W25" s="592"/>
      <c r="X25" s="592"/>
      <c r="Y25" s="593"/>
      <c r="Z25" s="594">
        <v>13.8</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4288991</v>
      </c>
      <c r="CS25" s="623"/>
      <c r="CT25" s="623"/>
      <c r="CU25" s="623"/>
      <c r="CV25" s="623"/>
      <c r="CW25" s="623"/>
      <c r="CX25" s="623"/>
      <c r="CY25" s="624"/>
      <c r="CZ25" s="625">
        <v>16.8</v>
      </c>
      <c r="DA25" s="626"/>
      <c r="DB25" s="626"/>
      <c r="DC25" s="627"/>
      <c r="DD25" s="600">
        <v>4093791</v>
      </c>
      <c r="DE25" s="623"/>
      <c r="DF25" s="623"/>
      <c r="DG25" s="623"/>
      <c r="DH25" s="623"/>
      <c r="DI25" s="623"/>
      <c r="DJ25" s="623"/>
      <c r="DK25" s="624"/>
      <c r="DL25" s="600">
        <v>4077205</v>
      </c>
      <c r="DM25" s="623"/>
      <c r="DN25" s="623"/>
      <c r="DO25" s="623"/>
      <c r="DP25" s="623"/>
      <c r="DQ25" s="623"/>
      <c r="DR25" s="623"/>
      <c r="DS25" s="623"/>
      <c r="DT25" s="623"/>
      <c r="DU25" s="623"/>
      <c r="DV25" s="624"/>
      <c r="DW25" s="596">
        <v>24.6</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2869120</v>
      </c>
      <c r="CS26" s="592"/>
      <c r="CT26" s="592"/>
      <c r="CU26" s="592"/>
      <c r="CV26" s="592"/>
      <c r="CW26" s="592"/>
      <c r="CX26" s="592"/>
      <c r="CY26" s="593"/>
      <c r="CZ26" s="625">
        <v>11.3</v>
      </c>
      <c r="DA26" s="626"/>
      <c r="DB26" s="626"/>
      <c r="DC26" s="627"/>
      <c r="DD26" s="600">
        <v>2711648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1415446</v>
      </c>
      <c r="S27" s="592"/>
      <c r="T27" s="592"/>
      <c r="U27" s="592"/>
      <c r="V27" s="592"/>
      <c r="W27" s="592"/>
      <c r="X27" s="592"/>
      <c r="Y27" s="593"/>
      <c r="Z27" s="594">
        <v>5.2</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10326074</v>
      </c>
      <c r="BH27" s="592"/>
      <c r="BI27" s="592"/>
      <c r="BJ27" s="592"/>
      <c r="BK27" s="592"/>
      <c r="BL27" s="592"/>
      <c r="BM27" s="592"/>
      <c r="BN27" s="593"/>
      <c r="BO27" s="594">
        <v>100</v>
      </c>
      <c r="BP27" s="594"/>
      <c r="BQ27" s="594"/>
      <c r="BR27" s="594"/>
      <c r="BS27" s="600" t="s">
        <v>221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5759409</v>
      </c>
      <c r="CS27" s="623"/>
      <c r="CT27" s="623"/>
      <c r="CU27" s="623"/>
      <c r="CV27" s="623"/>
      <c r="CW27" s="623"/>
      <c r="CX27" s="623"/>
      <c r="CY27" s="624"/>
      <c r="CZ27" s="625">
        <v>22.6</v>
      </c>
      <c r="DA27" s="626"/>
      <c r="DB27" s="626"/>
      <c r="DC27" s="627"/>
      <c r="DD27" s="600">
        <v>1958925</v>
      </c>
      <c r="DE27" s="623"/>
      <c r="DF27" s="623"/>
      <c r="DG27" s="623"/>
      <c r="DH27" s="623"/>
      <c r="DI27" s="623"/>
      <c r="DJ27" s="623"/>
      <c r="DK27" s="624"/>
      <c r="DL27" s="600">
        <v>1953278</v>
      </c>
      <c r="DM27" s="623"/>
      <c r="DN27" s="623"/>
      <c r="DO27" s="623"/>
      <c r="DP27" s="623"/>
      <c r="DQ27" s="623"/>
      <c r="DR27" s="623"/>
      <c r="DS27" s="623"/>
      <c r="DT27" s="623"/>
      <c r="DU27" s="623"/>
      <c r="DV27" s="624"/>
      <c r="DW27" s="596">
        <v>11.8</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46864</v>
      </c>
      <c r="S28" s="592"/>
      <c r="T28" s="592"/>
      <c r="U28" s="592"/>
      <c r="V28" s="592"/>
      <c r="W28" s="592"/>
      <c r="X28" s="592"/>
      <c r="Y28" s="593"/>
      <c r="Z28" s="594">
        <v>0.2</v>
      </c>
      <c r="AA28" s="594"/>
      <c r="AB28" s="594"/>
      <c r="AC28" s="594"/>
      <c r="AD28" s="595">
        <v>22848</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2408911</v>
      </c>
      <c r="CS28" s="592"/>
      <c r="CT28" s="592"/>
      <c r="CU28" s="592"/>
      <c r="CV28" s="592"/>
      <c r="CW28" s="592"/>
      <c r="CX28" s="592"/>
      <c r="CY28" s="593"/>
      <c r="CZ28" s="625">
        <v>9.5</v>
      </c>
      <c r="DA28" s="626"/>
      <c r="DB28" s="626"/>
      <c r="DC28" s="627"/>
      <c r="DD28" s="600">
        <v>2351487</v>
      </c>
      <c r="DE28" s="592"/>
      <c r="DF28" s="592"/>
      <c r="DG28" s="592"/>
      <c r="DH28" s="592"/>
      <c r="DI28" s="592"/>
      <c r="DJ28" s="592"/>
      <c r="DK28" s="593"/>
      <c r="DL28" s="600">
        <v>2351487</v>
      </c>
      <c r="DM28" s="592"/>
      <c r="DN28" s="592"/>
      <c r="DO28" s="592"/>
      <c r="DP28" s="592"/>
      <c r="DQ28" s="592"/>
      <c r="DR28" s="592"/>
      <c r="DS28" s="592"/>
      <c r="DT28" s="592"/>
      <c r="DU28" s="592"/>
      <c r="DV28" s="593"/>
      <c r="DW28" s="596">
        <v>14.2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2100</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2408911</v>
      </c>
      <c r="CS29" s="623"/>
      <c r="CT29" s="623"/>
      <c r="CU29" s="623"/>
      <c r="CV29" s="623"/>
      <c r="CW29" s="623"/>
      <c r="CX29" s="623"/>
      <c r="CY29" s="624"/>
      <c r="CZ29" s="625">
        <v>9.5</v>
      </c>
      <c r="DA29" s="626"/>
      <c r="DB29" s="626"/>
      <c r="DC29" s="627"/>
      <c r="DD29" s="600">
        <v>2351487</v>
      </c>
      <c r="DE29" s="623"/>
      <c r="DF29" s="623"/>
      <c r="DG29" s="623"/>
      <c r="DH29" s="623"/>
      <c r="DI29" s="623"/>
      <c r="DJ29" s="623"/>
      <c r="DK29" s="624"/>
      <c r="DL29" s="600">
        <v>2351487</v>
      </c>
      <c r="DM29" s="623"/>
      <c r="DN29" s="623"/>
      <c r="DO29" s="623"/>
      <c r="DP29" s="623"/>
      <c r="DQ29" s="623"/>
      <c r="DR29" s="623"/>
      <c r="DS29" s="623"/>
      <c r="DT29" s="623"/>
      <c r="DU29" s="623"/>
      <c r="DV29" s="624"/>
      <c r="DW29" s="596">
        <v>14.2</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44000</v>
      </c>
      <c r="S30" s="592"/>
      <c r="T30" s="592"/>
      <c r="U30" s="592"/>
      <c r="V30" s="592"/>
      <c r="W30" s="592"/>
      <c r="X30" s="592"/>
      <c r="Y30" s="593"/>
      <c r="Z30" s="594">
        <v>0.2</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98.6</v>
      </c>
      <c r="BH30" s="650"/>
      <c r="BI30" s="650"/>
      <c r="BJ30" s="650"/>
      <c r="BK30" s="650"/>
      <c r="BL30" s="650"/>
      <c r="BM30" s="586">
        <v>93.8</v>
      </c>
      <c r="BN30" s="650"/>
      <c r="BO30" s="650"/>
      <c r="BP30" s="650"/>
      <c r="BQ30" s="651"/>
      <c r="BR30" s="649">
        <v>98.4</v>
      </c>
      <c r="BS30" s="650"/>
      <c r="BT30" s="650"/>
      <c r="BU30" s="650"/>
      <c r="BV30" s="650"/>
      <c r="BW30" s="650"/>
      <c r="BX30" s="586">
        <v>92.8</v>
      </c>
      <c r="BY30" s="650"/>
      <c r="BZ30" s="650"/>
      <c r="CA30" s="650"/>
      <c r="CB30" s="651"/>
      <c r="CD30" s="654"/>
      <c r="CE30" s="655"/>
      <c r="CF30" s="605" t="s">
        <v>293</v>
      </c>
      <c r="CG30" s="606"/>
      <c r="CH30" s="606"/>
      <c r="CI30" s="606"/>
      <c r="CJ30" s="606"/>
      <c r="CK30" s="606"/>
      <c r="CL30" s="606"/>
      <c r="CM30" s="606"/>
      <c r="CN30" s="606"/>
      <c r="CO30" s="606"/>
      <c r="CP30" s="606"/>
      <c r="CQ30" s="607"/>
      <c r="CR30" s="591">
        <v>2094567</v>
      </c>
      <c r="CS30" s="592"/>
      <c r="CT30" s="592"/>
      <c r="CU30" s="592"/>
      <c r="CV30" s="592"/>
      <c r="CW30" s="592"/>
      <c r="CX30" s="592"/>
      <c r="CY30" s="593"/>
      <c r="CZ30" s="625">
        <v>8.1999999999999993</v>
      </c>
      <c r="DA30" s="626"/>
      <c r="DB30" s="626"/>
      <c r="DC30" s="627"/>
      <c r="DD30" s="600">
        <v>2045158</v>
      </c>
      <c r="DE30" s="592"/>
      <c r="DF30" s="592"/>
      <c r="DG30" s="592"/>
      <c r="DH30" s="592"/>
      <c r="DI30" s="592"/>
      <c r="DJ30" s="592"/>
      <c r="DK30" s="593"/>
      <c r="DL30" s="600">
        <v>2045158</v>
      </c>
      <c r="DM30" s="592"/>
      <c r="DN30" s="592"/>
      <c r="DO30" s="592"/>
      <c r="DP30" s="592"/>
      <c r="DQ30" s="592"/>
      <c r="DR30" s="592"/>
      <c r="DS30" s="592"/>
      <c r="DT30" s="592"/>
      <c r="DU30" s="592"/>
      <c r="DV30" s="593"/>
      <c r="DW30" s="596">
        <v>12.3</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1726523</v>
      </c>
      <c r="S31" s="592"/>
      <c r="T31" s="592"/>
      <c r="U31" s="592"/>
      <c r="V31" s="592"/>
      <c r="W31" s="592"/>
      <c r="X31" s="592"/>
      <c r="Y31" s="593"/>
      <c r="Z31" s="594">
        <v>6.3</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98.3</v>
      </c>
      <c r="BH31" s="623"/>
      <c r="BI31" s="623"/>
      <c r="BJ31" s="623"/>
      <c r="BK31" s="623"/>
      <c r="BL31" s="623"/>
      <c r="BM31" s="597">
        <v>92.6</v>
      </c>
      <c r="BN31" s="647"/>
      <c r="BO31" s="647"/>
      <c r="BP31" s="647"/>
      <c r="BQ31" s="648"/>
      <c r="BR31" s="646">
        <v>98</v>
      </c>
      <c r="BS31" s="623"/>
      <c r="BT31" s="623"/>
      <c r="BU31" s="623"/>
      <c r="BV31" s="623"/>
      <c r="BW31" s="623"/>
      <c r="BX31" s="597">
        <v>91.9</v>
      </c>
      <c r="BY31" s="647"/>
      <c r="BZ31" s="647"/>
      <c r="CA31" s="647"/>
      <c r="CB31" s="648"/>
      <c r="CD31" s="654"/>
      <c r="CE31" s="655"/>
      <c r="CF31" s="605" t="s">
        <v>297</v>
      </c>
      <c r="CG31" s="606"/>
      <c r="CH31" s="606"/>
      <c r="CI31" s="606"/>
      <c r="CJ31" s="606"/>
      <c r="CK31" s="606"/>
      <c r="CL31" s="606"/>
      <c r="CM31" s="606"/>
      <c r="CN31" s="606"/>
      <c r="CO31" s="606"/>
      <c r="CP31" s="606"/>
      <c r="CQ31" s="607"/>
      <c r="CR31" s="591">
        <v>314344</v>
      </c>
      <c r="CS31" s="623"/>
      <c r="CT31" s="623"/>
      <c r="CU31" s="623"/>
      <c r="CV31" s="623"/>
      <c r="CW31" s="623"/>
      <c r="CX31" s="623"/>
      <c r="CY31" s="624"/>
      <c r="CZ31" s="625">
        <v>1.2</v>
      </c>
      <c r="DA31" s="626"/>
      <c r="DB31" s="626"/>
      <c r="DC31" s="627"/>
      <c r="DD31" s="600">
        <v>306329</v>
      </c>
      <c r="DE31" s="623"/>
      <c r="DF31" s="623"/>
      <c r="DG31" s="623"/>
      <c r="DH31" s="623"/>
      <c r="DI31" s="623"/>
      <c r="DJ31" s="623"/>
      <c r="DK31" s="624"/>
      <c r="DL31" s="600">
        <v>306329</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643685</v>
      </c>
      <c r="S32" s="592"/>
      <c r="T32" s="592"/>
      <c r="U32" s="592"/>
      <c r="V32" s="592"/>
      <c r="W32" s="592"/>
      <c r="X32" s="592"/>
      <c r="Y32" s="593"/>
      <c r="Z32" s="594">
        <v>2.4</v>
      </c>
      <c r="AA32" s="594"/>
      <c r="AB32" s="594"/>
      <c r="AC32" s="594"/>
      <c r="AD32" s="595">
        <v>2508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98.7</v>
      </c>
      <c r="BH32" s="659"/>
      <c r="BI32" s="659"/>
      <c r="BJ32" s="659"/>
      <c r="BK32" s="659"/>
      <c r="BL32" s="659"/>
      <c r="BM32" s="660">
        <v>94.2</v>
      </c>
      <c r="BN32" s="659"/>
      <c r="BO32" s="659"/>
      <c r="BP32" s="659"/>
      <c r="BQ32" s="661"/>
      <c r="BR32" s="658">
        <v>98.6</v>
      </c>
      <c r="BS32" s="659"/>
      <c r="BT32" s="659"/>
      <c r="BU32" s="659"/>
      <c r="BV32" s="659"/>
      <c r="BW32" s="659"/>
      <c r="BX32" s="660">
        <v>93</v>
      </c>
      <c r="BY32" s="659"/>
      <c r="BZ32" s="659"/>
      <c r="CA32" s="659"/>
      <c r="CB32" s="661"/>
      <c r="CD32" s="656"/>
      <c r="CE32" s="657"/>
      <c r="CF32" s="605" t="s">
        <v>300</v>
      </c>
      <c r="CG32" s="606"/>
      <c r="CH32" s="606"/>
      <c r="CI32" s="606"/>
      <c r="CJ32" s="606"/>
      <c r="CK32" s="606"/>
      <c r="CL32" s="606"/>
      <c r="CM32" s="606"/>
      <c r="CN32" s="606"/>
      <c r="CO32" s="606"/>
      <c r="CP32" s="606"/>
      <c r="CQ32" s="607"/>
      <c r="CR32" s="591" t="s">
        <v>221</v>
      </c>
      <c r="CS32" s="592"/>
      <c r="CT32" s="592"/>
      <c r="CU32" s="592"/>
      <c r="CV32" s="592"/>
      <c r="CW32" s="592"/>
      <c r="CX32" s="592"/>
      <c r="CY32" s="593"/>
      <c r="CZ32" s="625" t="s">
        <v>221</v>
      </c>
      <c r="DA32" s="626"/>
      <c r="DB32" s="626"/>
      <c r="DC32" s="627"/>
      <c r="DD32" s="600" t="s">
        <v>221</v>
      </c>
      <c r="DE32" s="592"/>
      <c r="DF32" s="592"/>
      <c r="DG32" s="592"/>
      <c r="DH32" s="592"/>
      <c r="DI32" s="592"/>
      <c r="DJ32" s="592"/>
      <c r="DK32" s="593"/>
      <c r="DL32" s="600" t="s">
        <v>221</v>
      </c>
      <c r="DM32" s="592"/>
      <c r="DN32" s="592"/>
      <c r="DO32" s="592"/>
      <c r="DP32" s="592"/>
      <c r="DQ32" s="592"/>
      <c r="DR32" s="592"/>
      <c r="DS32" s="592"/>
      <c r="DT32" s="592"/>
      <c r="DU32" s="592"/>
      <c r="DV32" s="593"/>
      <c r="DW32" s="596" t="s">
        <v>221</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2857273</v>
      </c>
      <c r="S33" s="592"/>
      <c r="T33" s="592"/>
      <c r="U33" s="592"/>
      <c r="V33" s="592"/>
      <c r="W33" s="592"/>
      <c r="X33" s="592"/>
      <c r="Y33" s="593"/>
      <c r="Z33" s="594">
        <v>10.5</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9328492</v>
      </c>
      <c r="CS33" s="623"/>
      <c r="CT33" s="623"/>
      <c r="CU33" s="623"/>
      <c r="CV33" s="623"/>
      <c r="CW33" s="623"/>
      <c r="CX33" s="623"/>
      <c r="CY33" s="624"/>
      <c r="CZ33" s="625">
        <v>36.6</v>
      </c>
      <c r="DA33" s="626"/>
      <c r="DB33" s="626"/>
      <c r="DC33" s="627"/>
      <c r="DD33" s="600">
        <v>8105219</v>
      </c>
      <c r="DE33" s="623"/>
      <c r="DF33" s="623"/>
      <c r="DG33" s="623"/>
      <c r="DH33" s="623"/>
      <c r="DI33" s="623"/>
      <c r="DJ33" s="623"/>
      <c r="DK33" s="624"/>
      <c r="DL33" s="600">
        <v>6961781</v>
      </c>
      <c r="DM33" s="623"/>
      <c r="DN33" s="623"/>
      <c r="DO33" s="623"/>
      <c r="DP33" s="623"/>
      <c r="DQ33" s="623"/>
      <c r="DR33" s="623"/>
      <c r="DS33" s="623"/>
      <c r="DT33" s="623"/>
      <c r="DU33" s="623"/>
      <c r="DV33" s="624"/>
      <c r="DW33" s="596">
        <v>41.9</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4032201</v>
      </c>
      <c r="CS34" s="592"/>
      <c r="CT34" s="592"/>
      <c r="CU34" s="592"/>
      <c r="CV34" s="592"/>
      <c r="CW34" s="592"/>
      <c r="CX34" s="592"/>
      <c r="CY34" s="593"/>
      <c r="CZ34" s="625">
        <v>15.8</v>
      </c>
      <c r="DA34" s="626"/>
      <c r="DB34" s="626"/>
      <c r="DC34" s="627"/>
      <c r="DD34" s="600">
        <v>3195553</v>
      </c>
      <c r="DE34" s="592"/>
      <c r="DF34" s="592"/>
      <c r="DG34" s="592"/>
      <c r="DH34" s="592"/>
      <c r="DI34" s="592"/>
      <c r="DJ34" s="592"/>
      <c r="DK34" s="593"/>
      <c r="DL34" s="600">
        <v>2975862</v>
      </c>
      <c r="DM34" s="592"/>
      <c r="DN34" s="592"/>
      <c r="DO34" s="592"/>
      <c r="DP34" s="592"/>
      <c r="DQ34" s="592"/>
      <c r="DR34" s="592"/>
      <c r="DS34" s="592"/>
      <c r="DT34" s="592"/>
      <c r="DU34" s="592"/>
      <c r="DV34" s="593"/>
      <c r="DW34" s="596">
        <v>17.899999999999999</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1584473</v>
      </c>
      <c r="S35" s="592"/>
      <c r="T35" s="592"/>
      <c r="U35" s="592"/>
      <c r="V35" s="592"/>
      <c r="W35" s="592"/>
      <c r="X35" s="592"/>
      <c r="Y35" s="593"/>
      <c r="Z35" s="594">
        <v>5.8</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3582606</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327133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327663</v>
      </c>
      <c r="CS35" s="623"/>
      <c r="CT35" s="623"/>
      <c r="CU35" s="623"/>
      <c r="CV35" s="623"/>
      <c r="CW35" s="623"/>
      <c r="CX35" s="623"/>
      <c r="CY35" s="624"/>
      <c r="CZ35" s="625">
        <v>1.3</v>
      </c>
      <c r="DA35" s="626"/>
      <c r="DB35" s="626"/>
      <c r="DC35" s="627"/>
      <c r="DD35" s="600">
        <v>327256</v>
      </c>
      <c r="DE35" s="623"/>
      <c r="DF35" s="623"/>
      <c r="DG35" s="623"/>
      <c r="DH35" s="623"/>
      <c r="DI35" s="623"/>
      <c r="DJ35" s="623"/>
      <c r="DK35" s="624"/>
      <c r="DL35" s="600">
        <v>313244</v>
      </c>
      <c r="DM35" s="623"/>
      <c r="DN35" s="623"/>
      <c r="DO35" s="623"/>
      <c r="DP35" s="623"/>
      <c r="DQ35" s="623"/>
      <c r="DR35" s="623"/>
      <c r="DS35" s="623"/>
      <c r="DT35" s="623"/>
      <c r="DU35" s="623"/>
      <c r="DV35" s="624"/>
      <c r="DW35" s="596">
        <v>1.9</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27258136</v>
      </c>
      <c r="S36" s="664"/>
      <c r="T36" s="664"/>
      <c r="U36" s="664"/>
      <c r="V36" s="664"/>
      <c r="W36" s="664"/>
      <c r="X36" s="664"/>
      <c r="Y36" s="665"/>
      <c r="Z36" s="666">
        <v>100</v>
      </c>
      <c r="AA36" s="666"/>
      <c r="AB36" s="666"/>
      <c r="AC36" s="666"/>
      <c r="AD36" s="667">
        <v>15018672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1313718</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-95524</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1190945</v>
      </c>
      <c r="CS36" s="592"/>
      <c r="CT36" s="592"/>
      <c r="CU36" s="592"/>
      <c r="CV36" s="592"/>
      <c r="CW36" s="592"/>
      <c r="CX36" s="592"/>
      <c r="CY36" s="593"/>
      <c r="CZ36" s="625">
        <v>4.7</v>
      </c>
      <c r="DA36" s="626"/>
      <c r="DB36" s="626"/>
      <c r="DC36" s="627"/>
      <c r="DD36" s="600">
        <v>1043993</v>
      </c>
      <c r="DE36" s="592"/>
      <c r="DF36" s="592"/>
      <c r="DG36" s="592"/>
      <c r="DH36" s="592"/>
      <c r="DI36" s="592"/>
      <c r="DJ36" s="592"/>
      <c r="DK36" s="593"/>
      <c r="DL36" s="600">
        <v>952165</v>
      </c>
      <c r="DM36" s="592"/>
      <c r="DN36" s="592"/>
      <c r="DO36" s="592"/>
      <c r="DP36" s="592"/>
      <c r="DQ36" s="592"/>
      <c r="DR36" s="592"/>
      <c r="DS36" s="592"/>
      <c r="DT36" s="592"/>
      <c r="DU36" s="592"/>
      <c r="DV36" s="593"/>
      <c r="DW36" s="596">
        <v>5.7</v>
      </c>
      <c r="DX36" s="621"/>
      <c r="DY36" s="621"/>
      <c r="DZ36" s="621"/>
      <c r="EA36" s="621"/>
      <c r="EB36" s="621"/>
      <c r="EC36" s="622"/>
    </row>
    <row r="37" spans="2:133" ht="11.25" customHeight="1">
      <c r="AQ37" s="670" t="s">
        <v>315</v>
      </c>
      <c r="AR37" s="671"/>
      <c r="AS37" s="671"/>
      <c r="AT37" s="671"/>
      <c r="AU37" s="671"/>
      <c r="AV37" s="671"/>
      <c r="AW37" s="671"/>
      <c r="AX37" s="671"/>
      <c r="AY37" s="672"/>
      <c r="AZ37" s="591">
        <v>49800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13877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352576</v>
      </c>
      <c r="CS37" s="623"/>
      <c r="CT37" s="623"/>
      <c r="CU37" s="623"/>
      <c r="CV37" s="623"/>
      <c r="CW37" s="623"/>
      <c r="CX37" s="623"/>
      <c r="CY37" s="624"/>
      <c r="CZ37" s="625">
        <v>1.4</v>
      </c>
      <c r="DA37" s="626"/>
      <c r="DB37" s="626"/>
      <c r="DC37" s="627"/>
      <c r="DD37" s="600">
        <v>352576</v>
      </c>
      <c r="DE37" s="623"/>
      <c r="DF37" s="623"/>
      <c r="DG37" s="623"/>
      <c r="DH37" s="623"/>
      <c r="DI37" s="623"/>
      <c r="DJ37" s="623"/>
      <c r="DK37" s="624"/>
      <c r="DL37" s="600">
        <v>352576</v>
      </c>
      <c r="DM37" s="623"/>
      <c r="DN37" s="623"/>
      <c r="DO37" s="623"/>
      <c r="DP37" s="623"/>
      <c r="DQ37" s="623"/>
      <c r="DR37" s="623"/>
      <c r="DS37" s="623"/>
      <c r="DT37" s="623"/>
      <c r="DU37" s="623"/>
      <c r="DV37" s="624"/>
      <c r="DW37" s="596">
        <v>2.1</v>
      </c>
      <c r="DX37" s="621"/>
      <c r="DY37" s="621"/>
      <c r="DZ37" s="621"/>
      <c r="EA37" s="621"/>
      <c r="EB37" s="621"/>
      <c r="EC37" s="622"/>
    </row>
    <row r="38" spans="2:133" ht="11.25" customHeight="1">
      <c r="AQ38" s="670" t="s">
        <v>318</v>
      </c>
      <c r="AR38" s="671"/>
      <c r="AS38" s="671"/>
      <c r="AT38" s="671"/>
      <c r="AU38" s="671"/>
      <c r="AV38" s="671"/>
      <c r="AW38" s="671"/>
      <c r="AX38" s="671"/>
      <c r="AY38" s="672"/>
      <c r="AZ38" s="591">
        <v>12000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24597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3570606</v>
      </c>
      <c r="CS38" s="592"/>
      <c r="CT38" s="592"/>
      <c r="CU38" s="592"/>
      <c r="CV38" s="592"/>
      <c r="CW38" s="592"/>
      <c r="CX38" s="592"/>
      <c r="CY38" s="593"/>
      <c r="CZ38" s="625">
        <v>14</v>
      </c>
      <c r="DA38" s="626"/>
      <c r="DB38" s="626"/>
      <c r="DC38" s="627"/>
      <c r="DD38" s="600">
        <v>3337808</v>
      </c>
      <c r="DE38" s="592"/>
      <c r="DF38" s="592"/>
      <c r="DG38" s="592"/>
      <c r="DH38" s="592"/>
      <c r="DI38" s="592"/>
      <c r="DJ38" s="592"/>
      <c r="DK38" s="593"/>
      <c r="DL38" s="600">
        <v>2720510</v>
      </c>
      <c r="DM38" s="592"/>
      <c r="DN38" s="592"/>
      <c r="DO38" s="592"/>
      <c r="DP38" s="592"/>
      <c r="DQ38" s="592"/>
      <c r="DR38" s="592"/>
      <c r="DS38" s="592"/>
      <c r="DT38" s="592"/>
      <c r="DU38" s="592"/>
      <c r="DV38" s="593"/>
      <c r="DW38" s="596">
        <v>16.399999999999999</v>
      </c>
      <c r="DX38" s="621"/>
      <c r="DY38" s="621"/>
      <c r="DZ38" s="621"/>
      <c r="EA38" s="621"/>
      <c r="EB38" s="621"/>
      <c r="EC38" s="622"/>
    </row>
    <row r="39" spans="2:133" ht="11.25" customHeight="1">
      <c r="AQ39" s="670" t="s">
        <v>321</v>
      </c>
      <c r="AR39" s="671"/>
      <c r="AS39" s="671"/>
      <c r="AT39" s="671"/>
      <c r="AU39" s="671"/>
      <c r="AV39" s="671"/>
      <c r="AW39" s="671"/>
      <c r="AX39" s="671"/>
      <c r="AY39" s="672"/>
      <c r="AZ39" s="591" t="s">
        <v>221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206247</v>
      </c>
      <c r="CS39" s="623"/>
      <c r="CT39" s="623"/>
      <c r="CU39" s="623"/>
      <c r="CV39" s="623"/>
      <c r="CW39" s="623"/>
      <c r="CX39" s="623"/>
      <c r="CY39" s="624"/>
      <c r="CZ39" s="625">
        <v>0.8</v>
      </c>
      <c r="DA39" s="626"/>
      <c r="DB39" s="626"/>
      <c r="DC39" s="627"/>
      <c r="DD39" s="600">
        <v>200609</v>
      </c>
      <c r="DE39" s="623"/>
      <c r="DF39" s="623"/>
      <c r="DG39" s="623"/>
      <c r="DH39" s="623"/>
      <c r="DI39" s="623"/>
      <c r="DJ39" s="623"/>
      <c r="DK39" s="624"/>
      <c r="DL39" s="600" t="s">
        <v>221</v>
      </c>
      <c r="DM39" s="623"/>
      <c r="DN39" s="623"/>
      <c r="DO39" s="623"/>
      <c r="DP39" s="623"/>
      <c r="DQ39" s="623"/>
      <c r="DR39" s="623"/>
      <c r="DS39" s="623"/>
      <c r="DT39" s="623"/>
      <c r="DU39" s="623"/>
      <c r="DV39" s="624"/>
      <c r="DW39" s="596" t="s">
        <v>221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650000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830</v>
      </c>
      <c r="CS40" s="592"/>
      <c r="CT40" s="592"/>
      <c r="CU40" s="592"/>
      <c r="CV40" s="592"/>
      <c r="CW40" s="592"/>
      <c r="CX40" s="592"/>
      <c r="CY40" s="593"/>
      <c r="CZ40" s="625">
        <v>0</v>
      </c>
      <c r="DA40" s="626"/>
      <c r="DB40" s="626"/>
      <c r="DC40" s="627"/>
      <c r="DD40" s="600" t="s">
        <v>221</v>
      </c>
      <c r="DE40" s="592"/>
      <c r="DF40" s="592"/>
      <c r="DG40" s="592"/>
      <c r="DH40" s="592"/>
      <c r="DI40" s="592"/>
      <c r="DJ40" s="592"/>
      <c r="DK40" s="593"/>
      <c r="DL40" s="600" t="s">
        <v>221</v>
      </c>
      <c r="DM40" s="592"/>
      <c r="DN40" s="592"/>
      <c r="DO40" s="592"/>
      <c r="DP40" s="592"/>
      <c r="DQ40" s="592"/>
      <c r="DR40" s="592"/>
      <c r="DS40" s="592"/>
      <c r="DT40" s="592"/>
      <c r="DU40" s="592"/>
      <c r="DV40" s="593"/>
      <c r="DW40" s="596" t="s">
        <v>221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1557088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209</v>
      </c>
      <c r="CS41" s="623"/>
      <c r="CT41" s="623"/>
      <c r="CU41" s="623"/>
      <c r="CV41" s="623"/>
      <c r="CW41" s="623"/>
      <c r="CX41" s="623"/>
      <c r="CY41" s="624"/>
      <c r="CZ41" s="625" t="s">
        <v>209</v>
      </c>
      <c r="DA41" s="626"/>
      <c r="DB41" s="626"/>
      <c r="DC41" s="627"/>
      <c r="DD41" s="600" t="s">
        <v>209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3673647</v>
      </c>
      <c r="CS42" s="592"/>
      <c r="CT42" s="592"/>
      <c r="CU42" s="592"/>
      <c r="CV42" s="592"/>
      <c r="CW42" s="592"/>
      <c r="CX42" s="592"/>
      <c r="CY42" s="593"/>
      <c r="CZ42" s="625">
        <v>14.4</v>
      </c>
      <c r="DA42" s="674"/>
      <c r="DB42" s="674"/>
      <c r="DC42" s="675"/>
      <c r="DD42" s="600">
        <v>1771267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79810</v>
      </c>
      <c r="CS43" s="623"/>
      <c r="CT43" s="623"/>
      <c r="CU43" s="623"/>
      <c r="CV43" s="623"/>
      <c r="CW43" s="623"/>
      <c r="CX43" s="623"/>
      <c r="CY43" s="624"/>
      <c r="CZ43" s="625">
        <v>0.3</v>
      </c>
      <c r="DA43" s="626"/>
      <c r="DB43" s="626"/>
      <c r="DC43" s="627"/>
      <c r="DD43" s="600">
        <v>79810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288</v>
      </c>
      <c r="CE44" s="698"/>
      <c r="CF44" s="588" t="s">
        <v>336</v>
      </c>
      <c r="CG44" s="589"/>
      <c r="CH44" s="589"/>
      <c r="CI44" s="589"/>
      <c r="CJ44" s="589"/>
      <c r="CK44" s="589"/>
      <c r="CL44" s="589"/>
      <c r="CM44" s="589"/>
      <c r="CN44" s="589"/>
      <c r="CO44" s="589"/>
      <c r="CP44" s="589"/>
      <c r="CQ44" s="590"/>
      <c r="CR44" s="591">
        <v>3673647</v>
      </c>
      <c r="CS44" s="592"/>
      <c r="CT44" s="592"/>
      <c r="CU44" s="592"/>
      <c r="CV44" s="592"/>
      <c r="CW44" s="592"/>
      <c r="CX44" s="592"/>
      <c r="CY44" s="593"/>
      <c r="CZ44" s="625">
        <v>14.4</v>
      </c>
      <c r="DA44" s="674"/>
      <c r="DB44" s="674"/>
      <c r="DC44" s="675"/>
      <c r="DD44" s="600">
        <v>1771267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1049956</v>
      </c>
      <c r="CS45" s="623"/>
      <c r="CT45" s="623"/>
      <c r="CU45" s="623"/>
      <c r="CV45" s="623"/>
      <c r="CW45" s="623"/>
      <c r="CX45" s="623"/>
      <c r="CY45" s="624"/>
      <c r="CZ45" s="625">
        <v>4.0999999999999996</v>
      </c>
      <c r="DA45" s="626"/>
      <c r="DB45" s="626"/>
      <c r="DC45" s="627"/>
      <c r="DD45" s="600">
        <v>36053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2583366</v>
      </c>
      <c r="CS46" s="592"/>
      <c r="CT46" s="592"/>
      <c r="CU46" s="592"/>
      <c r="CV46" s="592"/>
      <c r="CW46" s="592"/>
      <c r="CX46" s="592"/>
      <c r="CY46" s="593"/>
      <c r="CZ46" s="625">
        <v>10.1</v>
      </c>
      <c r="DA46" s="674"/>
      <c r="DB46" s="674"/>
      <c r="DC46" s="675"/>
      <c r="DD46" s="600">
        <v>1694889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25459450</v>
      </c>
      <c r="CS49" s="659"/>
      <c r="CT49" s="659"/>
      <c r="CU49" s="659"/>
      <c r="CV49" s="659"/>
      <c r="CW49" s="659"/>
      <c r="CX49" s="659"/>
      <c r="CY49" s="686"/>
      <c r="CZ49" s="687">
        <v>100</v>
      </c>
      <c r="DA49" s="688"/>
      <c r="DB49" s="688"/>
      <c r="DC49" s="689"/>
      <c r="DD49" s="690">
        <v>18280689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27275</v>
      </c>
      <c r="R7" s="721"/>
      <c r="S7" s="721"/>
      <c r="T7" s="721"/>
      <c r="U7" s="721"/>
      <c r="V7" s="721">
        <v>25477</v>
      </c>
      <c r="W7" s="721"/>
      <c r="X7" s="721"/>
      <c r="Y7" s="721"/>
      <c r="Z7" s="721"/>
      <c r="AA7" s="721">
        <v>1799</v>
      </c>
      <c r="AB7" s="721"/>
      <c r="AC7" s="721"/>
      <c r="AD7" s="721"/>
      <c r="AE7" s="722"/>
      <c r="AF7" s="723">
        <v>1433</v>
      </c>
      <c r="AG7" s="724"/>
      <c r="AH7" s="724"/>
      <c r="AI7" s="724"/>
      <c r="AJ7" s="725"/>
      <c r="AK7" s="761">
        <v>44</v>
      </c>
      <c r="AL7" s="762"/>
      <c r="AM7" s="762"/>
      <c r="AN7" s="762"/>
      <c r="AO7" s="762"/>
      <c r="AP7" s="762">
        <v>25568</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538</v>
      </c>
      <c r="BT7" s="766"/>
      <c r="BU7" s="766"/>
      <c r="BV7" s="766"/>
      <c r="BW7" s="766"/>
      <c r="BX7" s="766"/>
      <c r="BY7" s="766"/>
      <c r="BZ7" s="766"/>
      <c r="CA7" s="766"/>
      <c r="CB7" s="766"/>
      <c r="CC7" s="766"/>
      <c r="CD7" s="766"/>
      <c r="CE7" s="766"/>
      <c r="CF7" s="766"/>
      <c r="CG7" s="767"/>
      <c r="CH7" s="757">
        <v>-3</v>
      </c>
      <c r="CI7" s="758"/>
      <c r="CJ7" s="758"/>
      <c r="CK7" s="758"/>
      <c r="CL7" s="759"/>
      <c r="CM7" s="757">
        <v>197</v>
      </c>
      <c r="CN7" s="758"/>
      <c r="CO7" s="758"/>
      <c r="CP7" s="758"/>
      <c r="CQ7" s="759"/>
      <c r="CR7" s="757">
        <v>200</v>
      </c>
      <c r="CS7" s="758"/>
      <c r="CT7" s="758"/>
      <c r="CU7" s="758"/>
      <c r="CV7" s="759"/>
      <c r="CW7" s="757">
        <v>20</v>
      </c>
      <c r="CX7" s="758"/>
      <c r="CY7" s="758"/>
      <c r="CZ7" s="758"/>
      <c r="DA7" s="759"/>
      <c r="DB7" s="760" t="s">
        <v>533</v>
      </c>
      <c r="DC7" s="760"/>
      <c r="DD7" s="760"/>
      <c r="DE7" s="760"/>
      <c r="DF7" s="760"/>
      <c r="DG7" s="760" t="s">
        <v>533</v>
      </c>
      <c r="DH7" s="760"/>
      <c r="DI7" s="760"/>
      <c r="DJ7" s="760"/>
      <c r="DK7" s="760"/>
      <c r="DL7" s="760" t="s">
        <v>533</v>
      </c>
      <c r="DM7" s="760"/>
      <c r="DN7" s="760"/>
      <c r="DO7" s="760"/>
      <c r="DP7" s="760"/>
      <c r="DQ7" s="760" t="s">
        <v>533</v>
      </c>
      <c r="DR7" s="760"/>
      <c r="DS7" s="760"/>
      <c r="DT7" s="760"/>
      <c r="DU7" s="760"/>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539</v>
      </c>
      <c r="BT8" s="755"/>
      <c r="BU8" s="755"/>
      <c r="BV8" s="755"/>
      <c r="BW8" s="755"/>
      <c r="BX8" s="755"/>
      <c r="BY8" s="755"/>
      <c r="BZ8" s="755"/>
      <c r="CA8" s="755"/>
      <c r="CB8" s="755"/>
      <c r="CC8" s="755"/>
      <c r="CD8" s="755"/>
      <c r="CE8" s="755"/>
      <c r="CF8" s="755"/>
      <c r="CG8" s="756"/>
      <c r="CH8" s="771">
        <v>8</v>
      </c>
      <c r="CI8" s="772"/>
      <c r="CJ8" s="772"/>
      <c r="CK8" s="772"/>
      <c r="CL8" s="773"/>
      <c r="CM8" s="771">
        <v>2</v>
      </c>
      <c r="CN8" s="772"/>
      <c r="CO8" s="772"/>
      <c r="CP8" s="772"/>
      <c r="CQ8" s="773"/>
      <c r="CR8" s="771">
        <v>1</v>
      </c>
      <c r="CS8" s="772"/>
      <c r="CT8" s="772"/>
      <c r="CU8" s="772"/>
      <c r="CV8" s="773"/>
      <c r="CW8" s="771">
        <v>21</v>
      </c>
      <c r="CX8" s="772"/>
      <c r="CY8" s="772"/>
      <c r="CZ8" s="772"/>
      <c r="DA8" s="773"/>
      <c r="DB8" s="760" t="s">
        <v>533</v>
      </c>
      <c r="DC8" s="760"/>
      <c r="DD8" s="760"/>
      <c r="DE8" s="760"/>
      <c r="DF8" s="760"/>
      <c r="DG8" s="760" t="s">
        <v>533</v>
      </c>
      <c r="DH8" s="760"/>
      <c r="DI8" s="760"/>
      <c r="DJ8" s="760"/>
      <c r="DK8" s="760"/>
      <c r="DL8" s="760" t="s">
        <v>533</v>
      </c>
      <c r="DM8" s="760"/>
      <c r="DN8" s="760"/>
      <c r="DO8" s="760"/>
      <c r="DP8" s="760"/>
      <c r="DQ8" s="760" t="s">
        <v>533</v>
      </c>
      <c r="DR8" s="760"/>
      <c r="DS8" s="760"/>
      <c r="DT8" s="760"/>
      <c r="DU8" s="760"/>
      <c r="DV8" s="768"/>
      <c r="DW8" s="769"/>
      <c r="DX8" s="769"/>
      <c r="DY8" s="769"/>
      <c r="DZ8" s="770"/>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540</v>
      </c>
      <c r="BT9" s="755"/>
      <c r="BU9" s="755"/>
      <c r="BV9" s="755"/>
      <c r="BW9" s="755"/>
      <c r="BX9" s="755"/>
      <c r="BY9" s="755"/>
      <c r="BZ9" s="755"/>
      <c r="CA9" s="755"/>
      <c r="CB9" s="755"/>
      <c r="CC9" s="755"/>
      <c r="CD9" s="755"/>
      <c r="CE9" s="755"/>
      <c r="CF9" s="755"/>
      <c r="CG9" s="756"/>
      <c r="CH9" s="771">
        <v>0</v>
      </c>
      <c r="CI9" s="772"/>
      <c r="CJ9" s="772"/>
      <c r="CK9" s="772"/>
      <c r="CL9" s="773"/>
      <c r="CM9" s="771">
        <v>108</v>
      </c>
      <c r="CN9" s="772"/>
      <c r="CO9" s="772"/>
      <c r="CP9" s="772"/>
      <c r="CQ9" s="773"/>
      <c r="CR9" s="771">
        <v>5</v>
      </c>
      <c r="CS9" s="772"/>
      <c r="CT9" s="772"/>
      <c r="CU9" s="772"/>
      <c r="CV9" s="773"/>
      <c r="CW9" s="771">
        <v>0</v>
      </c>
      <c r="CX9" s="772"/>
      <c r="CY9" s="772"/>
      <c r="CZ9" s="772"/>
      <c r="DA9" s="773"/>
      <c r="DB9" s="760" t="s">
        <v>533</v>
      </c>
      <c r="DC9" s="760"/>
      <c r="DD9" s="760"/>
      <c r="DE9" s="760"/>
      <c r="DF9" s="760"/>
      <c r="DG9" s="760" t="s">
        <v>533</v>
      </c>
      <c r="DH9" s="760"/>
      <c r="DI9" s="760"/>
      <c r="DJ9" s="760"/>
      <c r="DK9" s="760"/>
      <c r="DL9" s="760" t="s">
        <v>533</v>
      </c>
      <c r="DM9" s="760"/>
      <c r="DN9" s="760"/>
      <c r="DO9" s="760"/>
      <c r="DP9" s="760"/>
      <c r="DQ9" s="760" t="s">
        <v>533</v>
      </c>
      <c r="DR9" s="760"/>
      <c r="DS9" s="760"/>
      <c r="DT9" s="760"/>
      <c r="DU9" s="760"/>
      <c r="DV9" s="768"/>
      <c r="DW9" s="769"/>
      <c r="DX9" s="769"/>
      <c r="DY9" s="769"/>
      <c r="DZ9" s="770"/>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68"/>
      <c r="DW10" s="769"/>
      <c r="DX10" s="769"/>
      <c r="DY10" s="769"/>
      <c r="DZ10" s="770"/>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68"/>
      <c r="DW11" s="769"/>
      <c r="DX11" s="769"/>
      <c r="DY11" s="769"/>
      <c r="DZ11" s="770"/>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68"/>
      <c r="DW12" s="769"/>
      <c r="DX12" s="769"/>
      <c r="DY12" s="769"/>
      <c r="DZ12" s="770"/>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68"/>
      <c r="DW13" s="769"/>
      <c r="DX13" s="769"/>
      <c r="DY13" s="769"/>
      <c r="DZ13" s="770"/>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68"/>
      <c r="DW14" s="769"/>
      <c r="DX14" s="769"/>
      <c r="DY14" s="769"/>
      <c r="DZ14" s="770"/>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68"/>
      <c r="DW15" s="769"/>
      <c r="DX15" s="769"/>
      <c r="DY15" s="769"/>
      <c r="DZ15" s="770"/>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68"/>
      <c r="DW16" s="769"/>
      <c r="DX16" s="769"/>
      <c r="DY16" s="769"/>
      <c r="DZ16" s="770"/>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68"/>
      <c r="DW17" s="769"/>
      <c r="DX17" s="769"/>
      <c r="DY17" s="769"/>
      <c r="DZ17" s="770"/>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68"/>
      <c r="DW18" s="769"/>
      <c r="DX18" s="769"/>
      <c r="DY18" s="769"/>
      <c r="DZ18" s="770"/>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68"/>
      <c r="DW19" s="769"/>
      <c r="DX19" s="769"/>
      <c r="DY19" s="769"/>
      <c r="DZ19" s="770"/>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68"/>
      <c r="DW20" s="769"/>
      <c r="DX20" s="769"/>
      <c r="DY20" s="769"/>
      <c r="DZ20" s="770"/>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68"/>
      <c r="DW21" s="769"/>
      <c r="DX21" s="769"/>
      <c r="DY21" s="769"/>
      <c r="DZ21" s="770"/>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366</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68"/>
      <c r="DW22" s="769"/>
      <c r="DX22" s="769"/>
      <c r="DY22" s="769"/>
      <c r="DZ22" s="770"/>
      <c r="EA22" s="205"/>
    </row>
    <row r="23" spans="1:131" s="206" customFormat="1" ht="26.25" customHeight="1" thickBot="1">
      <c r="A23" s="215" t="s">
        <v>367</v>
      </c>
      <c r="B23" s="777" t="s">
        <v>368</v>
      </c>
      <c r="C23" s="778"/>
      <c r="D23" s="778"/>
      <c r="E23" s="778"/>
      <c r="F23" s="778"/>
      <c r="G23" s="778"/>
      <c r="H23" s="778"/>
      <c r="I23" s="778"/>
      <c r="J23" s="778"/>
      <c r="K23" s="778"/>
      <c r="L23" s="778"/>
      <c r="M23" s="778"/>
      <c r="N23" s="778"/>
      <c r="O23" s="778"/>
      <c r="P23" s="779"/>
      <c r="Q23" s="780">
        <f>Q7</f>
        <v>27275</v>
      </c>
      <c r="R23" s="781"/>
      <c r="S23" s="781"/>
      <c r="T23" s="781"/>
      <c r="U23" s="781"/>
      <c r="V23" s="781">
        <f>V7</f>
        <v>25477</v>
      </c>
      <c r="W23" s="781"/>
      <c r="X23" s="781"/>
      <c r="Y23" s="781"/>
      <c r="Z23" s="781"/>
      <c r="AA23" s="781">
        <f>AA7</f>
        <v>1799</v>
      </c>
      <c r="AB23" s="781"/>
      <c r="AC23" s="781"/>
      <c r="AD23" s="781"/>
      <c r="AE23" s="782"/>
      <c r="AF23" s="783">
        <v>1433</v>
      </c>
      <c r="AG23" s="781"/>
      <c r="AH23" s="781"/>
      <c r="AI23" s="781"/>
      <c r="AJ23" s="784"/>
      <c r="AK23" s="785"/>
      <c r="AL23" s="786"/>
      <c r="AM23" s="786"/>
      <c r="AN23" s="786"/>
      <c r="AO23" s="786"/>
      <c r="AP23" s="781">
        <f>AP7</f>
        <v>25568</v>
      </c>
      <c r="AQ23" s="781"/>
      <c r="AR23" s="781"/>
      <c r="AS23" s="781"/>
      <c r="AT23" s="781"/>
      <c r="AU23" s="787"/>
      <c r="AV23" s="787"/>
      <c r="AW23" s="787"/>
      <c r="AX23" s="787"/>
      <c r="AY23" s="788"/>
      <c r="AZ23" s="796" t="s">
        <v>221</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68"/>
      <c r="DW23" s="769"/>
      <c r="DX23" s="769"/>
      <c r="DY23" s="769"/>
      <c r="DZ23" s="770"/>
      <c r="EA23" s="205"/>
    </row>
    <row r="24" spans="1:131" s="206" customFormat="1" ht="26.25" customHeight="1">
      <c r="A24" s="795" t="s">
        <v>369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68"/>
      <c r="DW24" s="769"/>
      <c r="DX24" s="769"/>
      <c r="DY24" s="769"/>
      <c r="DZ24" s="770"/>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68"/>
      <c r="DW25" s="769"/>
      <c r="DX25" s="769"/>
      <c r="DY25" s="769"/>
      <c r="DZ25" s="770"/>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9" t="s">
        <v>374</v>
      </c>
      <c r="AG26" s="800"/>
      <c r="AH26" s="800"/>
      <c r="AI26" s="800"/>
      <c r="AJ26" s="801"/>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68"/>
      <c r="DW26" s="769"/>
      <c r="DX26" s="769"/>
      <c r="DY26" s="769"/>
      <c r="DZ26" s="770"/>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68"/>
      <c r="DW27" s="769"/>
      <c r="DX27" s="769"/>
      <c r="DY27" s="769"/>
      <c r="DZ27" s="770"/>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101175</v>
      </c>
      <c r="R28" s="809"/>
      <c r="S28" s="809"/>
      <c r="T28" s="809"/>
      <c r="U28" s="809"/>
      <c r="V28" s="809">
        <v>9848</v>
      </c>
      <c r="W28" s="809"/>
      <c r="X28" s="809"/>
      <c r="Y28" s="809"/>
      <c r="Z28" s="809"/>
      <c r="AA28" s="809">
        <v>327</v>
      </c>
      <c r="AB28" s="809"/>
      <c r="AC28" s="809"/>
      <c r="AD28" s="809"/>
      <c r="AE28" s="810"/>
      <c r="AF28" s="811">
        <v>327</v>
      </c>
      <c r="AG28" s="809"/>
      <c r="AH28" s="809"/>
      <c r="AI28" s="809"/>
      <c r="AJ28" s="812"/>
      <c r="AK28" s="813">
        <v>650</v>
      </c>
      <c r="AL28" s="814"/>
      <c r="AM28" s="814"/>
      <c r="AN28" s="814"/>
      <c r="AO28" s="814"/>
      <c r="AP28" s="760" t="s">
        <v>533</v>
      </c>
      <c r="AQ28" s="760"/>
      <c r="AR28" s="760"/>
      <c r="AS28" s="760"/>
      <c r="AT28" s="760"/>
      <c r="AU28" s="760" t="s">
        <v>533</v>
      </c>
      <c r="AV28" s="760"/>
      <c r="AW28" s="760"/>
      <c r="AX28" s="760"/>
      <c r="AY28" s="760"/>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68"/>
      <c r="DW28" s="769"/>
      <c r="DX28" s="769"/>
      <c r="DY28" s="769"/>
      <c r="DZ28" s="770"/>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40</v>
      </c>
      <c r="R29" s="745"/>
      <c r="S29" s="745"/>
      <c r="T29" s="745"/>
      <c r="U29" s="745"/>
      <c r="V29" s="745">
        <v>22</v>
      </c>
      <c r="W29" s="745"/>
      <c r="X29" s="745"/>
      <c r="Y29" s="745"/>
      <c r="Z29" s="745"/>
      <c r="AA29" s="745">
        <v>18</v>
      </c>
      <c r="AB29" s="745"/>
      <c r="AC29" s="745"/>
      <c r="AD29" s="745"/>
      <c r="AE29" s="746"/>
      <c r="AF29" s="747">
        <v>18</v>
      </c>
      <c r="AG29" s="748"/>
      <c r="AH29" s="748"/>
      <c r="AI29" s="748"/>
      <c r="AJ29" s="749"/>
      <c r="AK29" s="760" t="s">
        <v>533</v>
      </c>
      <c r="AL29" s="760"/>
      <c r="AM29" s="760"/>
      <c r="AN29" s="760"/>
      <c r="AO29" s="760"/>
      <c r="AP29" s="760" t="s">
        <v>533</v>
      </c>
      <c r="AQ29" s="760"/>
      <c r="AR29" s="760"/>
      <c r="AS29" s="760"/>
      <c r="AT29" s="760"/>
      <c r="AU29" s="760" t="s">
        <v>533</v>
      </c>
      <c r="AV29" s="760"/>
      <c r="AW29" s="760"/>
      <c r="AX29" s="760"/>
      <c r="AY29" s="760"/>
      <c r="AZ29" s="817"/>
      <c r="BA29" s="817"/>
      <c r="BB29" s="817"/>
      <c r="BC29" s="817"/>
      <c r="BD29" s="817"/>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68"/>
      <c r="DW29" s="769"/>
      <c r="DX29" s="769"/>
      <c r="DY29" s="769"/>
      <c r="DZ29" s="770"/>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5285</v>
      </c>
      <c r="R30" s="745"/>
      <c r="S30" s="745"/>
      <c r="T30" s="745"/>
      <c r="U30" s="745"/>
      <c r="V30" s="745">
        <v>5245</v>
      </c>
      <c r="W30" s="745"/>
      <c r="X30" s="745"/>
      <c r="Y30" s="745"/>
      <c r="Z30" s="745"/>
      <c r="AA30" s="745">
        <v>40</v>
      </c>
      <c r="AB30" s="745"/>
      <c r="AC30" s="745"/>
      <c r="AD30" s="745"/>
      <c r="AE30" s="746"/>
      <c r="AF30" s="747">
        <v>40</v>
      </c>
      <c r="AG30" s="748"/>
      <c r="AH30" s="748"/>
      <c r="AI30" s="748"/>
      <c r="AJ30" s="749"/>
      <c r="AK30" s="818">
        <v>743</v>
      </c>
      <c r="AL30" s="760"/>
      <c r="AM30" s="760"/>
      <c r="AN30" s="760"/>
      <c r="AO30" s="760"/>
      <c r="AP30" s="760" t="s">
        <v>533</v>
      </c>
      <c r="AQ30" s="760"/>
      <c r="AR30" s="760"/>
      <c r="AS30" s="760"/>
      <c r="AT30" s="760"/>
      <c r="AU30" s="760" t="s">
        <v>533</v>
      </c>
      <c r="AV30" s="760"/>
      <c r="AW30" s="760"/>
      <c r="AX30" s="760"/>
      <c r="AY30" s="760"/>
      <c r="AZ30" s="817"/>
      <c r="BA30" s="817"/>
      <c r="BB30" s="817"/>
      <c r="BC30" s="817"/>
      <c r="BD30" s="817"/>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68"/>
      <c r="DW30" s="769"/>
      <c r="DX30" s="769"/>
      <c r="DY30" s="769"/>
      <c r="DZ30" s="770"/>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752</v>
      </c>
      <c r="R31" s="745"/>
      <c r="S31" s="745"/>
      <c r="T31" s="745"/>
      <c r="U31" s="745"/>
      <c r="V31" s="745">
        <v>719</v>
      </c>
      <c r="W31" s="745"/>
      <c r="X31" s="745"/>
      <c r="Y31" s="745"/>
      <c r="Z31" s="745"/>
      <c r="AA31" s="745">
        <v>32</v>
      </c>
      <c r="AB31" s="745"/>
      <c r="AC31" s="745"/>
      <c r="AD31" s="745"/>
      <c r="AE31" s="746"/>
      <c r="AF31" s="747">
        <v>32</v>
      </c>
      <c r="AG31" s="748"/>
      <c r="AH31" s="748"/>
      <c r="AI31" s="748"/>
      <c r="AJ31" s="749"/>
      <c r="AK31" s="818">
        <v>168</v>
      </c>
      <c r="AL31" s="760"/>
      <c r="AM31" s="760"/>
      <c r="AN31" s="760"/>
      <c r="AO31" s="760"/>
      <c r="AP31" s="760" t="s">
        <v>533</v>
      </c>
      <c r="AQ31" s="760"/>
      <c r="AR31" s="760"/>
      <c r="AS31" s="760"/>
      <c r="AT31" s="760"/>
      <c r="AU31" s="760" t="s">
        <v>533</v>
      </c>
      <c r="AV31" s="760"/>
      <c r="AW31" s="760"/>
      <c r="AX31" s="760"/>
      <c r="AY31" s="760"/>
      <c r="AZ31" s="817"/>
      <c r="BA31" s="817"/>
      <c r="BB31" s="817"/>
      <c r="BC31" s="817"/>
      <c r="BD31" s="817"/>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68"/>
      <c r="DW31" s="769"/>
      <c r="DX31" s="769"/>
      <c r="DY31" s="769"/>
      <c r="DZ31" s="770"/>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1367</v>
      </c>
      <c r="R32" s="745"/>
      <c r="S32" s="745"/>
      <c r="T32" s="745"/>
      <c r="U32" s="745"/>
      <c r="V32" s="745">
        <v>1384</v>
      </c>
      <c r="W32" s="745"/>
      <c r="X32" s="745"/>
      <c r="Y32" s="745"/>
      <c r="Z32" s="745"/>
      <c r="AA32" s="745">
        <v>-17</v>
      </c>
      <c r="AB32" s="745"/>
      <c r="AC32" s="745"/>
      <c r="AD32" s="745"/>
      <c r="AE32" s="746"/>
      <c r="AF32" s="747">
        <v>1864</v>
      </c>
      <c r="AG32" s="748"/>
      <c r="AH32" s="748"/>
      <c r="AI32" s="748"/>
      <c r="AJ32" s="749"/>
      <c r="AK32" s="818">
        <v>12</v>
      </c>
      <c r="AL32" s="760"/>
      <c r="AM32" s="760"/>
      <c r="AN32" s="760"/>
      <c r="AO32" s="760"/>
      <c r="AP32" s="760">
        <v>5677</v>
      </c>
      <c r="AQ32" s="760"/>
      <c r="AR32" s="760"/>
      <c r="AS32" s="760"/>
      <c r="AT32" s="760"/>
      <c r="AU32" s="760" t="s">
        <v>533</v>
      </c>
      <c r="AV32" s="760"/>
      <c r="AW32" s="760"/>
      <c r="AX32" s="760"/>
      <c r="AY32" s="760"/>
      <c r="AZ32" s="817"/>
      <c r="BA32" s="817"/>
      <c r="BB32" s="817"/>
      <c r="BC32" s="817"/>
      <c r="BD32" s="817"/>
      <c r="BE32" s="815" t="s">
        <v>384</v>
      </c>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68"/>
      <c r="DW32" s="769"/>
      <c r="DX32" s="769"/>
      <c r="DY32" s="769"/>
      <c r="DZ32" s="770"/>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2419</v>
      </c>
      <c r="R33" s="745"/>
      <c r="S33" s="745"/>
      <c r="T33" s="745"/>
      <c r="U33" s="745"/>
      <c r="V33" s="745">
        <v>2376</v>
      </c>
      <c r="W33" s="745"/>
      <c r="X33" s="745"/>
      <c r="Y33" s="745"/>
      <c r="Z33" s="745"/>
      <c r="AA33" s="745">
        <v>43</v>
      </c>
      <c r="AB33" s="745"/>
      <c r="AC33" s="745"/>
      <c r="AD33" s="745"/>
      <c r="AE33" s="746"/>
      <c r="AF33" s="747">
        <v>43</v>
      </c>
      <c r="AG33" s="748"/>
      <c r="AH33" s="748"/>
      <c r="AI33" s="748"/>
      <c r="AJ33" s="749"/>
      <c r="AK33" s="818">
        <v>1314</v>
      </c>
      <c r="AL33" s="760"/>
      <c r="AM33" s="760"/>
      <c r="AN33" s="760"/>
      <c r="AO33" s="760"/>
      <c r="AP33" s="760">
        <v>13121</v>
      </c>
      <c r="AQ33" s="760"/>
      <c r="AR33" s="760"/>
      <c r="AS33" s="760"/>
      <c r="AT33" s="760"/>
      <c r="AU33" s="760">
        <v>10747</v>
      </c>
      <c r="AV33" s="760"/>
      <c r="AW33" s="760"/>
      <c r="AX33" s="760"/>
      <c r="AY33" s="760"/>
      <c r="AZ33" s="817"/>
      <c r="BA33" s="817"/>
      <c r="BB33" s="817"/>
      <c r="BC33" s="817"/>
      <c r="BD33" s="817"/>
      <c r="BE33" s="815" t="s">
        <v>386</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68"/>
      <c r="DW33" s="769"/>
      <c r="DX33" s="769"/>
      <c r="DY33" s="769"/>
      <c r="DZ33" s="770"/>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167</v>
      </c>
      <c r="R34" s="745"/>
      <c r="S34" s="745"/>
      <c r="T34" s="745"/>
      <c r="U34" s="745"/>
      <c r="V34" s="745">
        <v>160</v>
      </c>
      <c r="W34" s="745"/>
      <c r="X34" s="745"/>
      <c r="Y34" s="745"/>
      <c r="Z34" s="745"/>
      <c r="AA34" s="745">
        <v>7</v>
      </c>
      <c r="AB34" s="745"/>
      <c r="AC34" s="745"/>
      <c r="AD34" s="745"/>
      <c r="AE34" s="746"/>
      <c r="AF34" s="747">
        <v>7</v>
      </c>
      <c r="AG34" s="748"/>
      <c r="AH34" s="748"/>
      <c r="AI34" s="748"/>
      <c r="AJ34" s="749"/>
      <c r="AK34" s="818">
        <v>69</v>
      </c>
      <c r="AL34" s="760"/>
      <c r="AM34" s="760"/>
      <c r="AN34" s="760"/>
      <c r="AO34" s="760"/>
      <c r="AP34" s="760">
        <v>1030</v>
      </c>
      <c r="AQ34" s="760"/>
      <c r="AR34" s="760"/>
      <c r="AS34" s="760"/>
      <c r="AT34" s="760"/>
      <c r="AU34" s="760">
        <v>495</v>
      </c>
      <c r="AV34" s="760"/>
      <c r="AW34" s="760"/>
      <c r="AX34" s="760"/>
      <c r="AY34" s="760"/>
      <c r="AZ34" s="817"/>
      <c r="BA34" s="817"/>
      <c r="BB34" s="817"/>
      <c r="BC34" s="817"/>
      <c r="BD34" s="817"/>
      <c r="BE34" s="815" t="s">
        <v>386</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68"/>
      <c r="DW34" s="769"/>
      <c r="DX34" s="769"/>
      <c r="DY34" s="769"/>
      <c r="DZ34" s="770"/>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8"/>
      <c r="AL35" s="760"/>
      <c r="AM35" s="760"/>
      <c r="AN35" s="760"/>
      <c r="AO35" s="760"/>
      <c r="AP35" s="760"/>
      <c r="AQ35" s="760"/>
      <c r="AR35" s="760"/>
      <c r="AS35" s="760"/>
      <c r="AT35" s="760"/>
      <c r="AU35" s="760"/>
      <c r="AV35" s="760"/>
      <c r="AW35" s="760"/>
      <c r="AX35" s="760"/>
      <c r="AY35" s="760"/>
      <c r="AZ35" s="817"/>
      <c r="BA35" s="817"/>
      <c r="BB35" s="817"/>
      <c r="BC35" s="817"/>
      <c r="BD35" s="817"/>
      <c r="BE35" s="815"/>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68"/>
      <c r="DW35" s="769"/>
      <c r="DX35" s="769"/>
      <c r="DY35" s="769"/>
      <c r="DZ35" s="770"/>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8"/>
      <c r="AL36" s="760"/>
      <c r="AM36" s="760"/>
      <c r="AN36" s="760"/>
      <c r="AO36" s="760"/>
      <c r="AP36" s="760"/>
      <c r="AQ36" s="760"/>
      <c r="AR36" s="760"/>
      <c r="AS36" s="760"/>
      <c r="AT36" s="760"/>
      <c r="AU36" s="760"/>
      <c r="AV36" s="760"/>
      <c r="AW36" s="760"/>
      <c r="AX36" s="760"/>
      <c r="AY36" s="760"/>
      <c r="AZ36" s="817"/>
      <c r="BA36" s="817"/>
      <c r="BB36" s="817"/>
      <c r="BC36" s="817"/>
      <c r="BD36" s="817"/>
      <c r="BE36" s="815"/>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68"/>
      <c r="DW36" s="769"/>
      <c r="DX36" s="769"/>
      <c r="DY36" s="769"/>
      <c r="DZ36" s="770"/>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8"/>
      <c r="AL37" s="760"/>
      <c r="AM37" s="760"/>
      <c r="AN37" s="760"/>
      <c r="AO37" s="760"/>
      <c r="AP37" s="760"/>
      <c r="AQ37" s="760"/>
      <c r="AR37" s="760"/>
      <c r="AS37" s="760"/>
      <c r="AT37" s="760"/>
      <c r="AU37" s="760"/>
      <c r="AV37" s="760"/>
      <c r="AW37" s="760"/>
      <c r="AX37" s="760"/>
      <c r="AY37" s="760"/>
      <c r="AZ37" s="817"/>
      <c r="BA37" s="817"/>
      <c r="BB37" s="817"/>
      <c r="BC37" s="817"/>
      <c r="BD37" s="817"/>
      <c r="BE37" s="815"/>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68"/>
      <c r="DW37" s="769"/>
      <c r="DX37" s="769"/>
      <c r="DY37" s="769"/>
      <c r="DZ37" s="770"/>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760"/>
      <c r="AM38" s="760"/>
      <c r="AN38" s="760"/>
      <c r="AO38" s="760"/>
      <c r="AP38" s="760"/>
      <c r="AQ38" s="760"/>
      <c r="AR38" s="760"/>
      <c r="AS38" s="760"/>
      <c r="AT38" s="760"/>
      <c r="AU38" s="760"/>
      <c r="AV38" s="760"/>
      <c r="AW38" s="760"/>
      <c r="AX38" s="760"/>
      <c r="AY38" s="760"/>
      <c r="AZ38" s="817"/>
      <c r="BA38" s="817"/>
      <c r="BB38" s="817"/>
      <c r="BC38" s="817"/>
      <c r="BD38" s="817"/>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68"/>
      <c r="DW38" s="769"/>
      <c r="DX38" s="769"/>
      <c r="DY38" s="769"/>
      <c r="DZ38" s="770"/>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760"/>
      <c r="AM39" s="760"/>
      <c r="AN39" s="760"/>
      <c r="AO39" s="760"/>
      <c r="AP39" s="760"/>
      <c r="AQ39" s="760"/>
      <c r="AR39" s="760"/>
      <c r="AS39" s="760"/>
      <c r="AT39" s="760"/>
      <c r="AU39" s="760"/>
      <c r="AV39" s="760"/>
      <c r="AW39" s="760"/>
      <c r="AX39" s="760"/>
      <c r="AY39" s="760"/>
      <c r="AZ39" s="817"/>
      <c r="BA39" s="817"/>
      <c r="BB39" s="817"/>
      <c r="BC39" s="817"/>
      <c r="BD39" s="817"/>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68"/>
      <c r="DW39" s="769"/>
      <c r="DX39" s="769"/>
      <c r="DY39" s="769"/>
      <c r="DZ39" s="770"/>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760"/>
      <c r="AM40" s="760"/>
      <c r="AN40" s="760"/>
      <c r="AO40" s="760"/>
      <c r="AP40" s="760"/>
      <c r="AQ40" s="760"/>
      <c r="AR40" s="760"/>
      <c r="AS40" s="760"/>
      <c r="AT40" s="760"/>
      <c r="AU40" s="760"/>
      <c r="AV40" s="760"/>
      <c r="AW40" s="760"/>
      <c r="AX40" s="760"/>
      <c r="AY40" s="760"/>
      <c r="AZ40" s="817"/>
      <c r="BA40" s="817"/>
      <c r="BB40" s="817"/>
      <c r="BC40" s="817"/>
      <c r="BD40" s="817"/>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68"/>
      <c r="DW40" s="769"/>
      <c r="DX40" s="769"/>
      <c r="DY40" s="769"/>
      <c r="DZ40" s="770"/>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760"/>
      <c r="AM41" s="760"/>
      <c r="AN41" s="760"/>
      <c r="AO41" s="760"/>
      <c r="AP41" s="760"/>
      <c r="AQ41" s="760"/>
      <c r="AR41" s="760"/>
      <c r="AS41" s="760"/>
      <c r="AT41" s="760"/>
      <c r="AU41" s="760"/>
      <c r="AV41" s="760"/>
      <c r="AW41" s="760"/>
      <c r="AX41" s="760"/>
      <c r="AY41" s="760"/>
      <c r="AZ41" s="817"/>
      <c r="BA41" s="817"/>
      <c r="BB41" s="817"/>
      <c r="BC41" s="817"/>
      <c r="BD41" s="817"/>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68"/>
      <c r="DW41" s="769"/>
      <c r="DX41" s="769"/>
      <c r="DY41" s="769"/>
      <c r="DZ41" s="770"/>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760"/>
      <c r="AM42" s="760"/>
      <c r="AN42" s="760"/>
      <c r="AO42" s="760"/>
      <c r="AP42" s="760"/>
      <c r="AQ42" s="760"/>
      <c r="AR42" s="760"/>
      <c r="AS42" s="760"/>
      <c r="AT42" s="760"/>
      <c r="AU42" s="760"/>
      <c r="AV42" s="760"/>
      <c r="AW42" s="760"/>
      <c r="AX42" s="760"/>
      <c r="AY42" s="760"/>
      <c r="AZ42" s="817"/>
      <c r="BA42" s="817"/>
      <c r="BB42" s="817"/>
      <c r="BC42" s="817"/>
      <c r="BD42" s="817"/>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68"/>
      <c r="DW42" s="769"/>
      <c r="DX42" s="769"/>
      <c r="DY42" s="769"/>
      <c r="DZ42" s="770"/>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760"/>
      <c r="AM43" s="760"/>
      <c r="AN43" s="760"/>
      <c r="AO43" s="760"/>
      <c r="AP43" s="760"/>
      <c r="AQ43" s="760"/>
      <c r="AR43" s="760"/>
      <c r="AS43" s="760"/>
      <c r="AT43" s="760"/>
      <c r="AU43" s="760"/>
      <c r="AV43" s="760"/>
      <c r="AW43" s="760"/>
      <c r="AX43" s="760"/>
      <c r="AY43" s="760"/>
      <c r="AZ43" s="817"/>
      <c r="BA43" s="817"/>
      <c r="BB43" s="817"/>
      <c r="BC43" s="817"/>
      <c r="BD43" s="817"/>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68"/>
      <c r="DW43" s="769"/>
      <c r="DX43" s="769"/>
      <c r="DY43" s="769"/>
      <c r="DZ43" s="770"/>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760"/>
      <c r="AM44" s="760"/>
      <c r="AN44" s="760"/>
      <c r="AO44" s="760"/>
      <c r="AP44" s="760"/>
      <c r="AQ44" s="760"/>
      <c r="AR44" s="760"/>
      <c r="AS44" s="760"/>
      <c r="AT44" s="760"/>
      <c r="AU44" s="760"/>
      <c r="AV44" s="760"/>
      <c r="AW44" s="760"/>
      <c r="AX44" s="760"/>
      <c r="AY44" s="760"/>
      <c r="AZ44" s="817"/>
      <c r="BA44" s="817"/>
      <c r="BB44" s="817"/>
      <c r="BC44" s="817"/>
      <c r="BD44" s="817"/>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68"/>
      <c r="DW44" s="769"/>
      <c r="DX44" s="769"/>
      <c r="DY44" s="769"/>
      <c r="DZ44" s="770"/>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760"/>
      <c r="AM45" s="760"/>
      <c r="AN45" s="760"/>
      <c r="AO45" s="760"/>
      <c r="AP45" s="760"/>
      <c r="AQ45" s="760"/>
      <c r="AR45" s="760"/>
      <c r="AS45" s="760"/>
      <c r="AT45" s="760"/>
      <c r="AU45" s="760"/>
      <c r="AV45" s="760"/>
      <c r="AW45" s="760"/>
      <c r="AX45" s="760"/>
      <c r="AY45" s="760"/>
      <c r="AZ45" s="817"/>
      <c r="BA45" s="817"/>
      <c r="BB45" s="817"/>
      <c r="BC45" s="817"/>
      <c r="BD45" s="817"/>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68"/>
      <c r="DW45" s="769"/>
      <c r="DX45" s="769"/>
      <c r="DY45" s="769"/>
      <c r="DZ45" s="770"/>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760"/>
      <c r="AM46" s="760"/>
      <c r="AN46" s="760"/>
      <c r="AO46" s="760"/>
      <c r="AP46" s="760"/>
      <c r="AQ46" s="760"/>
      <c r="AR46" s="760"/>
      <c r="AS46" s="760"/>
      <c r="AT46" s="760"/>
      <c r="AU46" s="760"/>
      <c r="AV46" s="760"/>
      <c r="AW46" s="760"/>
      <c r="AX46" s="760"/>
      <c r="AY46" s="760"/>
      <c r="AZ46" s="817"/>
      <c r="BA46" s="817"/>
      <c r="BB46" s="817"/>
      <c r="BC46" s="817"/>
      <c r="BD46" s="817"/>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68"/>
      <c r="DW46" s="769"/>
      <c r="DX46" s="769"/>
      <c r="DY46" s="769"/>
      <c r="DZ46" s="770"/>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760"/>
      <c r="AM47" s="760"/>
      <c r="AN47" s="760"/>
      <c r="AO47" s="760"/>
      <c r="AP47" s="760"/>
      <c r="AQ47" s="760"/>
      <c r="AR47" s="760"/>
      <c r="AS47" s="760"/>
      <c r="AT47" s="760"/>
      <c r="AU47" s="760"/>
      <c r="AV47" s="760"/>
      <c r="AW47" s="760"/>
      <c r="AX47" s="760"/>
      <c r="AY47" s="760"/>
      <c r="AZ47" s="817"/>
      <c r="BA47" s="817"/>
      <c r="BB47" s="817"/>
      <c r="BC47" s="817"/>
      <c r="BD47" s="817"/>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68"/>
      <c r="DW47" s="769"/>
      <c r="DX47" s="769"/>
      <c r="DY47" s="769"/>
      <c r="DZ47" s="770"/>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760"/>
      <c r="AM48" s="760"/>
      <c r="AN48" s="760"/>
      <c r="AO48" s="760"/>
      <c r="AP48" s="760"/>
      <c r="AQ48" s="760"/>
      <c r="AR48" s="760"/>
      <c r="AS48" s="760"/>
      <c r="AT48" s="760"/>
      <c r="AU48" s="760"/>
      <c r="AV48" s="760"/>
      <c r="AW48" s="760"/>
      <c r="AX48" s="760"/>
      <c r="AY48" s="760"/>
      <c r="AZ48" s="817"/>
      <c r="BA48" s="817"/>
      <c r="BB48" s="817"/>
      <c r="BC48" s="817"/>
      <c r="BD48" s="817"/>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68"/>
      <c r="DW48" s="769"/>
      <c r="DX48" s="769"/>
      <c r="DY48" s="769"/>
      <c r="DZ48" s="770"/>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760"/>
      <c r="AM49" s="760"/>
      <c r="AN49" s="760"/>
      <c r="AO49" s="760"/>
      <c r="AP49" s="760"/>
      <c r="AQ49" s="760"/>
      <c r="AR49" s="760"/>
      <c r="AS49" s="760"/>
      <c r="AT49" s="760"/>
      <c r="AU49" s="760"/>
      <c r="AV49" s="760"/>
      <c r="AW49" s="760"/>
      <c r="AX49" s="760"/>
      <c r="AY49" s="760"/>
      <c r="AZ49" s="817"/>
      <c r="BA49" s="817"/>
      <c r="BB49" s="817"/>
      <c r="BC49" s="817"/>
      <c r="BD49" s="817"/>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68"/>
      <c r="DW49" s="769"/>
      <c r="DX49" s="769"/>
      <c r="DY49" s="769"/>
      <c r="DZ49" s="770"/>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68"/>
      <c r="DW50" s="769"/>
      <c r="DX50" s="769"/>
      <c r="DY50" s="769"/>
      <c r="DZ50" s="770"/>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68"/>
      <c r="DW51" s="769"/>
      <c r="DX51" s="769"/>
      <c r="DY51" s="769"/>
      <c r="DZ51" s="770"/>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68"/>
      <c r="DW52" s="769"/>
      <c r="DX52" s="769"/>
      <c r="DY52" s="769"/>
      <c r="DZ52" s="770"/>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68"/>
      <c r="DW53" s="769"/>
      <c r="DX53" s="769"/>
      <c r="DY53" s="769"/>
      <c r="DZ53" s="770"/>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68"/>
      <c r="DW54" s="769"/>
      <c r="DX54" s="769"/>
      <c r="DY54" s="769"/>
      <c r="DZ54" s="770"/>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68"/>
      <c r="DW55" s="769"/>
      <c r="DX55" s="769"/>
      <c r="DY55" s="769"/>
      <c r="DZ55" s="770"/>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68"/>
      <c r="DW56" s="769"/>
      <c r="DX56" s="769"/>
      <c r="DY56" s="769"/>
      <c r="DZ56" s="770"/>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68"/>
      <c r="DW57" s="769"/>
      <c r="DX57" s="769"/>
      <c r="DY57" s="769"/>
      <c r="DZ57" s="770"/>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68"/>
      <c r="DW58" s="769"/>
      <c r="DX58" s="769"/>
      <c r="DY58" s="769"/>
      <c r="DZ58" s="770"/>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68"/>
      <c r="DW59" s="769"/>
      <c r="DX59" s="769"/>
      <c r="DY59" s="769"/>
      <c r="DZ59" s="770"/>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68"/>
      <c r="DW60" s="769"/>
      <c r="DX60" s="769"/>
      <c r="DY60" s="769"/>
      <c r="DZ60" s="770"/>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68"/>
      <c r="DW61" s="769"/>
      <c r="DX61" s="769"/>
      <c r="DY61" s="769"/>
      <c r="DZ61" s="770"/>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5"/>
      <c r="BF62" s="815"/>
      <c r="BG62" s="815"/>
      <c r="BH62" s="815"/>
      <c r="BI62" s="816"/>
      <c r="BJ62" s="831" t="s">
        <v>388</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68"/>
      <c r="DW62" s="769"/>
      <c r="DX62" s="769"/>
      <c r="DY62" s="769"/>
      <c r="DZ62" s="770"/>
      <c r="EA62" s="197"/>
    </row>
    <row r="63" spans="1:131" s="198" customFormat="1" ht="26.25" customHeight="1" thickBot="1">
      <c r="A63" s="215" t="s">
        <v>367</v>
      </c>
      <c r="B63" s="777" t="s">
        <v>389</v>
      </c>
      <c r="C63" s="778"/>
      <c r="D63" s="778"/>
      <c r="E63" s="778"/>
      <c r="F63" s="778"/>
      <c r="G63" s="778"/>
      <c r="H63" s="778"/>
      <c r="I63" s="778"/>
      <c r="J63" s="778"/>
      <c r="K63" s="778"/>
      <c r="L63" s="778"/>
      <c r="M63" s="778"/>
      <c r="N63" s="778"/>
      <c r="O63" s="778"/>
      <c r="P63" s="779"/>
      <c r="Q63" s="824"/>
      <c r="R63" s="825"/>
      <c r="S63" s="825"/>
      <c r="T63" s="825"/>
      <c r="U63" s="825"/>
      <c r="V63" s="825"/>
      <c r="W63" s="825"/>
      <c r="X63" s="825"/>
      <c r="Y63" s="825"/>
      <c r="Z63" s="825"/>
      <c r="AA63" s="825"/>
      <c r="AB63" s="825"/>
      <c r="AC63" s="825"/>
      <c r="AD63" s="825"/>
      <c r="AE63" s="826"/>
      <c r="AF63" s="827">
        <v>2331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68"/>
      <c r="DW63" s="769"/>
      <c r="DX63" s="769"/>
      <c r="DY63" s="769"/>
      <c r="DZ63" s="77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68"/>
      <c r="DW64" s="769"/>
      <c r="DX64" s="769"/>
      <c r="DY64" s="769"/>
      <c r="DZ64" s="77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68"/>
      <c r="DW65" s="769"/>
      <c r="DX65" s="769"/>
      <c r="DY65" s="769"/>
      <c r="DZ65" s="770"/>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800"/>
      <c r="AH66" s="800"/>
      <c r="AI66" s="800"/>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3"/>
      <c r="AH67" s="803"/>
      <c r="AI67" s="803"/>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4" t="s">
        <v>541</v>
      </c>
      <c r="C68" s="855"/>
      <c r="D68" s="855"/>
      <c r="E68" s="855"/>
      <c r="F68" s="855"/>
      <c r="G68" s="855"/>
      <c r="H68" s="855"/>
      <c r="I68" s="855"/>
      <c r="J68" s="855"/>
      <c r="K68" s="855"/>
      <c r="L68" s="855"/>
      <c r="M68" s="855"/>
      <c r="N68" s="855"/>
      <c r="O68" s="855"/>
      <c r="P68" s="856"/>
      <c r="Q68" s="857">
        <v>1662</v>
      </c>
      <c r="R68" s="858"/>
      <c r="S68" s="858"/>
      <c r="T68" s="858"/>
      <c r="U68" s="858"/>
      <c r="V68" s="858">
        <v>1528</v>
      </c>
      <c r="W68" s="858"/>
      <c r="X68" s="858"/>
      <c r="Y68" s="858"/>
      <c r="Z68" s="858"/>
      <c r="AA68" s="858">
        <v>133</v>
      </c>
      <c r="AB68" s="858"/>
      <c r="AC68" s="858"/>
      <c r="AD68" s="858"/>
      <c r="AE68" s="858"/>
      <c r="AF68" s="858">
        <v>133</v>
      </c>
      <c r="AG68" s="858"/>
      <c r="AH68" s="858"/>
      <c r="AI68" s="858"/>
      <c r="AJ68" s="858"/>
      <c r="AK68" s="760" t="s">
        <v>533</v>
      </c>
      <c r="AL68" s="760"/>
      <c r="AM68" s="760"/>
      <c r="AN68" s="760"/>
      <c r="AO68" s="760"/>
      <c r="AP68" s="760" t="s">
        <v>533</v>
      </c>
      <c r="AQ68" s="760"/>
      <c r="AR68" s="760"/>
      <c r="AS68" s="760"/>
      <c r="AT68" s="760"/>
      <c r="AU68" s="760" t="s">
        <v>533</v>
      </c>
      <c r="AV68" s="760"/>
      <c r="AW68" s="760"/>
      <c r="AX68" s="760"/>
      <c r="AY68" s="760"/>
      <c r="AZ68" s="852"/>
      <c r="BA68" s="852"/>
      <c r="BB68" s="852"/>
      <c r="BC68" s="852"/>
      <c r="BD68" s="853"/>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197</v>
      </c>
      <c r="R69" s="760"/>
      <c r="S69" s="760"/>
      <c r="T69" s="760"/>
      <c r="U69" s="760"/>
      <c r="V69" s="760">
        <v>183</v>
      </c>
      <c r="W69" s="760"/>
      <c r="X69" s="760"/>
      <c r="Y69" s="760"/>
      <c r="Z69" s="760"/>
      <c r="AA69" s="760">
        <v>14</v>
      </c>
      <c r="AB69" s="760"/>
      <c r="AC69" s="760"/>
      <c r="AD69" s="760"/>
      <c r="AE69" s="760"/>
      <c r="AF69" s="760">
        <v>14</v>
      </c>
      <c r="AG69" s="760"/>
      <c r="AH69" s="760"/>
      <c r="AI69" s="760"/>
      <c r="AJ69" s="760"/>
      <c r="AK69" s="760" t="s">
        <v>533</v>
      </c>
      <c r="AL69" s="760"/>
      <c r="AM69" s="760"/>
      <c r="AN69" s="760"/>
      <c r="AO69" s="760"/>
      <c r="AP69" s="760" t="s">
        <v>533</v>
      </c>
      <c r="AQ69" s="760"/>
      <c r="AR69" s="760"/>
      <c r="AS69" s="760"/>
      <c r="AT69" s="760"/>
      <c r="AU69" s="760" t="s">
        <v>533</v>
      </c>
      <c r="AV69" s="760"/>
      <c r="AW69" s="760"/>
      <c r="AX69" s="760"/>
      <c r="AY69" s="760"/>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1324</v>
      </c>
      <c r="R70" s="760"/>
      <c r="S70" s="760"/>
      <c r="T70" s="760"/>
      <c r="U70" s="760"/>
      <c r="V70" s="760">
        <v>1281</v>
      </c>
      <c r="W70" s="760"/>
      <c r="X70" s="760"/>
      <c r="Y70" s="760"/>
      <c r="Z70" s="760"/>
      <c r="AA70" s="760">
        <v>44</v>
      </c>
      <c r="AB70" s="760"/>
      <c r="AC70" s="760"/>
      <c r="AD70" s="760"/>
      <c r="AE70" s="760"/>
      <c r="AF70" s="760">
        <v>44</v>
      </c>
      <c r="AG70" s="760"/>
      <c r="AH70" s="760"/>
      <c r="AI70" s="760"/>
      <c r="AJ70" s="760"/>
      <c r="AK70" s="760" t="s">
        <v>533</v>
      </c>
      <c r="AL70" s="760"/>
      <c r="AM70" s="760"/>
      <c r="AN70" s="760"/>
      <c r="AO70" s="760"/>
      <c r="AP70" s="760" t="s">
        <v>533</v>
      </c>
      <c r="AQ70" s="760"/>
      <c r="AR70" s="760"/>
      <c r="AS70" s="760"/>
      <c r="AT70" s="760"/>
      <c r="AU70" s="760" t="s">
        <v>533</v>
      </c>
      <c r="AV70" s="760"/>
      <c r="AW70" s="760"/>
      <c r="AX70" s="760"/>
      <c r="AY70" s="760"/>
      <c r="AZ70" s="863" t="s">
        <v>534</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564001</v>
      </c>
      <c r="R71" s="760"/>
      <c r="S71" s="760"/>
      <c r="T71" s="760"/>
      <c r="U71" s="760"/>
      <c r="V71" s="760">
        <v>544673</v>
      </c>
      <c r="W71" s="760"/>
      <c r="X71" s="760"/>
      <c r="Y71" s="760"/>
      <c r="Z71" s="760"/>
      <c r="AA71" s="760">
        <v>19328</v>
      </c>
      <c r="AB71" s="760"/>
      <c r="AC71" s="760"/>
      <c r="AD71" s="760"/>
      <c r="AE71" s="760"/>
      <c r="AF71" s="760">
        <v>19328</v>
      </c>
      <c r="AG71" s="760"/>
      <c r="AH71" s="760"/>
      <c r="AI71" s="760"/>
      <c r="AJ71" s="760"/>
      <c r="AK71" s="760">
        <v>10124</v>
      </c>
      <c r="AL71" s="760"/>
      <c r="AM71" s="760"/>
      <c r="AN71" s="760"/>
      <c r="AO71" s="760"/>
      <c r="AP71" s="760" t="s">
        <v>533</v>
      </c>
      <c r="AQ71" s="760"/>
      <c r="AR71" s="760"/>
      <c r="AS71" s="760"/>
      <c r="AT71" s="760"/>
      <c r="AU71" s="760" t="s">
        <v>533</v>
      </c>
      <c r="AV71" s="760"/>
      <c r="AW71" s="760"/>
      <c r="AX71" s="760"/>
      <c r="AY71" s="760"/>
      <c r="AZ71" s="863" t="s">
        <v>535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386</v>
      </c>
      <c r="R72" s="760"/>
      <c r="S72" s="760"/>
      <c r="T72" s="760"/>
      <c r="U72" s="760"/>
      <c r="V72" s="760">
        <v>376</v>
      </c>
      <c r="W72" s="760"/>
      <c r="X72" s="760"/>
      <c r="Y72" s="760"/>
      <c r="Z72" s="760"/>
      <c r="AA72" s="760">
        <v>10</v>
      </c>
      <c r="AB72" s="760"/>
      <c r="AC72" s="760"/>
      <c r="AD72" s="760"/>
      <c r="AE72" s="760"/>
      <c r="AF72" s="760">
        <v>10</v>
      </c>
      <c r="AG72" s="760"/>
      <c r="AH72" s="760"/>
      <c r="AI72" s="760"/>
      <c r="AJ72" s="760"/>
      <c r="AK72" s="760">
        <v>92</v>
      </c>
      <c r="AL72" s="760"/>
      <c r="AM72" s="760"/>
      <c r="AN72" s="760"/>
      <c r="AO72" s="760"/>
      <c r="AP72" s="760" t="s">
        <v>533</v>
      </c>
      <c r="AQ72" s="760"/>
      <c r="AR72" s="760"/>
      <c r="AS72" s="760"/>
      <c r="AT72" s="760"/>
      <c r="AU72" s="760" t="s">
        <v>533</v>
      </c>
      <c r="AV72" s="760"/>
      <c r="AW72" s="760"/>
      <c r="AX72" s="760"/>
      <c r="AY72" s="760"/>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5</v>
      </c>
      <c r="R73" s="760"/>
      <c r="S73" s="760"/>
      <c r="T73" s="760"/>
      <c r="U73" s="760"/>
      <c r="V73" s="760">
        <v>4</v>
      </c>
      <c r="W73" s="760"/>
      <c r="X73" s="760"/>
      <c r="Y73" s="760"/>
      <c r="Z73" s="760"/>
      <c r="AA73" s="760">
        <v>1</v>
      </c>
      <c r="AB73" s="760"/>
      <c r="AC73" s="760"/>
      <c r="AD73" s="760"/>
      <c r="AE73" s="760"/>
      <c r="AF73" s="760">
        <v>1</v>
      </c>
      <c r="AG73" s="760"/>
      <c r="AH73" s="760"/>
      <c r="AI73" s="760"/>
      <c r="AJ73" s="760"/>
      <c r="AK73" s="760" t="s">
        <v>533</v>
      </c>
      <c r="AL73" s="760"/>
      <c r="AM73" s="760"/>
      <c r="AN73" s="760"/>
      <c r="AO73" s="760"/>
      <c r="AP73" s="760" t="s">
        <v>533</v>
      </c>
      <c r="AQ73" s="760"/>
      <c r="AR73" s="760"/>
      <c r="AS73" s="760"/>
      <c r="AT73" s="760"/>
      <c r="AU73" s="760" t="s">
        <v>533</v>
      </c>
      <c r="AV73" s="760"/>
      <c r="AW73" s="760"/>
      <c r="AX73" s="760"/>
      <c r="AY73" s="760"/>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760"/>
      <c r="S74" s="760"/>
      <c r="T74" s="760"/>
      <c r="U74" s="760"/>
      <c r="V74" s="760"/>
      <c r="W74" s="760"/>
      <c r="X74" s="760"/>
      <c r="Y74" s="760"/>
      <c r="Z74" s="760"/>
      <c r="AA74" s="760"/>
      <c r="AB74" s="760"/>
      <c r="AC74" s="760"/>
      <c r="AD74" s="760"/>
      <c r="AE74" s="760"/>
      <c r="AF74" s="760"/>
      <c r="AG74" s="760"/>
      <c r="AH74" s="760"/>
      <c r="AI74" s="760"/>
      <c r="AJ74" s="760"/>
      <c r="AK74" s="760"/>
      <c r="AL74" s="760"/>
      <c r="AM74" s="760"/>
      <c r="AN74" s="760"/>
      <c r="AO74" s="760"/>
      <c r="AP74" s="760"/>
      <c r="AQ74" s="760"/>
      <c r="AR74" s="760"/>
      <c r="AS74" s="760"/>
      <c r="AT74" s="760"/>
      <c r="AU74" s="760"/>
      <c r="AV74" s="760"/>
      <c r="AW74" s="760"/>
      <c r="AX74" s="760"/>
      <c r="AY74" s="760"/>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8"/>
      <c r="V75" s="867"/>
      <c r="W75" s="866"/>
      <c r="X75" s="866"/>
      <c r="Y75" s="866"/>
      <c r="Z75" s="818"/>
      <c r="AA75" s="867"/>
      <c r="AB75" s="866"/>
      <c r="AC75" s="866"/>
      <c r="AD75" s="866"/>
      <c r="AE75" s="818"/>
      <c r="AF75" s="867"/>
      <c r="AG75" s="866"/>
      <c r="AH75" s="866"/>
      <c r="AI75" s="866"/>
      <c r="AJ75" s="818"/>
      <c r="AK75" s="867"/>
      <c r="AL75" s="866"/>
      <c r="AM75" s="866"/>
      <c r="AN75" s="866"/>
      <c r="AO75" s="818"/>
      <c r="AP75" s="867"/>
      <c r="AQ75" s="866"/>
      <c r="AR75" s="866"/>
      <c r="AS75" s="866"/>
      <c r="AT75" s="818"/>
      <c r="AU75" s="867"/>
      <c r="AV75" s="866"/>
      <c r="AW75" s="866"/>
      <c r="AX75" s="866"/>
      <c r="AY75" s="818"/>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8"/>
      <c r="V76" s="867"/>
      <c r="W76" s="866"/>
      <c r="X76" s="866"/>
      <c r="Y76" s="866"/>
      <c r="Z76" s="818"/>
      <c r="AA76" s="867"/>
      <c r="AB76" s="866"/>
      <c r="AC76" s="866"/>
      <c r="AD76" s="866"/>
      <c r="AE76" s="818"/>
      <c r="AF76" s="867"/>
      <c r="AG76" s="866"/>
      <c r="AH76" s="866"/>
      <c r="AI76" s="866"/>
      <c r="AJ76" s="818"/>
      <c r="AK76" s="867"/>
      <c r="AL76" s="866"/>
      <c r="AM76" s="866"/>
      <c r="AN76" s="866"/>
      <c r="AO76" s="818"/>
      <c r="AP76" s="867"/>
      <c r="AQ76" s="866"/>
      <c r="AR76" s="866"/>
      <c r="AS76" s="866"/>
      <c r="AT76" s="818"/>
      <c r="AU76" s="867"/>
      <c r="AV76" s="866"/>
      <c r="AW76" s="866"/>
      <c r="AX76" s="866"/>
      <c r="AY76" s="818"/>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8"/>
      <c r="V77" s="867"/>
      <c r="W77" s="866"/>
      <c r="X77" s="866"/>
      <c r="Y77" s="866"/>
      <c r="Z77" s="818"/>
      <c r="AA77" s="867"/>
      <c r="AB77" s="866"/>
      <c r="AC77" s="866"/>
      <c r="AD77" s="866"/>
      <c r="AE77" s="818"/>
      <c r="AF77" s="867"/>
      <c r="AG77" s="866"/>
      <c r="AH77" s="866"/>
      <c r="AI77" s="866"/>
      <c r="AJ77" s="818"/>
      <c r="AK77" s="867"/>
      <c r="AL77" s="866"/>
      <c r="AM77" s="866"/>
      <c r="AN77" s="866"/>
      <c r="AO77" s="818"/>
      <c r="AP77" s="867"/>
      <c r="AQ77" s="866"/>
      <c r="AR77" s="866"/>
      <c r="AS77" s="866"/>
      <c r="AT77" s="818"/>
      <c r="AU77" s="867"/>
      <c r="AV77" s="866"/>
      <c r="AW77" s="866"/>
      <c r="AX77" s="866"/>
      <c r="AY77" s="818"/>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760"/>
      <c r="S78" s="760"/>
      <c r="T78" s="760"/>
      <c r="U78" s="760"/>
      <c r="V78" s="760"/>
      <c r="W78" s="760"/>
      <c r="X78" s="760"/>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0"/>
      <c r="AY78" s="760"/>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0"/>
      <c r="AP79" s="760"/>
      <c r="AQ79" s="760"/>
      <c r="AR79" s="760"/>
      <c r="AS79" s="760"/>
      <c r="AT79" s="760"/>
      <c r="AU79" s="760"/>
      <c r="AV79" s="760"/>
      <c r="AW79" s="760"/>
      <c r="AX79" s="760"/>
      <c r="AY79" s="760"/>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0"/>
      <c r="AY80" s="760"/>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760"/>
      <c r="S81" s="760"/>
      <c r="T81" s="760"/>
      <c r="U81" s="760"/>
      <c r="V81" s="760"/>
      <c r="W81" s="760"/>
      <c r="X81" s="760"/>
      <c r="Y81" s="760"/>
      <c r="Z81" s="760"/>
      <c r="AA81" s="760"/>
      <c r="AB81" s="760"/>
      <c r="AC81" s="760"/>
      <c r="AD81" s="760"/>
      <c r="AE81" s="760"/>
      <c r="AF81" s="760"/>
      <c r="AG81" s="760"/>
      <c r="AH81" s="760"/>
      <c r="AI81" s="760"/>
      <c r="AJ81" s="760"/>
      <c r="AK81" s="760"/>
      <c r="AL81" s="760"/>
      <c r="AM81" s="760"/>
      <c r="AN81" s="760"/>
      <c r="AO81" s="760"/>
      <c r="AP81" s="760"/>
      <c r="AQ81" s="760"/>
      <c r="AR81" s="760"/>
      <c r="AS81" s="760"/>
      <c r="AT81" s="760"/>
      <c r="AU81" s="760"/>
      <c r="AV81" s="760"/>
      <c r="AW81" s="760"/>
      <c r="AX81" s="760"/>
      <c r="AY81" s="760"/>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760"/>
      <c r="S82" s="760"/>
      <c r="T82" s="760"/>
      <c r="U82" s="760"/>
      <c r="V82" s="760"/>
      <c r="W82" s="760"/>
      <c r="X82" s="760"/>
      <c r="Y82" s="760"/>
      <c r="Z82" s="760"/>
      <c r="AA82" s="760"/>
      <c r="AB82" s="760"/>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0"/>
      <c r="AY82" s="760"/>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760"/>
      <c r="S84" s="760"/>
      <c r="T84" s="760"/>
      <c r="U84" s="760"/>
      <c r="V84" s="760"/>
      <c r="W84" s="760"/>
      <c r="X84" s="760"/>
      <c r="Y84" s="760"/>
      <c r="Z84" s="760"/>
      <c r="AA84" s="760"/>
      <c r="AB84" s="760"/>
      <c r="AC84" s="760"/>
      <c r="AD84" s="760"/>
      <c r="AE84" s="760"/>
      <c r="AF84" s="760"/>
      <c r="AG84" s="760"/>
      <c r="AH84" s="760"/>
      <c r="AI84" s="760"/>
      <c r="AJ84" s="760"/>
      <c r="AK84" s="760"/>
      <c r="AL84" s="760"/>
      <c r="AM84" s="760"/>
      <c r="AN84" s="760"/>
      <c r="AO84" s="760"/>
      <c r="AP84" s="760"/>
      <c r="AQ84" s="760"/>
      <c r="AR84" s="760"/>
      <c r="AS84" s="760"/>
      <c r="AT84" s="760"/>
      <c r="AU84" s="760"/>
      <c r="AV84" s="760"/>
      <c r="AW84" s="760"/>
      <c r="AX84" s="760"/>
      <c r="AY84" s="760"/>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760"/>
      <c r="S85" s="760"/>
      <c r="T85" s="760"/>
      <c r="U85" s="760"/>
      <c r="V85" s="760"/>
      <c r="W85" s="760"/>
      <c r="X85" s="760"/>
      <c r="Y85" s="760"/>
      <c r="Z85" s="760"/>
      <c r="AA85" s="760"/>
      <c r="AB85" s="760"/>
      <c r="AC85" s="760"/>
      <c r="AD85" s="760"/>
      <c r="AE85" s="760"/>
      <c r="AF85" s="760"/>
      <c r="AG85" s="760"/>
      <c r="AH85" s="760"/>
      <c r="AI85" s="760"/>
      <c r="AJ85" s="760"/>
      <c r="AK85" s="760"/>
      <c r="AL85" s="760"/>
      <c r="AM85" s="760"/>
      <c r="AN85" s="760"/>
      <c r="AO85" s="760"/>
      <c r="AP85" s="760"/>
      <c r="AQ85" s="760"/>
      <c r="AR85" s="760"/>
      <c r="AS85" s="760"/>
      <c r="AT85" s="760"/>
      <c r="AU85" s="760"/>
      <c r="AV85" s="760"/>
      <c r="AW85" s="760"/>
      <c r="AX85" s="760"/>
      <c r="AY85" s="760"/>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760"/>
      <c r="S86" s="760"/>
      <c r="T86" s="760"/>
      <c r="U86" s="760"/>
      <c r="V86" s="760"/>
      <c r="W86" s="760"/>
      <c r="X86" s="760"/>
      <c r="Y86" s="760"/>
      <c r="Z86" s="760"/>
      <c r="AA86" s="760"/>
      <c r="AB86" s="760"/>
      <c r="AC86" s="760"/>
      <c r="AD86" s="760"/>
      <c r="AE86" s="760"/>
      <c r="AF86" s="760"/>
      <c r="AG86" s="760"/>
      <c r="AH86" s="760"/>
      <c r="AI86" s="760"/>
      <c r="AJ86" s="760"/>
      <c r="AK86" s="760"/>
      <c r="AL86" s="760"/>
      <c r="AM86" s="760"/>
      <c r="AN86" s="760"/>
      <c r="AO86" s="760"/>
      <c r="AP86" s="760"/>
      <c r="AQ86" s="760"/>
      <c r="AR86" s="760"/>
      <c r="AS86" s="760"/>
      <c r="AT86" s="760"/>
      <c r="AU86" s="760"/>
      <c r="AV86" s="760"/>
      <c r="AW86" s="760"/>
      <c r="AX86" s="760"/>
      <c r="AY86" s="760"/>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7" t="s">
        <v>393</v>
      </c>
      <c r="C88" s="778"/>
      <c r="D88" s="778"/>
      <c r="E88" s="778"/>
      <c r="F88" s="778"/>
      <c r="G88" s="778"/>
      <c r="H88" s="778"/>
      <c r="I88" s="778"/>
      <c r="J88" s="778"/>
      <c r="K88" s="778"/>
      <c r="L88" s="778"/>
      <c r="M88" s="778"/>
      <c r="N88" s="778"/>
      <c r="O88" s="778"/>
      <c r="P88" s="779"/>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7" t="s">
        <v>394</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2606969</v>
      </c>
      <c r="AB110" s="888"/>
      <c r="AC110" s="888"/>
      <c r="AD110" s="888"/>
      <c r="AE110" s="889"/>
      <c r="AF110" s="890">
        <v>2447149</v>
      </c>
      <c r="AG110" s="888"/>
      <c r="AH110" s="888"/>
      <c r="AI110" s="888"/>
      <c r="AJ110" s="889"/>
      <c r="AK110" s="890">
        <v>2408911</v>
      </c>
      <c r="AL110" s="888"/>
      <c r="AM110" s="888"/>
      <c r="AN110" s="888"/>
      <c r="AO110" s="889"/>
      <c r="AP110" s="891">
        <v>16.600000000000001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25061595</v>
      </c>
      <c r="BR110" s="925"/>
      <c r="BS110" s="925"/>
      <c r="BT110" s="925"/>
      <c r="BU110" s="925"/>
      <c r="BV110" s="925">
        <v>24804927</v>
      </c>
      <c r="BW110" s="925"/>
      <c r="BX110" s="925"/>
      <c r="BY110" s="925"/>
      <c r="BZ110" s="925"/>
      <c r="CA110" s="925">
        <v>25567633</v>
      </c>
      <c r="CB110" s="925"/>
      <c r="CC110" s="925"/>
      <c r="CD110" s="925"/>
      <c r="CE110" s="925"/>
      <c r="CF110" s="939">
        <v>176.6</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88627</v>
      </c>
      <c r="BR111" s="918"/>
      <c r="BS111" s="918"/>
      <c r="BT111" s="918"/>
      <c r="BU111" s="918"/>
      <c r="BV111" s="918">
        <v>69567</v>
      </c>
      <c r="BW111" s="918"/>
      <c r="BX111" s="918"/>
      <c r="BY111" s="918"/>
      <c r="BZ111" s="918"/>
      <c r="CA111" s="918">
        <v>51685</v>
      </c>
      <c r="CB111" s="918"/>
      <c r="CC111" s="918"/>
      <c r="CD111" s="918"/>
      <c r="CE111" s="918"/>
      <c r="CF111" s="912">
        <v>0.4</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25490</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11729387</v>
      </c>
      <c r="BR112" s="918"/>
      <c r="BS112" s="918"/>
      <c r="BT112" s="918"/>
      <c r="BU112" s="918"/>
      <c r="BV112" s="918">
        <v>11230666</v>
      </c>
      <c r="BW112" s="918"/>
      <c r="BX112" s="918"/>
      <c r="BY112" s="918"/>
      <c r="BZ112" s="918"/>
      <c r="CA112" s="918">
        <v>11241624</v>
      </c>
      <c r="CB112" s="918"/>
      <c r="CC112" s="918"/>
      <c r="CD112" s="918"/>
      <c r="CE112" s="918"/>
      <c r="CF112" s="912">
        <v>77.7</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1008257</v>
      </c>
      <c r="AB113" s="932"/>
      <c r="AC113" s="932"/>
      <c r="AD113" s="932"/>
      <c r="AE113" s="933"/>
      <c r="AF113" s="934">
        <v>1012060</v>
      </c>
      <c r="AG113" s="932"/>
      <c r="AH113" s="932"/>
      <c r="AI113" s="932"/>
      <c r="AJ113" s="933"/>
      <c r="AK113" s="934">
        <v>1041552</v>
      </c>
      <c r="AL113" s="932"/>
      <c r="AM113" s="932"/>
      <c r="AN113" s="932"/>
      <c r="AO113" s="933"/>
      <c r="AP113" s="935">
        <v>7.2</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22091</v>
      </c>
      <c r="BR113" s="918"/>
      <c r="BS113" s="918"/>
      <c r="BT113" s="918"/>
      <c r="BU113" s="918"/>
      <c r="BV113" s="918">
        <v>8934</v>
      </c>
      <c r="BW113" s="918"/>
      <c r="BX113" s="918"/>
      <c r="BY113" s="918"/>
      <c r="BZ113" s="918"/>
      <c r="CA113" s="918" t="s">
        <v>221</v>
      </c>
      <c r="CB113" s="918"/>
      <c r="CC113" s="918"/>
      <c r="CD113" s="918"/>
      <c r="CE113" s="918"/>
      <c r="CF113" s="912" t="s">
        <v>221</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13196</v>
      </c>
      <c r="AB114" s="957"/>
      <c r="AC114" s="957"/>
      <c r="AD114" s="957"/>
      <c r="AE114" s="958"/>
      <c r="AF114" s="959">
        <v>13184</v>
      </c>
      <c r="AG114" s="957"/>
      <c r="AH114" s="957"/>
      <c r="AI114" s="957"/>
      <c r="AJ114" s="958"/>
      <c r="AK114" s="959">
        <v>9003</v>
      </c>
      <c r="AL114" s="957"/>
      <c r="AM114" s="957"/>
      <c r="AN114" s="957"/>
      <c r="AO114" s="958"/>
      <c r="AP114" s="960">
        <v>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4633163</v>
      </c>
      <c r="BR114" s="918"/>
      <c r="BS114" s="918"/>
      <c r="BT114" s="918"/>
      <c r="BU114" s="918"/>
      <c r="BV114" s="918">
        <v>4468931</v>
      </c>
      <c r="BW114" s="918"/>
      <c r="BX114" s="918"/>
      <c r="BY114" s="918"/>
      <c r="BZ114" s="918"/>
      <c r="CA114" s="918">
        <v>4293843</v>
      </c>
      <c r="CB114" s="918"/>
      <c r="CC114" s="918"/>
      <c r="CD114" s="918"/>
      <c r="CE114" s="918"/>
      <c r="CF114" s="912">
        <v>29.7</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29833</v>
      </c>
      <c r="AB115" s="932"/>
      <c r="AC115" s="932"/>
      <c r="AD115" s="932"/>
      <c r="AE115" s="933"/>
      <c r="AF115" s="934">
        <v>24085</v>
      </c>
      <c r="AG115" s="932"/>
      <c r="AH115" s="932"/>
      <c r="AI115" s="932"/>
      <c r="AJ115" s="933"/>
      <c r="AK115" s="934">
        <v>19391</v>
      </c>
      <c r="AL115" s="932"/>
      <c r="AM115" s="932"/>
      <c r="AN115" s="932"/>
      <c r="AO115" s="933"/>
      <c r="AP115" s="935">
        <v>0.1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58070</v>
      </c>
      <c r="DH116" s="957"/>
      <c r="DI116" s="957"/>
      <c r="DJ116" s="957"/>
      <c r="DK116" s="958"/>
      <c r="DL116" s="959">
        <v>45653</v>
      </c>
      <c r="DM116" s="957"/>
      <c r="DN116" s="957"/>
      <c r="DO116" s="957"/>
      <c r="DP116" s="958"/>
      <c r="DQ116" s="959">
        <v>33635</v>
      </c>
      <c r="DR116" s="957"/>
      <c r="DS116" s="957"/>
      <c r="DT116" s="957"/>
      <c r="DU116" s="958"/>
      <c r="DV116" s="960">
        <v>0.2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3683745</v>
      </c>
      <c r="AB117" s="964"/>
      <c r="AC117" s="964"/>
      <c r="AD117" s="964"/>
      <c r="AE117" s="965"/>
      <c r="AF117" s="963">
        <v>3496478</v>
      </c>
      <c r="AG117" s="964"/>
      <c r="AH117" s="964"/>
      <c r="AI117" s="964"/>
      <c r="AJ117" s="965"/>
      <c r="AK117" s="963">
        <v>3478857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41534863</v>
      </c>
      <c r="BR118" s="984"/>
      <c r="BS118" s="984"/>
      <c r="BT118" s="984"/>
      <c r="BU118" s="984"/>
      <c r="BV118" s="984">
        <v>40583025</v>
      </c>
      <c r="BW118" s="984"/>
      <c r="BX118" s="984"/>
      <c r="BY118" s="984"/>
      <c r="BZ118" s="984"/>
      <c r="CA118" s="984">
        <v>41154785</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3901836</v>
      </c>
      <c r="BR119" s="925"/>
      <c r="BS119" s="925"/>
      <c r="BT119" s="925"/>
      <c r="BU119" s="925"/>
      <c r="BV119" s="925">
        <v>3741312</v>
      </c>
      <c r="BW119" s="925"/>
      <c r="BX119" s="925"/>
      <c r="BY119" s="925"/>
      <c r="BZ119" s="925"/>
      <c r="CA119" s="925">
        <v>3963519</v>
      </c>
      <c r="CB119" s="925"/>
      <c r="CC119" s="925"/>
      <c r="CD119" s="925"/>
      <c r="CE119" s="925"/>
      <c r="CF119" s="939">
        <v>27.4</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30557</v>
      </c>
      <c r="DH119" s="996"/>
      <c r="DI119" s="996"/>
      <c r="DJ119" s="996"/>
      <c r="DK119" s="997"/>
      <c r="DL119" s="998">
        <v>23914</v>
      </c>
      <c r="DM119" s="996"/>
      <c r="DN119" s="996"/>
      <c r="DO119" s="996"/>
      <c r="DP119" s="997"/>
      <c r="DQ119" s="998">
        <v>18050</v>
      </c>
      <c r="DR119" s="996"/>
      <c r="DS119" s="996"/>
      <c r="DT119" s="996"/>
      <c r="DU119" s="997"/>
      <c r="DV119" s="999">
        <v>0.1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5835425</v>
      </c>
      <c r="BR120" s="918"/>
      <c r="BS120" s="918"/>
      <c r="BT120" s="918"/>
      <c r="BU120" s="918"/>
      <c r="BV120" s="918">
        <v>5815931</v>
      </c>
      <c r="BW120" s="918"/>
      <c r="BX120" s="918"/>
      <c r="BY120" s="918"/>
      <c r="BZ120" s="918"/>
      <c r="CA120" s="918">
        <v>5388364</v>
      </c>
      <c r="CB120" s="918"/>
      <c r="CC120" s="918"/>
      <c r="CD120" s="918"/>
      <c r="CE120" s="918"/>
      <c r="CF120" s="912">
        <v>37.200000000000003</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11296275</v>
      </c>
      <c r="DH120" s="925"/>
      <c r="DI120" s="925"/>
      <c r="DJ120" s="925"/>
      <c r="DK120" s="925"/>
      <c r="DL120" s="925">
        <v>10762801</v>
      </c>
      <c r="DM120" s="925"/>
      <c r="DN120" s="925"/>
      <c r="DO120" s="925"/>
      <c r="DP120" s="925"/>
      <c r="DQ120" s="925">
        <v>10746403</v>
      </c>
      <c r="DR120" s="925"/>
      <c r="DS120" s="925"/>
      <c r="DT120" s="925"/>
      <c r="DU120" s="925"/>
      <c r="DV120" s="926">
        <v>74.2</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24976550</v>
      </c>
      <c r="BR121" s="984"/>
      <c r="BS121" s="984"/>
      <c r="BT121" s="984"/>
      <c r="BU121" s="984"/>
      <c r="BV121" s="984">
        <v>25426162</v>
      </c>
      <c r="BW121" s="984"/>
      <c r="BX121" s="984"/>
      <c r="BY121" s="984"/>
      <c r="BZ121" s="984"/>
      <c r="CA121" s="984">
        <v>26283297</v>
      </c>
      <c r="CB121" s="984"/>
      <c r="CC121" s="984"/>
      <c r="CD121" s="984"/>
      <c r="CE121" s="984"/>
      <c r="CF121" s="1022">
        <v>181.6</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433112</v>
      </c>
      <c r="DH121" s="918"/>
      <c r="DI121" s="918"/>
      <c r="DJ121" s="918"/>
      <c r="DK121" s="918"/>
      <c r="DL121" s="918">
        <v>467865</v>
      </c>
      <c r="DM121" s="918"/>
      <c r="DN121" s="918"/>
      <c r="DO121" s="918"/>
      <c r="DP121" s="918"/>
      <c r="DQ121" s="918">
        <v>495221</v>
      </c>
      <c r="DR121" s="918"/>
      <c r="DS121" s="918"/>
      <c r="DT121" s="918"/>
      <c r="DU121" s="918"/>
      <c r="DV121" s="919">
        <v>3.4</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34713811</v>
      </c>
      <c r="BR122" s="1033"/>
      <c r="BS122" s="1033"/>
      <c r="BT122" s="1033"/>
      <c r="BU122" s="1033"/>
      <c r="BV122" s="1033">
        <v>34983405</v>
      </c>
      <c r="BW122" s="1033"/>
      <c r="BX122" s="1033"/>
      <c r="BY122" s="1033"/>
      <c r="BZ122" s="1033"/>
      <c r="CA122" s="1033">
        <v>35635180</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221</v>
      </c>
      <c r="DH122" s="918"/>
      <c r="DI122" s="918"/>
      <c r="DJ122" s="918"/>
      <c r="DK122" s="918"/>
      <c r="DL122" s="918" t="s">
        <v>221</v>
      </c>
      <c r="DM122" s="918"/>
      <c r="DN122" s="918"/>
      <c r="DO122" s="918"/>
      <c r="DP122" s="918"/>
      <c r="DQ122" s="918" t="s">
        <v>221</v>
      </c>
      <c r="DR122" s="918"/>
      <c r="DS122" s="918"/>
      <c r="DT122" s="918"/>
      <c r="DU122" s="918"/>
      <c r="DV122" s="919" t="s">
        <v>221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46.3</v>
      </c>
      <c r="BR123" s="1025"/>
      <c r="BS123" s="1025"/>
      <c r="BT123" s="1025"/>
      <c r="BU123" s="1025"/>
      <c r="BV123" s="1025">
        <v>38.200000000000003</v>
      </c>
      <c r="BW123" s="1025"/>
      <c r="BX123" s="1025"/>
      <c r="BY123" s="1025"/>
      <c r="BZ123" s="1025"/>
      <c r="CA123" s="1025">
        <v>38.1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29833</v>
      </c>
      <c r="AB126" s="957"/>
      <c r="AC126" s="957"/>
      <c r="AD126" s="957"/>
      <c r="AE126" s="958"/>
      <c r="AF126" s="959">
        <v>24085</v>
      </c>
      <c r="AG126" s="957"/>
      <c r="AH126" s="957"/>
      <c r="AI126" s="957"/>
      <c r="AJ126" s="958"/>
      <c r="AK126" s="959">
        <v>19391</v>
      </c>
      <c r="AL126" s="957"/>
      <c r="AM126" s="957"/>
      <c r="AN126" s="957"/>
      <c r="AO126" s="958"/>
      <c r="AP126" s="960">
        <v>0.1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451</v>
      </c>
      <c r="AY127" s="885"/>
      <c r="AZ127" s="885"/>
      <c r="BA127" s="885"/>
      <c r="BB127" s="885"/>
      <c r="BC127" s="885"/>
      <c r="BD127" s="885"/>
      <c r="BE127" s="886"/>
      <c r="BF127" s="1039" t="s">
        <v>221</v>
      </c>
      <c r="BG127" s="1040"/>
      <c r="BH127" s="1040"/>
      <c r="BI127" s="1040"/>
      <c r="BJ127" s="1040"/>
      <c r="BK127" s="1040"/>
      <c r="BL127" s="1049"/>
      <c r="BM127" s="1039">
        <v>12.66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221</v>
      </c>
      <c r="DH127" s="1046"/>
      <c r="DI127" s="1046"/>
      <c r="DJ127" s="1046"/>
      <c r="DK127" s="1046"/>
      <c r="DL127" s="1046" t="s">
        <v>221</v>
      </c>
      <c r="DM127" s="1046"/>
      <c r="DN127" s="1046"/>
      <c r="DO127" s="1046"/>
      <c r="DP127" s="1046"/>
      <c r="DQ127" s="1046" t="s">
        <v>221</v>
      </c>
      <c r="DR127" s="1046"/>
      <c r="DS127" s="1046"/>
      <c r="DT127" s="1046"/>
      <c r="DU127" s="1046"/>
      <c r="DV127" s="1047" t="s">
        <v>221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642370</v>
      </c>
      <c r="AB128" s="1088"/>
      <c r="AC128" s="1088"/>
      <c r="AD128" s="1088"/>
      <c r="AE128" s="1089"/>
      <c r="AF128" s="1090">
        <v>599629</v>
      </c>
      <c r="AG128" s="1088"/>
      <c r="AH128" s="1088"/>
      <c r="AI128" s="1088"/>
      <c r="AJ128" s="1089"/>
      <c r="AK128" s="1090">
        <v>529348</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221</v>
      </c>
      <c r="BG128" s="1065"/>
      <c r="BH128" s="1065"/>
      <c r="BI128" s="1065"/>
      <c r="BJ128" s="1065"/>
      <c r="BK128" s="1065"/>
      <c r="BL128" s="1066"/>
      <c r="BM128" s="1064">
        <v>17.66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16787103</v>
      </c>
      <c r="AB129" s="957"/>
      <c r="AC129" s="957"/>
      <c r="AD129" s="957"/>
      <c r="AE129" s="958"/>
      <c r="AF129" s="959">
        <v>16799708</v>
      </c>
      <c r="AG129" s="957"/>
      <c r="AH129" s="957"/>
      <c r="AI129" s="957"/>
      <c r="AJ129" s="958"/>
      <c r="AK129" s="959">
        <v>16698456</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2082697</v>
      </c>
      <c r="AB130" s="957"/>
      <c r="AC130" s="957"/>
      <c r="AD130" s="957"/>
      <c r="AE130" s="958"/>
      <c r="AF130" s="959">
        <v>2170367</v>
      </c>
      <c r="AG130" s="957"/>
      <c r="AH130" s="957"/>
      <c r="AI130" s="957"/>
      <c r="AJ130" s="958"/>
      <c r="AK130" s="959">
        <v>2222382</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38.1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14704406</v>
      </c>
      <c r="AB131" s="996"/>
      <c r="AC131" s="996"/>
      <c r="AD131" s="996"/>
      <c r="AE131" s="997"/>
      <c r="AF131" s="998">
        <v>14629341</v>
      </c>
      <c r="AG131" s="996"/>
      <c r="AH131" s="996"/>
      <c r="AI131" s="996"/>
      <c r="AJ131" s="997"/>
      <c r="AK131" s="998">
        <v>14476074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6.5196649219999996</v>
      </c>
      <c r="AB132" s="1102"/>
      <c r="AC132" s="1102"/>
      <c r="AD132" s="1102"/>
      <c r="AE132" s="1103"/>
      <c r="AF132" s="1104">
        <v>4.9659243020000003</v>
      </c>
      <c r="AG132" s="1102"/>
      <c r="AH132" s="1102"/>
      <c r="AI132" s="1102"/>
      <c r="AJ132" s="1103"/>
      <c r="AK132" s="1104">
        <v>5.0229571909999997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7.4</v>
      </c>
      <c r="AB133" s="1109"/>
      <c r="AC133" s="1109"/>
      <c r="AD133" s="1109"/>
      <c r="AE133" s="1110"/>
      <c r="AF133" s="1108">
        <v>6</v>
      </c>
      <c r="AG133" s="1109"/>
      <c r="AH133" s="1109"/>
      <c r="AI133" s="1109"/>
      <c r="AJ133" s="1110"/>
      <c r="AK133" s="1108">
        <v>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4"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4288991</v>
      </c>
      <c r="L9" s="264">
        <v>50315</v>
      </c>
      <c r="M9" s="265">
        <v>64737</v>
      </c>
      <c r="N9" s="266">
        <v>-22.3</v>
      </c>
    </row>
    <row r="10" spans="1:16">
      <c r="A10" s="248"/>
      <c r="B10" s="244"/>
      <c r="C10" s="244"/>
      <c r="D10" s="244"/>
      <c r="E10" s="244"/>
      <c r="F10" s="244"/>
      <c r="G10" s="1117" t="s">
        <v>473</v>
      </c>
      <c r="H10" s="1118"/>
      <c r="I10" s="1118"/>
      <c r="J10" s="1119"/>
      <c r="K10" s="267">
        <v>350390</v>
      </c>
      <c r="L10" s="268">
        <v>4110</v>
      </c>
      <c r="M10" s="269">
        <v>4418</v>
      </c>
      <c r="N10" s="270">
        <v>-7</v>
      </c>
    </row>
    <row r="11" spans="1:16" ht="13.5" customHeight="1">
      <c r="A11" s="248"/>
      <c r="B11" s="244"/>
      <c r="C11" s="244"/>
      <c r="D11" s="244"/>
      <c r="E11" s="244"/>
      <c r="F11" s="244"/>
      <c r="G11" s="1117" t="s">
        <v>474</v>
      </c>
      <c r="H11" s="1118"/>
      <c r="I11" s="1118"/>
      <c r="J11" s="1119"/>
      <c r="K11" s="267">
        <v>40358</v>
      </c>
      <c r="L11" s="268">
        <v>473</v>
      </c>
      <c r="M11" s="269">
        <v>5597</v>
      </c>
      <c r="N11" s="270">
        <v>-91.5</v>
      </c>
    </row>
    <row r="12" spans="1:16" ht="13.5" customHeight="1">
      <c r="A12" s="248"/>
      <c r="B12" s="244"/>
      <c r="C12" s="244"/>
      <c r="D12" s="244"/>
      <c r="E12" s="244"/>
      <c r="F12" s="244"/>
      <c r="G12" s="1117" t="s">
        <v>475</v>
      </c>
      <c r="H12" s="1118"/>
      <c r="I12" s="1118"/>
      <c r="J12" s="1119"/>
      <c r="K12" s="267" t="s">
        <v>476</v>
      </c>
      <c r="L12" s="268" t="s">
        <v>476</v>
      </c>
      <c r="M12" s="269">
        <v>967</v>
      </c>
      <c r="N12" s="270" t="s">
        <v>476</v>
      </c>
    </row>
    <row r="13" spans="1:16" ht="13.5" customHeight="1">
      <c r="A13" s="248"/>
      <c r="B13" s="244"/>
      <c r="C13" s="244"/>
      <c r="D13" s="244"/>
      <c r="E13" s="244"/>
      <c r="F13" s="244"/>
      <c r="G13" s="1117" t="s">
        <v>477</v>
      </c>
      <c r="H13" s="1118"/>
      <c r="I13" s="1118"/>
      <c r="J13" s="1119"/>
      <c r="K13" s="267" t="s">
        <v>476</v>
      </c>
      <c r="L13" s="268" t="s">
        <v>476</v>
      </c>
      <c r="M13" s="269">
        <v>2</v>
      </c>
      <c r="N13" s="270" t="s">
        <v>476</v>
      </c>
    </row>
    <row r="14" spans="1:16" ht="13.5" customHeight="1">
      <c r="A14" s="248"/>
      <c r="B14" s="244"/>
      <c r="C14" s="244"/>
      <c r="D14" s="244"/>
      <c r="E14" s="244"/>
      <c r="F14" s="244"/>
      <c r="G14" s="1117" t="s">
        <v>478</v>
      </c>
      <c r="H14" s="1118"/>
      <c r="I14" s="1118"/>
      <c r="J14" s="1119"/>
      <c r="K14" s="267">
        <v>131313</v>
      </c>
      <c r="L14" s="268">
        <v>1540</v>
      </c>
      <c r="M14" s="269">
        <v>2800</v>
      </c>
      <c r="N14" s="270">
        <v>-45</v>
      </c>
    </row>
    <row r="15" spans="1:16" ht="13.5" customHeight="1">
      <c r="A15" s="248"/>
      <c r="B15" s="244"/>
      <c r="C15" s="244"/>
      <c r="D15" s="244"/>
      <c r="E15" s="244"/>
      <c r="F15" s="244"/>
      <c r="G15" s="1117" t="s">
        <v>479</v>
      </c>
      <c r="H15" s="1118"/>
      <c r="I15" s="1118"/>
      <c r="J15" s="1119"/>
      <c r="K15" s="267">
        <v>79810</v>
      </c>
      <c r="L15" s="268">
        <v>936</v>
      </c>
      <c r="M15" s="269">
        <v>1482</v>
      </c>
      <c r="N15" s="270">
        <v>-36.799999999999997</v>
      </c>
    </row>
    <row r="16" spans="1:16">
      <c r="A16" s="248"/>
      <c r="B16" s="244"/>
      <c r="C16" s="244"/>
      <c r="D16" s="244"/>
      <c r="E16" s="244"/>
      <c r="F16" s="244"/>
      <c r="G16" s="1120" t="s">
        <v>480</v>
      </c>
      <c r="H16" s="1121"/>
      <c r="I16" s="1121"/>
      <c r="J16" s="1122"/>
      <c r="K16" s="268">
        <v>-441152</v>
      </c>
      <c r="L16" s="268">
        <v>-5175</v>
      </c>
      <c r="M16" s="269">
        <v>-7690</v>
      </c>
      <c r="N16" s="270">
        <v>-32.700000000000003</v>
      </c>
    </row>
    <row r="17" spans="1:16">
      <c r="A17" s="248"/>
      <c r="B17" s="244"/>
      <c r="C17" s="244"/>
      <c r="D17" s="244"/>
      <c r="E17" s="244"/>
      <c r="F17" s="244"/>
      <c r="G17" s="1120" t="s">
        <v>170</v>
      </c>
      <c r="H17" s="1121"/>
      <c r="I17" s="1121"/>
      <c r="J17" s="1122"/>
      <c r="K17" s="268">
        <v>4449710</v>
      </c>
      <c r="L17" s="268">
        <v>52200</v>
      </c>
      <c r="M17" s="269">
        <v>72313</v>
      </c>
      <c r="N17" s="270">
        <v>-27.8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6.05</v>
      </c>
      <c r="L21" s="281">
        <v>7.17</v>
      </c>
      <c r="M21" s="282">
        <v>-1.1200000000000001</v>
      </c>
      <c r="N21" s="249"/>
      <c r="O21" s="283"/>
      <c r="P21" s="279"/>
    </row>
    <row r="22" spans="1:16" s="284" customFormat="1">
      <c r="A22" s="279"/>
      <c r="B22" s="249"/>
      <c r="C22" s="249"/>
      <c r="D22" s="249"/>
      <c r="E22" s="249"/>
      <c r="F22" s="249"/>
      <c r="G22" s="1112" t="s">
        <v>486</v>
      </c>
      <c r="H22" s="1113"/>
      <c r="I22" s="1113"/>
      <c r="J22" s="1114"/>
      <c r="K22" s="285">
        <v>99.5</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2408911</v>
      </c>
      <c r="L32" s="294">
        <v>28259</v>
      </c>
      <c r="M32" s="295">
        <v>43357</v>
      </c>
      <c r="N32" s="296">
        <v>-34.799999999999997</v>
      </c>
    </row>
    <row r="33" spans="1:16" ht="13.5" customHeight="1">
      <c r="A33" s="248"/>
      <c r="B33" s="244"/>
      <c r="C33" s="244"/>
      <c r="D33" s="244"/>
      <c r="E33" s="244"/>
      <c r="F33" s="244"/>
      <c r="G33" s="1128" t="s">
        <v>491</v>
      </c>
      <c r="H33" s="1129"/>
      <c r="I33" s="1129"/>
      <c r="J33" s="1130"/>
      <c r="K33" s="294" t="s">
        <v>476</v>
      </c>
      <c r="L33" s="294" t="s">
        <v>476</v>
      </c>
      <c r="M33" s="295">
        <v>5</v>
      </c>
      <c r="N33" s="296" t="s">
        <v>476</v>
      </c>
    </row>
    <row r="34" spans="1:16" ht="27" customHeight="1">
      <c r="A34" s="248"/>
      <c r="B34" s="244"/>
      <c r="C34" s="244"/>
      <c r="D34" s="244"/>
      <c r="E34" s="244"/>
      <c r="F34" s="244"/>
      <c r="G34" s="1128" t="s">
        <v>492</v>
      </c>
      <c r="H34" s="1129"/>
      <c r="I34" s="1129"/>
      <c r="J34" s="1130"/>
      <c r="K34" s="294" t="s">
        <v>476</v>
      </c>
      <c r="L34" s="294" t="s">
        <v>476</v>
      </c>
      <c r="M34" s="295">
        <v>40</v>
      </c>
      <c r="N34" s="296" t="s">
        <v>476</v>
      </c>
    </row>
    <row r="35" spans="1:16" ht="27" customHeight="1">
      <c r="A35" s="248"/>
      <c r="B35" s="244"/>
      <c r="C35" s="244"/>
      <c r="D35" s="244"/>
      <c r="E35" s="244"/>
      <c r="F35" s="244"/>
      <c r="G35" s="1128" t="s">
        <v>493</v>
      </c>
      <c r="H35" s="1129"/>
      <c r="I35" s="1129"/>
      <c r="J35" s="1130"/>
      <c r="K35" s="294">
        <v>1041552</v>
      </c>
      <c r="L35" s="294">
        <v>12219</v>
      </c>
      <c r="M35" s="295">
        <v>11850</v>
      </c>
      <c r="N35" s="296">
        <v>3.1</v>
      </c>
    </row>
    <row r="36" spans="1:16" ht="27" customHeight="1">
      <c r="A36" s="248"/>
      <c r="B36" s="244"/>
      <c r="C36" s="244"/>
      <c r="D36" s="244"/>
      <c r="E36" s="244"/>
      <c r="F36" s="244"/>
      <c r="G36" s="1128" t="s">
        <v>494</v>
      </c>
      <c r="H36" s="1129"/>
      <c r="I36" s="1129"/>
      <c r="J36" s="1130"/>
      <c r="K36" s="294">
        <v>9003</v>
      </c>
      <c r="L36" s="294">
        <v>106</v>
      </c>
      <c r="M36" s="295">
        <v>2171</v>
      </c>
      <c r="N36" s="296">
        <v>-95.1</v>
      </c>
    </row>
    <row r="37" spans="1:16" ht="13.5" customHeight="1">
      <c r="A37" s="248"/>
      <c r="B37" s="244"/>
      <c r="C37" s="244"/>
      <c r="D37" s="244"/>
      <c r="E37" s="244"/>
      <c r="F37" s="244"/>
      <c r="G37" s="1128" t="s">
        <v>495</v>
      </c>
      <c r="H37" s="1129"/>
      <c r="I37" s="1129"/>
      <c r="J37" s="1130"/>
      <c r="K37" s="294">
        <v>19391</v>
      </c>
      <c r="L37" s="294">
        <v>227</v>
      </c>
      <c r="M37" s="295">
        <v>1425</v>
      </c>
      <c r="N37" s="296">
        <v>-84.1</v>
      </c>
    </row>
    <row r="38" spans="1:16" ht="27" customHeight="1">
      <c r="A38" s="248"/>
      <c r="B38" s="244"/>
      <c r="C38" s="244"/>
      <c r="D38" s="244"/>
      <c r="E38" s="244"/>
      <c r="F38" s="244"/>
      <c r="G38" s="1131" t="s">
        <v>496</v>
      </c>
      <c r="H38" s="1132"/>
      <c r="I38" s="1132"/>
      <c r="J38" s="1133"/>
      <c r="K38" s="297" t="s">
        <v>476</v>
      </c>
      <c r="L38" s="297" t="s">
        <v>476</v>
      </c>
      <c r="M38" s="298">
        <v>6</v>
      </c>
      <c r="N38" s="299" t="s">
        <v>476</v>
      </c>
      <c r="O38" s="293"/>
    </row>
    <row r="39" spans="1:16">
      <c r="A39" s="248"/>
      <c r="B39" s="244"/>
      <c r="C39" s="244"/>
      <c r="D39" s="244"/>
      <c r="E39" s="244"/>
      <c r="F39" s="244"/>
      <c r="G39" s="1131" t="s">
        <v>497</v>
      </c>
      <c r="H39" s="1132"/>
      <c r="I39" s="1132"/>
      <c r="J39" s="1133"/>
      <c r="K39" s="300">
        <v>-529348</v>
      </c>
      <c r="L39" s="300">
        <v>-6210</v>
      </c>
      <c r="M39" s="301">
        <v>-5332</v>
      </c>
      <c r="N39" s="302">
        <v>16.5</v>
      </c>
      <c r="O39" s="293"/>
    </row>
    <row r="40" spans="1:16" ht="27" customHeight="1">
      <c r="A40" s="248"/>
      <c r="B40" s="244"/>
      <c r="C40" s="244"/>
      <c r="D40" s="244"/>
      <c r="E40" s="244"/>
      <c r="F40" s="244"/>
      <c r="G40" s="1128" t="s">
        <v>498</v>
      </c>
      <c r="H40" s="1129"/>
      <c r="I40" s="1129"/>
      <c r="J40" s="1130"/>
      <c r="K40" s="300">
        <v>-2222382</v>
      </c>
      <c r="L40" s="300">
        <v>-26071</v>
      </c>
      <c r="M40" s="301">
        <v>-35626</v>
      </c>
      <c r="N40" s="302">
        <v>-26.8</v>
      </c>
      <c r="O40" s="293"/>
    </row>
    <row r="41" spans="1:16">
      <c r="A41" s="248"/>
      <c r="B41" s="244"/>
      <c r="C41" s="244"/>
      <c r="D41" s="244"/>
      <c r="E41" s="244"/>
      <c r="F41" s="244"/>
      <c r="G41" s="1134" t="s">
        <v>281</v>
      </c>
      <c r="H41" s="1135"/>
      <c r="I41" s="1135"/>
      <c r="J41" s="1136"/>
      <c r="K41" s="294">
        <v>727127</v>
      </c>
      <c r="L41" s="300">
        <v>8530</v>
      </c>
      <c r="M41" s="301">
        <v>17897</v>
      </c>
      <c r="N41" s="302">
        <v>-52.3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2463821</v>
      </c>
      <c r="J51" s="320">
        <v>28538</v>
      </c>
      <c r="K51" s="321">
        <v>-5</v>
      </c>
      <c r="L51" s="322">
        <v>47847</v>
      </c>
      <c r="M51" s="323">
        <v>16.600000000000001</v>
      </c>
      <c r="N51" s="324">
        <v>-21.6</v>
      </c>
    </row>
    <row r="52" spans="1:14">
      <c r="A52" s="248"/>
      <c r="B52" s="244"/>
      <c r="C52" s="244"/>
      <c r="D52" s="244"/>
      <c r="E52" s="244"/>
      <c r="F52" s="244"/>
      <c r="G52" s="325"/>
      <c r="H52" s="326" t="s">
        <v>509</v>
      </c>
      <c r="I52" s="327">
        <v>2165147</v>
      </c>
      <c r="J52" s="328">
        <v>25078</v>
      </c>
      <c r="K52" s="329">
        <v>29.3</v>
      </c>
      <c r="L52" s="330">
        <v>27406</v>
      </c>
      <c r="M52" s="331">
        <v>7.2</v>
      </c>
      <c r="N52" s="332">
        <v>22.1</v>
      </c>
    </row>
    <row r="53" spans="1:14">
      <c r="A53" s="248"/>
      <c r="B53" s="244"/>
      <c r="C53" s="244"/>
      <c r="D53" s="244"/>
      <c r="E53" s="244"/>
      <c r="F53" s="244"/>
      <c r="G53" s="310" t="s">
        <v>510</v>
      </c>
      <c r="H53" s="311"/>
      <c r="I53" s="319">
        <v>2349431</v>
      </c>
      <c r="J53" s="320">
        <v>27409</v>
      </c>
      <c r="K53" s="321">
        <v>-4</v>
      </c>
      <c r="L53" s="322">
        <v>44162</v>
      </c>
      <c r="M53" s="323">
        <v>-7.7</v>
      </c>
      <c r="N53" s="324">
        <v>3.7</v>
      </c>
    </row>
    <row r="54" spans="1:14">
      <c r="A54" s="248"/>
      <c r="B54" s="244"/>
      <c r="C54" s="244"/>
      <c r="D54" s="244"/>
      <c r="E54" s="244"/>
      <c r="F54" s="244"/>
      <c r="G54" s="325"/>
      <c r="H54" s="326" t="s">
        <v>509</v>
      </c>
      <c r="I54" s="327">
        <v>1941954</v>
      </c>
      <c r="J54" s="328">
        <v>22655</v>
      </c>
      <c r="K54" s="329">
        <v>-9.6999999999999993</v>
      </c>
      <c r="L54" s="330">
        <v>24931</v>
      </c>
      <c r="M54" s="331">
        <v>-9</v>
      </c>
      <c r="N54" s="332">
        <v>-0.7</v>
      </c>
    </row>
    <row r="55" spans="1:14">
      <c r="A55" s="248"/>
      <c r="B55" s="244"/>
      <c r="C55" s="244"/>
      <c r="D55" s="244"/>
      <c r="E55" s="244"/>
      <c r="F55" s="244"/>
      <c r="G55" s="310" t="s">
        <v>511</v>
      </c>
      <c r="H55" s="311"/>
      <c r="I55" s="319">
        <v>2253049</v>
      </c>
      <c r="J55" s="320">
        <v>26446</v>
      </c>
      <c r="K55" s="321">
        <v>-3.5</v>
      </c>
      <c r="L55" s="322">
        <v>47569</v>
      </c>
      <c r="M55" s="323">
        <v>7.7</v>
      </c>
      <c r="N55" s="324">
        <v>-11.2</v>
      </c>
    </row>
    <row r="56" spans="1:14">
      <c r="A56" s="248"/>
      <c r="B56" s="244"/>
      <c r="C56" s="244"/>
      <c r="D56" s="244"/>
      <c r="E56" s="244"/>
      <c r="F56" s="244"/>
      <c r="G56" s="325"/>
      <c r="H56" s="326" t="s">
        <v>509</v>
      </c>
      <c r="I56" s="327">
        <v>2021557</v>
      </c>
      <c r="J56" s="328">
        <v>23729</v>
      </c>
      <c r="K56" s="329">
        <v>4.7</v>
      </c>
      <c r="L56" s="330">
        <v>26255</v>
      </c>
      <c r="M56" s="331">
        <v>5.3</v>
      </c>
      <c r="N56" s="332">
        <v>-0.6</v>
      </c>
    </row>
    <row r="57" spans="1:14">
      <c r="A57" s="248"/>
      <c r="B57" s="244"/>
      <c r="C57" s="244"/>
      <c r="D57" s="244"/>
      <c r="E57" s="244"/>
      <c r="F57" s="244"/>
      <c r="G57" s="310" t="s">
        <v>512</v>
      </c>
      <c r="H57" s="311"/>
      <c r="I57" s="319">
        <v>2213775</v>
      </c>
      <c r="J57" s="320">
        <v>25847</v>
      </c>
      <c r="K57" s="321">
        <v>-2.2999999999999998</v>
      </c>
      <c r="L57" s="322">
        <v>50880</v>
      </c>
      <c r="M57" s="323">
        <v>7</v>
      </c>
      <c r="N57" s="324">
        <v>-9.3000000000000007</v>
      </c>
    </row>
    <row r="58" spans="1:14">
      <c r="A58" s="248"/>
      <c r="B58" s="244"/>
      <c r="C58" s="244"/>
      <c r="D58" s="244"/>
      <c r="E58" s="244"/>
      <c r="F58" s="244"/>
      <c r="G58" s="325"/>
      <c r="H58" s="326" t="s">
        <v>509</v>
      </c>
      <c r="I58" s="327">
        <v>2102940</v>
      </c>
      <c r="J58" s="328">
        <v>24553</v>
      </c>
      <c r="K58" s="329">
        <v>3.5</v>
      </c>
      <c r="L58" s="330">
        <v>26879</v>
      </c>
      <c r="M58" s="331">
        <v>2.4</v>
      </c>
      <c r="N58" s="332">
        <v>1.1000000000000001</v>
      </c>
    </row>
    <row r="59" spans="1:14">
      <c r="A59" s="248"/>
      <c r="B59" s="244"/>
      <c r="C59" s="244"/>
      <c r="D59" s="244"/>
      <c r="E59" s="244"/>
      <c r="F59" s="244"/>
      <c r="G59" s="310" t="s">
        <v>513</v>
      </c>
      <c r="H59" s="311"/>
      <c r="I59" s="319">
        <v>3673647</v>
      </c>
      <c r="J59" s="320">
        <v>43096</v>
      </c>
      <c r="K59" s="321">
        <v>66.7</v>
      </c>
      <c r="L59" s="322">
        <v>63956</v>
      </c>
      <c r="M59" s="323">
        <v>25.7</v>
      </c>
      <c r="N59" s="324">
        <v>41</v>
      </c>
    </row>
    <row r="60" spans="1:14">
      <c r="A60" s="248"/>
      <c r="B60" s="244"/>
      <c r="C60" s="244"/>
      <c r="D60" s="244"/>
      <c r="E60" s="244"/>
      <c r="F60" s="244"/>
      <c r="G60" s="325"/>
      <c r="H60" s="326" t="s">
        <v>509</v>
      </c>
      <c r="I60" s="333">
        <v>2583366</v>
      </c>
      <c r="J60" s="328">
        <v>30306</v>
      </c>
      <c r="K60" s="329">
        <v>23.4</v>
      </c>
      <c r="L60" s="330">
        <v>29239</v>
      </c>
      <c r="M60" s="331">
        <v>8.8000000000000007</v>
      </c>
      <c r="N60" s="332">
        <v>14.6</v>
      </c>
    </row>
    <row r="61" spans="1:14">
      <c r="A61" s="248"/>
      <c r="B61" s="244"/>
      <c r="C61" s="244"/>
      <c r="D61" s="244"/>
      <c r="E61" s="244"/>
      <c r="F61" s="244"/>
      <c r="G61" s="310" t="s">
        <v>514</v>
      </c>
      <c r="H61" s="334"/>
      <c r="I61" s="335">
        <v>2590745</v>
      </c>
      <c r="J61" s="336">
        <v>30267</v>
      </c>
      <c r="K61" s="337">
        <v>10.4</v>
      </c>
      <c r="L61" s="338">
        <v>50883</v>
      </c>
      <c r="M61" s="339">
        <v>9.9</v>
      </c>
      <c r="N61" s="324">
        <v>0.5</v>
      </c>
    </row>
    <row r="62" spans="1:14">
      <c r="A62" s="248"/>
      <c r="B62" s="244"/>
      <c r="C62" s="244"/>
      <c r="D62" s="244"/>
      <c r="E62" s="244"/>
      <c r="F62" s="244"/>
      <c r="G62" s="325"/>
      <c r="H62" s="326" t="s">
        <v>509</v>
      </c>
      <c r="I62" s="327">
        <v>2162993</v>
      </c>
      <c r="J62" s="328">
        <v>25264</v>
      </c>
      <c r="K62" s="329">
        <v>10.199999999999999</v>
      </c>
      <c r="L62" s="330">
        <v>26942</v>
      </c>
      <c r="M62" s="331">
        <v>2.9</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6.21</v>
      </c>
      <c r="G47" s="12">
        <v>6.1</v>
      </c>
      <c r="H47" s="12">
        <v>8.58</v>
      </c>
      <c r="I47" s="12">
        <v>8.61</v>
      </c>
      <c r="J47" s="13">
        <v>9.27</v>
      </c>
    </row>
    <row r="48" spans="2:10" ht="57.75" customHeight="1">
      <c r="B48" s="14"/>
      <c r="C48" s="1139" t="s">
        <v>4</v>
      </c>
      <c r="D48" s="1139"/>
      <c r="E48" s="1140"/>
      <c r="F48" s="15">
        <v>5.63</v>
      </c>
      <c r="G48" s="16">
        <v>9.23</v>
      </c>
      <c r="H48" s="16">
        <v>8.4700000000000006</v>
      </c>
      <c r="I48" s="16">
        <v>9.0500000000000007</v>
      </c>
      <c r="J48" s="17">
        <v>8.58</v>
      </c>
    </row>
    <row r="49" spans="2:10" ht="57.75" customHeight="1" thickBot="1">
      <c r="B49" s="18"/>
      <c r="C49" s="1141" t="s">
        <v>5</v>
      </c>
      <c r="D49" s="1141"/>
      <c r="E49" s="1142"/>
      <c r="F49" s="19">
        <v>1.01</v>
      </c>
      <c r="G49" s="20">
        <v>3.71</v>
      </c>
      <c r="H49" s="20">
        <v>1.5</v>
      </c>
      <c r="I49" s="20">
        <v>1.28</v>
      </c>
      <c r="J49" s="21">
        <v>0.09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7.91</v>
      </c>
      <c r="G34" s="33">
        <v>8.4700000000000006</v>
      </c>
      <c r="H34" s="33">
        <v>9.08</v>
      </c>
      <c r="I34" s="33">
        <v>9.82</v>
      </c>
      <c r="J34" s="34">
        <v>11.16</v>
      </c>
      <c r="K34" s="22"/>
      <c r="L34" s="22"/>
      <c r="M34" s="22"/>
      <c r="N34" s="22"/>
      <c r="O34" s="22"/>
      <c r="P34" s="22"/>
    </row>
    <row r="35" spans="1:16" ht="39" customHeight="1">
      <c r="A35" s="22"/>
      <c r="B35" s="35"/>
      <c r="C35" s="1143" t="s">
        <v>522</v>
      </c>
      <c r="D35" s="1144"/>
      <c r="E35" s="1145"/>
      <c r="F35" s="36">
        <v>5.63</v>
      </c>
      <c r="G35" s="37">
        <v>9.23</v>
      </c>
      <c r="H35" s="37">
        <v>8.4700000000000006</v>
      </c>
      <c r="I35" s="37">
        <v>9.0500000000000007</v>
      </c>
      <c r="J35" s="38">
        <v>8.58</v>
      </c>
      <c r="K35" s="22"/>
      <c r="L35" s="22"/>
      <c r="M35" s="22"/>
      <c r="N35" s="22"/>
      <c r="O35" s="22"/>
      <c r="P35" s="22"/>
    </row>
    <row r="36" spans="1:16" ht="39" customHeight="1">
      <c r="A36" s="22"/>
      <c r="B36" s="35"/>
      <c r="C36" s="1143" t="s">
        <v>523</v>
      </c>
      <c r="D36" s="1144"/>
      <c r="E36" s="1145"/>
      <c r="F36" s="36">
        <v>1.01</v>
      </c>
      <c r="G36" s="37">
        <v>1.1599999999999999</v>
      </c>
      <c r="H36" s="37">
        <v>2.29</v>
      </c>
      <c r="I36" s="37">
        <v>1.98</v>
      </c>
      <c r="J36" s="38">
        <v>1.96</v>
      </c>
      <c r="K36" s="22"/>
      <c r="L36" s="22"/>
      <c r="M36" s="22"/>
      <c r="N36" s="22"/>
      <c r="O36" s="22"/>
      <c r="P36" s="22"/>
    </row>
    <row r="37" spans="1:16" ht="39" customHeight="1">
      <c r="A37" s="22"/>
      <c r="B37" s="35"/>
      <c r="C37" s="1143" t="s">
        <v>524</v>
      </c>
      <c r="D37" s="1144"/>
      <c r="E37" s="1145"/>
      <c r="F37" s="36">
        <v>0.74</v>
      </c>
      <c r="G37" s="37">
        <v>0.56999999999999995</v>
      </c>
      <c r="H37" s="37">
        <v>0.54</v>
      </c>
      <c r="I37" s="37">
        <v>0.15</v>
      </c>
      <c r="J37" s="38">
        <v>0.26</v>
      </c>
      <c r="K37" s="22"/>
      <c r="L37" s="22"/>
      <c r="M37" s="22"/>
      <c r="N37" s="22"/>
      <c r="O37" s="22"/>
      <c r="P37" s="22"/>
    </row>
    <row r="38" spans="1:16" ht="39" customHeight="1">
      <c r="A38" s="22"/>
      <c r="B38" s="35"/>
      <c r="C38" s="1143" t="s">
        <v>525</v>
      </c>
      <c r="D38" s="1144"/>
      <c r="E38" s="1145"/>
      <c r="F38" s="36">
        <v>0.76</v>
      </c>
      <c r="G38" s="37">
        <v>0.5</v>
      </c>
      <c r="H38" s="37">
        <v>0.26</v>
      </c>
      <c r="I38" s="37">
        <v>0.56000000000000005</v>
      </c>
      <c r="J38" s="38">
        <v>0.24</v>
      </c>
      <c r="K38" s="22"/>
      <c r="L38" s="22"/>
      <c r="M38" s="22"/>
      <c r="N38" s="22"/>
      <c r="O38" s="22"/>
      <c r="P38" s="22"/>
    </row>
    <row r="39" spans="1:16" ht="39" customHeight="1">
      <c r="A39" s="22"/>
      <c r="B39" s="35"/>
      <c r="C39" s="1143" t="s">
        <v>526</v>
      </c>
      <c r="D39" s="1144"/>
      <c r="E39" s="1145"/>
      <c r="F39" s="36">
        <v>0.12</v>
      </c>
      <c r="G39" s="37">
        <v>0.06</v>
      </c>
      <c r="H39" s="37">
        <v>0.09</v>
      </c>
      <c r="I39" s="37">
        <v>0.17</v>
      </c>
      <c r="J39" s="38">
        <v>0.19</v>
      </c>
      <c r="K39" s="22"/>
      <c r="L39" s="22"/>
      <c r="M39" s="22"/>
      <c r="N39" s="22"/>
      <c r="O39" s="22"/>
      <c r="P39" s="22"/>
    </row>
    <row r="40" spans="1:16" ht="39" customHeight="1">
      <c r="A40" s="22"/>
      <c r="B40" s="35"/>
      <c r="C40" s="1143" t="s">
        <v>527</v>
      </c>
      <c r="D40" s="1144"/>
      <c r="E40" s="1145"/>
      <c r="F40" s="36">
        <v>0.1</v>
      </c>
      <c r="G40" s="37">
        <v>0.05</v>
      </c>
      <c r="H40" s="37">
        <v>7.0000000000000007E-2</v>
      </c>
      <c r="I40" s="37">
        <v>0.1</v>
      </c>
      <c r="J40" s="38">
        <v>0.11</v>
      </c>
      <c r="K40" s="22"/>
      <c r="L40" s="22"/>
      <c r="M40" s="22"/>
      <c r="N40" s="22"/>
      <c r="O40" s="22"/>
      <c r="P40" s="22"/>
    </row>
    <row r="41" spans="1:16" ht="39" customHeight="1">
      <c r="A41" s="22"/>
      <c r="B41" s="35"/>
      <c r="C41" s="1143" t="s">
        <v>528</v>
      </c>
      <c r="D41" s="1144"/>
      <c r="E41" s="1145"/>
      <c r="F41" s="36">
        <v>0.03</v>
      </c>
      <c r="G41" s="37">
        <v>0.04</v>
      </c>
      <c r="H41" s="37">
        <v>0.02</v>
      </c>
      <c r="I41" s="37">
        <v>0</v>
      </c>
      <c r="J41" s="38">
        <v>0.04</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0.24</v>
      </c>
      <c r="G43" s="42">
        <v>0.23</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2754</v>
      </c>
      <c r="L45" s="60">
        <v>2616</v>
      </c>
      <c r="M45" s="60">
        <v>2607</v>
      </c>
      <c r="N45" s="60">
        <v>2447</v>
      </c>
      <c r="O45" s="61">
        <v>2409</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v>25</v>
      </c>
      <c r="L47" s="64">
        <v>25</v>
      </c>
      <c r="M47" s="64">
        <v>25</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1184</v>
      </c>
      <c r="L48" s="64">
        <v>966</v>
      </c>
      <c r="M48" s="64">
        <v>1008</v>
      </c>
      <c r="N48" s="64">
        <v>1012</v>
      </c>
      <c r="O48" s="65">
        <v>1042</v>
      </c>
      <c r="P48" s="48"/>
      <c r="Q48" s="48"/>
      <c r="R48" s="48"/>
      <c r="S48" s="48"/>
      <c r="T48" s="48"/>
      <c r="U48" s="48"/>
    </row>
    <row r="49" spans="1:21" ht="30.75" customHeight="1">
      <c r="A49" s="48"/>
      <c r="B49" s="1161"/>
      <c r="C49" s="1162"/>
      <c r="D49" s="62"/>
      <c r="E49" s="1153" t="s">
        <v>16</v>
      </c>
      <c r="F49" s="1153"/>
      <c r="G49" s="1153"/>
      <c r="H49" s="1153"/>
      <c r="I49" s="1153"/>
      <c r="J49" s="1154"/>
      <c r="K49" s="63">
        <v>41</v>
      </c>
      <c r="L49" s="64">
        <v>13</v>
      </c>
      <c r="M49" s="64">
        <v>13</v>
      </c>
      <c r="N49" s="64">
        <v>13</v>
      </c>
      <c r="O49" s="65">
        <v>9</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v>36</v>
      </c>
      <c r="M50" s="64">
        <v>30</v>
      </c>
      <c r="N50" s="64">
        <v>24</v>
      </c>
      <c r="O50" s="65">
        <v>19</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2659</v>
      </c>
      <c r="L52" s="64">
        <v>2667</v>
      </c>
      <c r="M52" s="64">
        <v>2725</v>
      </c>
      <c r="N52" s="64">
        <v>2771</v>
      </c>
      <c r="O52" s="65">
        <v>2750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1345</v>
      </c>
      <c r="L53" s="69">
        <v>989</v>
      </c>
      <c r="M53" s="69">
        <v>958</v>
      </c>
      <c r="N53" s="69">
        <v>725</v>
      </c>
      <c r="O53" s="70">
        <v>729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2015-04-20T08:23:05Z</cp:lastPrinted>
  <dcterms:created xsi:type="dcterms:W3CDTF">2015-02-17T06:22:25Z</dcterms:created>
  <dcterms:modified xsi:type="dcterms:W3CDTF">2015-04-22T02:23:14Z</dcterms:modified>
  <cp:category/>
</cp:coreProperties>
</file>