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24226"/>
  <mc:AlternateContent xmlns:mc="http://schemas.openxmlformats.org/markup-compatibility/2006">
    <mc:Choice Requires="x15">
      <x15ac:absPath xmlns:x15ac="http://schemas.microsoft.com/office/spreadsheetml/2010/11/ac" url="C:\Users\111803\Desktop\"/>
    </mc:Choice>
  </mc:AlternateContent>
  <xr:revisionPtr revIDLastSave="0" documentId="8_{854DA90E-4B86-4413-9E11-81F14DFB9116}" xr6:coauthVersionLast="36" xr6:coauthVersionMax="36" xr10:uidLastSave="{00000000-0000-0000-0000-000000000000}"/>
  <bookViews>
    <workbookView xWindow="9600" yWindow="50" windowWidth="9650" windowHeight="8220" tabRatio="732" firstSheet="2" activeTab="2" xr2:uid="{00000000-000D-0000-FFFF-FFFF00000000}"/>
  </bookViews>
  <sheets>
    <sheet name="説明" sheetId="1" state="hidden" r:id="rId1"/>
    <sheet name="準備シート" sheetId="2" state="hidden" r:id="rId2"/>
    <sheet name="在外選挙人名簿" sheetId="10" r:id="rId3"/>
  </sheets>
  <definedNames>
    <definedName name="_xlnm.Print_Area" localSheetId="2">在外選挙人名簿!$A$1:$K$93</definedName>
    <definedName name="_xlnm.Print_Titles" localSheetId="2">在外選挙人名簿!$1:$7</definedName>
  </definedNames>
  <calcPr calcId="191029"/>
</workbook>
</file>

<file path=xl/calcChain.xml><?xml version="1.0" encoding="utf-8"?>
<calcChain xmlns="http://schemas.openxmlformats.org/spreadsheetml/2006/main">
  <c r="E163" i="10" l="1"/>
  <c r="E153" i="10"/>
  <c r="E137" i="10"/>
  <c r="E122" i="10"/>
  <c r="E111" i="10"/>
  <c r="B16" i="2"/>
  <c r="B162" i="10"/>
  <c r="D163" i="10" l="1"/>
  <c r="D164" i="10"/>
  <c r="D162" i="10" l="1"/>
</calcChain>
</file>

<file path=xl/sharedStrings.xml><?xml version="1.0" encoding="utf-8"?>
<sst xmlns="http://schemas.openxmlformats.org/spreadsheetml/2006/main" count="146" uniqueCount="139">
  <si>
    <t>[説明]</t>
    <rPh sb="1" eb="3">
      <t>セツメイ</t>
    </rPh>
    <phoneticPr fontId="1"/>
  </si>
  <si>
    <t>［手順］</t>
  </si>
  <si>
    <t>１.特定フォルダに回収した調査表ファイルと、集計用のシートを格納します。</t>
    <phoneticPr fontId="1"/>
  </si>
  <si>
    <t>調査表１</t>
  </si>
  <si>
    <t>'!</t>
  </si>
  <si>
    <t>【リンク先設定】</t>
    <rPh sb="4" eb="5">
      <t>サキ</t>
    </rPh>
    <rPh sb="5" eb="7">
      <t>セッテイ</t>
    </rPh>
    <phoneticPr fontId="1"/>
  </si>
  <si>
    <t>固定パス前半</t>
    <rPh sb="0" eb="2">
      <t>コテイ</t>
    </rPh>
    <rPh sb="4" eb="6">
      <t>ゼンハン</t>
    </rPh>
    <phoneticPr fontId="1"/>
  </si>
  <si>
    <t>固定パス後半１</t>
    <rPh sb="0" eb="2">
      <t>コテイ</t>
    </rPh>
    <rPh sb="4" eb="6">
      <t>コウハン</t>
    </rPh>
    <phoneticPr fontId="1"/>
  </si>
  <si>
    <t>固定パス後半２</t>
    <rPh sb="0" eb="2">
      <t>コテイ</t>
    </rPh>
    <rPh sb="4" eb="6">
      <t>コウハン</t>
    </rPh>
    <phoneticPr fontId="1"/>
  </si>
  <si>
    <t>ファイル名（サンプル）</t>
    <rPh sb="4" eb="5">
      <t>メイ</t>
    </rPh>
    <phoneticPr fontId="1"/>
  </si>
  <si>
    <t>対象セル（サンプル）</t>
    <rPh sb="0" eb="2">
      <t>タイショウ</t>
    </rPh>
    <phoneticPr fontId="1"/>
  </si>
  <si>
    <t>対象シート名（サンプル）</t>
    <rPh sb="0" eb="2">
      <t>タイショウ</t>
    </rPh>
    <rPh sb="5" eb="6">
      <t>メイ</t>
    </rPh>
    <phoneticPr fontId="1"/>
  </si>
  <si>
    <t>【サンプル表示用設定】</t>
    <rPh sb="5" eb="7">
      <t>ヒョウジ</t>
    </rPh>
    <rPh sb="7" eb="8">
      <t>ヨウ</t>
    </rPh>
    <rPh sb="8" eb="10">
      <t>セッテイ</t>
    </rPh>
    <phoneticPr fontId="1"/>
  </si>
  <si>
    <t>Sheet1</t>
    <phoneticPr fontId="1"/>
  </si>
  <si>
    <t>A1</t>
    <phoneticPr fontId="1"/>
  </si>
  <si>
    <t>サンプル表示</t>
    <rPh sb="4" eb="6">
      <t>ヒョウジ</t>
    </rPh>
    <phoneticPr fontId="1"/>
  </si>
  <si>
    <t>・集計用シートに文字列関数を用いてリンクを張りたいセルまでのパスを文字列で生成し、マクロで文字列をリンク式に変換します。</t>
    <rPh sb="45" eb="48">
      <t>モジレツ</t>
    </rPh>
    <rPh sb="52" eb="53">
      <t>シキ</t>
    </rPh>
    <rPh sb="54" eb="56">
      <t>ヘンカン</t>
    </rPh>
    <phoneticPr fontId="1"/>
  </si>
  <si>
    <t>大量の定型様式（調査表のようなもの）から項目を指定して集計表を作成するツールです。</t>
    <phoneticPr fontId="1"/>
  </si>
  <si>
    <t>・リンク式を（コピー→値貼り付け）の機能で値に変換して完成です。</t>
    <rPh sb="4" eb="5">
      <t>シキ</t>
    </rPh>
    <phoneticPr fontId="1"/>
  </si>
  <si>
    <t>2.「準備シート」設定</t>
    <rPh sb="9" eb="11">
      <t>セッテイ</t>
    </rPh>
    <phoneticPr fontId="1"/>
  </si>
  <si>
    <t>①集計用シート調査表ファイルは同じフォルダに保存してください。</t>
    <rPh sb="1" eb="3">
      <t>シュウケイ</t>
    </rPh>
    <rPh sb="3" eb="4">
      <t>ヨウ</t>
    </rPh>
    <rPh sb="7" eb="9">
      <t>チョウサ</t>
    </rPh>
    <rPh sb="9" eb="10">
      <t>ヒョウ</t>
    </rPh>
    <rPh sb="15" eb="16">
      <t>オナ</t>
    </rPh>
    <rPh sb="22" eb="24">
      <t>ホゾン</t>
    </rPh>
    <phoneticPr fontId="1"/>
  </si>
  <si>
    <t>①「準備シート」上のボタン「パス取得」を押下し、集計シートと調査表が保存されているフォルダのパスを取得してください。</t>
    <rPh sb="2" eb="4">
      <t>ジュンビ</t>
    </rPh>
    <rPh sb="8" eb="9">
      <t>ウエ</t>
    </rPh>
    <rPh sb="16" eb="18">
      <t>シュトク</t>
    </rPh>
    <rPh sb="20" eb="22">
      <t>オウカ</t>
    </rPh>
    <rPh sb="24" eb="26">
      <t>シュウケイ</t>
    </rPh>
    <rPh sb="30" eb="32">
      <t>チョウサ</t>
    </rPh>
    <rPh sb="32" eb="33">
      <t>ヒョウ</t>
    </rPh>
    <rPh sb="34" eb="36">
      <t>ホゾン</t>
    </rPh>
    <rPh sb="49" eb="51">
      <t>シュトク</t>
    </rPh>
    <phoneticPr fontId="1"/>
  </si>
  <si>
    <t>③「サンプル表示」欄に、集計対象セルまでのパスのサンプルが表示されますので設定値を確認してください。</t>
    <rPh sb="9" eb="10">
      <t>ラン</t>
    </rPh>
    <rPh sb="12" eb="14">
      <t>シュウケイ</t>
    </rPh>
    <rPh sb="14" eb="16">
      <t>タイショウ</t>
    </rPh>
    <rPh sb="29" eb="31">
      <t>ヒョウジ</t>
    </rPh>
    <rPh sb="37" eb="39">
      <t>セッテイ</t>
    </rPh>
    <rPh sb="39" eb="40">
      <t>アタイ</t>
    </rPh>
    <rPh sb="41" eb="43">
      <t>カクニン</t>
    </rPh>
    <phoneticPr fontId="1"/>
  </si>
  <si>
    <t>②【サンプル表示用設定】欄にサンプル用のファイル名、シート名、セル番地が入力されています。（実際の集計処理とは関係ありません）</t>
    <rPh sb="12" eb="13">
      <t>ラン</t>
    </rPh>
    <rPh sb="18" eb="19">
      <t>ヨウ</t>
    </rPh>
    <rPh sb="24" eb="25">
      <t>メイ</t>
    </rPh>
    <rPh sb="29" eb="30">
      <t>メイ</t>
    </rPh>
    <rPh sb="33" eb="35">
      <t>バンチ</t>
    </rPh>
    <rPh sb="36" eb="38">
      <t>ニュウリョク</t>
    </rPh>
    <rPh sb="46" eb="48">
      <t>ジッサイ</t>
    </rPh>
    <rPh sb="49" eb="51">
      <t>シュウケイ</t>
    </rPh>
    <rPh sb="51" eb="53">
      <t>ショリ</t>
    </rPh>
    <rPh sb="55" eb="57">
      <t>カンケイ</t>
    </rPh>
    <phoneticPr fontId="1"/>
  </si>
  <si>
    <t>3.「集計シート」設定</t>
    <rPh sb="3" eb="5">
      <t>シュウケイ</t>
    </rPh>
    <rPh sb="9" eb="11">
      <t>セッテイ</t>
    </rPh>
    <phoneticPr fontId="1"/>
  </si>
  <si>
    <t>①「対象シート記入欄（シート２行目）」に調査表上の対象シート名を記入します（集計欄は任意で追加可能です）</t>
    <rPh sb="15" eb="17">
      <t>ギョウメ</t>
    </rPh>
    <rPh sb="20" eb="22">
      <t>チョウサ</t>
    </rPh>
    <rPh sb="22" eb="23">
      <t>ヒョウ</t>
    </rPh>
    <rPh sb="23" eb="24">
      <t>ウエ</t>
    </rPh>
    <rPh sb="25" eb="27">
      <t>タイショウ</t>
    </rPh>
    <rPh sb="30" eb="31">
      <t>メイ</t>
    </rPh>
    <rPh sb="32" eb="34">
      <t>キニュウ</t>
    </rPh>
    <rPh sb="38" eb="40">
      <t>シュウケイ</t>
    </rPh>
    <rPh sb="40" eb="41">
      <t>ラン</t>
    </rPh>
    <rPh sb="42" eb="44">
      <t>ニンイ</t>
    </rPh>
    <rPh sb="45" eb="47">
      <t>ツイカ</t>
    </rPh>
    <rPh sb="47" eb="49">
      <t>カノウ</t>
    </rPh>
    <phoneticPr fontId="1"/>
  </si>
  <si>
    <t>②「対象セル記入欄（シート３行目）」に調査表上の対象セル番地を記入します（集計欄は任意で追加可能です）</t>
    <rPh sb="6" eb="8">
      <t>キニュウ</t>
    </rPh>
    <rPh sb="19" eb="21">
      <t>チョウサ</t>
    </rPh>
    <rPh sb="28" eb="30">
      <t>バンチ</t>
    </rPh>
    <phoneticPr fontId="1"/>
  </si>
  <si>
    <t>③「ファイル名記入欄（シート１列目）」に各調査表のファイル名を記入します（集計表はいくらでも追加可能です）</t>
    <rPh sb="6" eb="7">
      <t>メイ</t>
    </rPh>
    <rPh sb="7" eb="9">
      <t>キニュウ</t>
    </rPh>
    <rPh sb="9" eb="10">
      <t>ラン</t>
    </rPh>
    <rPh sb="15" eb="16">
      <t>レツ</t>
    </rPh>
    <rPh sb="20" eb="21">
      <t>カク</t>
    </rPh>
    <rPh sb="21" eb="23">
      <t>チョウサ</t>
    </rPh>
    <rPh sb="23" eb="24">
      <t>オモテ</t>
    </rPh>
    <rPh sb="29" eb="30">
      <t>メイ</t>
    </rPh>
    <rPh sb="37" eb="39">
      <t>シュウケイ</t>
    </rPh>
    <rPh sb="39" eb="40">
      <t>ヒョウ</t>
    </rPh>
    <phoneticPr fontId="1"/>
  </si>
  <si>
    <t>④集計シート上の「パス生成式（セルＢ１）」をそのまま集計したい欄にコピーします。</t>
    <rPh sb="1" eb="3">
      <t>シュウケイ</t>
    </rPh>
    <rPh sb="6" eb="7">
      <t>ウエ</t>
    </rPh>
    <rPh sb="26" eb="28">
      <t>シュウケイ</t>
    </rPh>
    <rPh sb="31" eb="32">
      <t>ラン</t>
    </rPh>
    <phoneticPr fontId="1"/>
  </si>
  <si>
    <t>4.集計実行</t>
    <rPh sb="2" eb="4">
      <t>シュウケイ</t>
    </rPh>
    <rPh sb="4" eb="6">
      <t>ジッコウ</t>
    </rPh>
    <phoneticPr fontId="1"/>
  </si>
  <si>
    <t>⑤④で式を貼り付けたセルを選択した状態で「集計実行」ボタンを押下し文字列リンク式に変換</t>
    <rPh sb="3" eb="4">
      <t>シキ</t>
    </rPh>
    <rPh sb="5" eb="6">
      <t>ハ</t>
    </rPh>
    <rPh sb="7" eb="8">
      <t>ツ</t>
    </rPh>
    <rPh sb="13" eb="15">
      <t>センタク</t>
    </rPh>
    <rPh sb="17" eb="19">
      <t>ジョウタイ</t>
    </rPh>
    <rPh sb="21" eb="23">
      <t>シュウケイ</t>
    </rPh>
    <rPh sb="23" eb="25">
      <t>ジッコウ</t>
    </rPh>
    <rPh sb="30" eb="32">
      <t>オウカ</t>
    </rPh>
    <rPh sb="33" eb="36">
      <t>モジレツ</t>
    </rPh>
    <rPh sb="39" eb="40">
      <t>シキ</t>
    </rPh>
    <rPh sb="41" eb="43">
      <t>ヘンカン</t>
    </rPh>
    <phoneticPr fontId="1"/>
  </si>
  <si>
    <t>⑥そのままの状態で「値貼付」ボタンを押下しリンク式を値に変換</t>
    <rPh sb="6" eb="8">
      <t>ジョウタイ</t>
    </rPh>
    <rPh sb="10" eb="11">
      <t>アタイ</t>
    </rPh>
    <rPh sb="11" eb="12">
      <t>ハ</t>
    </rPh>
    <rPh sb="12" eb="13">
      <t>ツ</t>
    </rPh>
    <rPh sb="18" eb="20">
      <t>オウカ</t>
    </rPh>
    <rPh sb="24" eb="25">
      <t>シキ</t>
    </rPh>
    <rPh sb="26" eb="27">
      <t>アタイ</t>
    </rPh>
    <rPh sb="28" eb="30">
      <t>ヘンカン</t>
    </rPh>
    <phoneticPr fontId="1"/>
  </si>
  <si>
    <t>　</t>
    <phoneticPr fontId="1"/>
  </si>
  <si>
    <t>　5.集計結果保存</t>
  </si>
  <si>
    <t>　　集計結果を保存します。</t>
  </si>
  <si>
    <t>※説明用の吹き出しが不要な場合は削除して使用してください。</t>
    <rPh sb="1" eb="3">
      <t>セツメイ</t>
    </rPh>
    <rPh sb="3" eb="4">
      <t>ヨウ</t>
    </rPh>
    <rPh sb="5" eb="6">
      <t>フ</t>
    </rPh>
    <rPh sb="7" eb="8">
      <t>ダ</t>
    </rPh>
    <rPh sb="10" eb="12">
      <t>フヨウ</t>
    </rPh>
    <rPh sb="13" eb="15">
      <t>バアイ</t>
    </rPh>
    <rPh sb="16" eb="18">
      <t>サクジョ</t>
    </rPh>
    <rPh sb="20" eb="22">
      <t>シヨウ</t>
    </rPh>
    <phoneticPr fontId="1"/>
  </si>
  <si>
    <t>【ファイル名取得用補助ツール】</t>
    <rPh sb="5" eb="6">
      <t>メイ</t>
    </rPh>
    <rPh sb="6" eb="8">
      <t>シュトク</t>
    </rPh>
    <rPh sb="8" eb="9">
      <t>ヨウ</t>
    </rPh>
    <rPh sb="9" eb="11">
      <t>ホジョ</t>
    </rPh>
    <phoneticPr fontId="1"/>
  </si>
  <si>
    <t>・集計シートと同じフォルダ内にあるエクセルブックのファイル名を取得するツールです。</t>
  </si>
  <si>
    <t>・出力結果を、「集計シート」のファイル名記入欄（セルA９以下）に貼りつけて利用してください。</t>
  </si>
  <si>
    <t>・集計シート自身のファイル名は黄色で表示されます。集計シートへの貼りつけ前に削除してください</t>
  </si>
  <si>
    <t>北 葛 飾 郡 　計</t>
  </si>
  <si>
    <t>松　　伏　　町</t>
  </si>
  <si>
    <t>杉　　戸　　町</t>
  </si>
  <si>
    <t>南 埼 玉 郡 　計</t>
  </si>
  <si>
    <t>宮　　代　　町</t>
  </si>
  <si>
    <t>大　里　郡　　計</t>
  </si>
  <si>
    <t>寄　　居　　町</t>
  </si>
  <si>
    <t>児　玉　郡　　計</t>
  </si>
  <si>
    <t>上　　里　　町</t>
  </si>
  <si>
    <t>神　　川　　町</t>
  </si>
  <si>
    <t>美　　里　　町</t>
  </si>
  <si>
    <t>秩　父　郡　　計</t>
  </si>
  <si>
    <t>東　秩　父　村</t>
  </si>
  <si>
    <t>小　鹿　野　町</t>
  </si>
  <si>
    <t>長　　瀞　　町</t>
  </si>
  <si>
    <t>皆　　野　　町</t>
  </si>
  <si>
    <t>横　　瀬　　町</t>
  </si>
  <si>
    <t>比　企　郡　　計</t>
  </si>
  <si>
    <t>と き が わ 町</t>
    <rPh sb="8" eb="9">
      <t>マチ</t>
    </rPh>
    <phoneticPr fontId="1"/>
  </si>
  <si>
    <t>鳩　　山　　町</t>
  </si>
  <si>
    <t>吉　　見　　町</t>
  </si>
  <si>
    <t>川　　島　　町</t>
  </si>
  <si>
    <t>小　　川　　町</t>
  </si>
  <si>
    <t>嵐　　山　　町</t>
  </si>
  <si>
    <t>滑　　川　　町</t>
  </si>
  <si>
    <t>入　間　郡　　計</t>
  </si>
  <si>
    <t>越　　生　　町</t>
  </si>
  <si>
    <t>毛　呂　山　町</t>
  </si>
  <si>
    <t>三　　芳　　町</t>
  </si>
  <si>
    <t>北 足 立 郡　　計</t>
  </si>
  <si>
    <t>伊　　奈　　町</t>
  </si>
  <si>
    <t>ふ じ み 野 市</t>
    <rPh sb="6" eb="7">
      <t>ノ</t>
    </rPh>
    <phoneticPr fontId="1"/>
  </si>
  <si>
    <t>吉　　川　　市</t>
  </si>
  <si>
    <t>日　　高　　市</t>
  </si>
  <si>
    <t>鶴　ヶ　島　市</t>
  </si>
  <si>
    <t>幸　　手　　市</t>
  </si>
  <si>
    <t>坂　　戸　　市</t>
  </si>
  <si>
    <t>蓮　　田　　市</t>
  </si>
  <si>
    <t>三　　郷　　市</t>
  </si>
  <si>
    <t>富　士　見　市</t>
  </si>
  <si>
    <t>八　　潮　　市</t>
  </si>
  <si>
    <t>北　　本　　市</t>
  </si>
  <si>
    <t>久　　喜　　市</t>
  </si>
  <si>
    <t>桶　　川　　市</t>
  </si>
  <si>
    <t>新　　座　　市</t>
  </si>
  <si>
    <t>和　　光　　市</t>
  </si>
  <si>
    <t>志　　木　　市</t>
  </si>
  <si>
    <t>朝　　霞　　市</t>
  </si>
  <si>
    <t>入　　間　　市</t>
  </si>
  <si>
    <t>戸　　田　　市</t>
  </si>
  <si>
    <t>蕨　　　　　市</t>
  </si>
  <si>
    <t>越　　谷　　市</t>
  </si>
  <si>
    <t>草　　加　　市</t>
  </si>
  <si>
    <t>上　　尾　　市</t>
  </si>
  <si>
    <t>深　　谷　　市</t>
  </si>
  <si>
    <t>鴻　　巣　　市</t>
  </si>
  <si>
    <t>羽　　生　　市</t>
  </si>
  <si>
    <t>狭　　山　　市</t>
  </si>
  <si>
    <t>春　日　部　市</t>
  </si>
  <si>
    <t>東　松　山　市</t>
  </si>
  <si>
    <t>加　　須　　市</t>
  </si>
  <si>
    <t>所　　沢　　市</t>
  </si>
  <si>
    <t>秩　　父　　市</t>
  </si>
  <si>
    <t>行　　田　　市</t>
  </si>
  <si>
    <t>川　　口　　市</t>
  </si>
  <si>
    <t>熊　　谷　　市</t>
  </si>
  <si>
    <t>川　　越　　市</t>
  </si>
  <si>
    <t>岩槻区</t>
    <rPh sb="2" eb="3">
      <t>ク</t>
    </rPh>
    <phoneticPr fontId="1"/>
  </si>
  <si>
    <t>緑区</t>
    <rPh sb="0" eb="2">
      <t>ミドリク</t>
    </rPh>
    <phoneticPr fontId="1"/>
  </si>
  <si>
    <t>南区</t>
    <rPh sb="0" eb="2">
      <t>ミナミク</t>
    </rPh>
    <phoneticPr fontId="1"/>
  </si>
  <si>
    <t>浦和区</t>
    <rPh sb="0" eb="2">
      <t>ウラワ</t>
    </rPh>
    <rPh sb="2" eb="3">
      <t>ク</t>
    </rPh>
    <phoneticPr fontId="1"/>
  </si>
  <si>
    <t>桜区</t>
    <rPh sb="0" eb="1">
      <t>サクラ</t>
    </rPh>
    <rPh sb="1" eb="2">
      <t>ク</t>
    </rPh>
    <phoneticPr fontId="1"/>
  </si>
  <si>
    <t>中央区</t>
    <rPh sb="0" eb="3">
      <t>チュウオウク</t>
    </rPh>
    <phoneticPr fontId="1"/>
  </si>
  <si>
    <t>見沼区</t>
    <rPh sb="0" eb="2">
      <t>ミヌマ</t>
    </rPh>
    <rPh sb="2" eb="3">
      <t>ク</t>
    </rPh>
    <phoneticPr fontId="1"/>
  </si>
  <si>
    <t>大宮区</t>
    <rPh sb="0" eb="2">
      <t>オオミヤ</t>
    </rPh>
    <rPh sb="2" eb="3">
      <t>ク</t>
    </rPh>
    <phoneticPr fontId="1"/>
  </si>
  <si>
    <t>北区</t>
    <rPh sb="0" eb="2">
      <t>キタク</t>
    </rPh>
    <phoneticPr fontId="1"/>
  </si>
  <si>
    <t>西区</t>
    <rPh sb="0" eb="2">
      <t>ニシク</t>
    </rPh>
    <phoneticPr fontId="1"/>
  </si>
  <si>
    <t>さ い た ま 市</t>
  </si>
  <si>
    <t>町　　村　　計</t>
  </si>
  <si>
    <t>市　　　 　 計</t>
  </si>
  <si>
    <t>県　　　　　計</t>
  </si>
  <si>
    <t>率(%)</t>
  </si>
  <si>
    <t>計</t>
  </si>
  <si>
    <t>女</t>
  </si>
  <si>
    <t>男</t>
  </si>
  <si>
    <t>増　　　　　　　　　減</t>
  </si>
  <si>
    <t>　　　　　　　項目
市町村名</t>
  </si>
  <si>
    <t>飯　　能　　市</t>
  </si>
  <si>
    <t>本　　庄　　市</t>
    <phoneticPr fontId="1"/>
  </si>
  <si>
    <t>　　　　埼玉県選挙管理委員会</t>
    <phoneticPr fontId="1"/>
  </si>
  <si>
    <t>白　　岡　　市</t>
    <rPh sb="6" eb="7">
      <t>シ</t>
    </rPh>
    <phoneticPr fontId="1"/>
  </si>
  <si>
    <r>
      <t>.xls</t>
    </r>
    <r>
      <rPr>
        <sz val="11"/>
        <rFont val="ＭＳ Ｐゴシック"/>
        <family val="3"/>
        <charset val="128"/>
      </rPr>
      <t>]</t>
    </r>
    <phoneticPr fontId="1"/>
  </si>
  <si>
    <t>１（第２区）</t>
    <rPh sb="2" eb="3">
      <t>ダイ</t>
    </rPh>
    <rPh sb="4" eb="5">
      <t>ク</t>
    </rPh>
    <phoneticPr fontId="1"/>
  </si>
  <si>
    <t>２（第３区）</t>
    <rPh sb="2" eb="3">
      <t>ダイ</t>
    </rPh>
    <rPh sb="4" eb="5">
      <t>ク</t>
    </rPh>
    <phoneticPr fontId="1"/>
  </si>
  <si>
    <t>C:\Users\113169\Desktop\ローカル集計等\3月定時登録選挙人名簿\[</t>
    <phoneticPr fontId="1"/>
  </si>
  <si>
    <t>令和５年１２月１日現在</t>
    <rPh sb="0" eb="1">
      <t>レイ</t>
    </rPh>
    <rPh sb="1" eb="2">
      <t>カズ</t>
    </rPh>
    <rPh sb="3" eb="4">
      <t>ネン</t>
    </rPh>
    <phoneticPr fontId="1"/>
  </si>
  <si>
    <t>令和６年３月１日現在</t>
    <rPh sb="0" eb="1">
      <t>レイ</t>
    </rPh>
    <rPh sb="1" eb="2">
      <t>カズ</t>
    </rPh>
    <rPh sb="3" eb="4">
      <t>ネン</t>
    </rPh>
    <phoneticPr fontId="1"/>
  </si>
  <si>
    <t>在外選挙人名簿３月登録者数調べ（市区町村別）</t>
    <rPh sb="0" eb="2">
      <t>ザイガイ</t>
    </rPh>
    <rPh sb="2" eb="5">
      <t>センキョニン</t>
    </rPh>
    <rPh sb="5" eb="7">
      <t>メイボ</t>
    </rPh>
    <rPh sb="8" eb="9">
      <t>ガツ</t>
    </rPh>
    <rPh sb="9" eb="12">
      <t>トウロクシャ</t>
    </rPh>
    <rPh sb="12" eb="13">
      <t>スウ</t>
    </rPh>
    <rPh sb="13" eb="14">
      <t>シラベ</t>
    </rPh>
    <rPh sb="16" eb="20">
      <t>シクチョウソン</t>
    </rPh>
    <rPh sb="20" eb="21">
      <t>ベツ</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</si>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</sst>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9"/>
      <name val="ＭＳ 明朝"/>
      <family val="1"/>
      <charset val="128"/>
    </font>
    <font>
      <sz val="10"/>
      <name val="ＭＳ 明朝"/>
      <family val="1"/>
      <charset val="128"/>
    </font>
    <font>
      <b/>
      <sz val="14"/>
      <name val="ＭＳ 明朝"/>
      <family val="1"/>
      <charset val="128"/>
    </font>
    <font>
      <sz val="11"/>
      <color theme="1"/>
      <name val="ＭＳ Ｐゴシック"/>
      <family val="3"/>
      <charset val="128"/>
      <scheme val="minor"/>
    </font>
    <font>
      <u/>
      <sz val="11"/>
      <color theme="10"/>
      <name val="ＭＳ Ｐゴシック"/>
      <family val="3"/>
      <charset val="128"/>
    </font>
    <font>
      <sz val="9"/>
      <color theme="1"/>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7">
    <xf numFmtId="0" fontId="0" fillId="0" borderId="0"/>
    <xf numFmtId="0" fontId="8" fillId="0" borderId="0" applyNumberFormat="0" applyFill="0" applyBorder="0" applyAlignment="0" applyProtection="0"/>
    <xf numFmtId="0" fontId="3" fillId="0" borderId="0">
      <alignment vertical="center"/>
    </xf>
    <xf numFmtId="0" fontId="3" fillId="0" borderId="0"/>
    <xf numFmtId="0" fontId="3" fillId="0" borderId="0">
      <alignment vertical="center"/>
    </xf>
    <xf numFmtId="0" fontId="3" fillId="0" borderId="0">
      <alignment vertical="center"/>
    </xf>
    <xf numFmtId="0" fontId="7" fillId="0" borderId="0">
      <alignment vertical="center"/>
    </xf>
  </cellStyleXfs>
  <cellXfs count="72">
    <xf numFmtId="0" fontId="0" fillId="0" borderId="0" xfId="0"/>
    <xf numFmtId="0" fontId="0" fillId="0" borderId="1" xfId="0" applyBorder="1"/>
    <xf numFmtId="0" fontId="0" fillId="0" borderId="1" xfId="0" applyFill="1" applyBorder="1"/>
    <xf numFmtId="0" fontId="3" fillId="2" borderId="1" xfId="0" quotePrefix="1" applyFont="1" applyFill="1" applyBorder="1"/>
    <xf numFmtId="0" fontId="0" fillId="2" borderId="1" xfId="0" applyFill="1" applyBorder="1"/>
    <xf numFmtId="0" fontId="0" fillId="3" borderId="1" xfId="0" applyFill="1" applyBorder="1"/>
    <xf numFmtId="0" fontId="4" fillId="0" borderId="0" xfId="0" applyNumberFormat="1" applyFont="1" applyAlignment="1"/>
    <xf numFmtId="0" fontId="4" fillId="0" borderId="0" xfId="0" applyNumberFormat="1" applyFont="1" applyAlignment="1">
      <alignment horizontal="center"/>
    </xf>
    <xf numFmtId="0" fontId="4" fillId="0" borderId="0" xfId="0" applyNumberFormat="1" applyFont="1" applyBorder="1" applyAlignment="1">
      <alignment horizontal="left" vertical="center"/>
    </xf>
    <xf numFmtId="0" fontId="4" fillId="0" borderId="0" xfId="0" applyNumberFormat="1" applyFont="1" applyAlignment="1">
      <alignment vertical="center"/>
    </xf>
    <xf numFmtId="2" fontId="4"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2" fontId="4" fillId="0" borderId="2" xfId="0" applyNumberFormat="1" applyFont="1" applyBorder="1" applyAlignment="1">
      <alignment horizontal="right" vertical="center"/>
    </xf>
    <xf numFmtId="3" fontId="4" fillId="0" borderId="2" xfId="0" applyNumberFormat="1" applyFont="1" applyBorder="1" applyAlignment="1">
      <alignment horizontal="right" vertical="center"/>
    </xf>
    <xf numFmtId="2" fontId="4" fillId="0" borderId="4" xfId="0" applyNumberFormat="1" applyFont="1" applyBorder="1" applyAlignment="1">
      <alignment horizontal="right" vertical="center"/>
    </xf>
    <xf numFmtId="3" fontId="4" fillId="0" borderId="4" xfId="0" applyNumberFormat="1" applyFont="1" applyBorder="1" applyAlignment="1">
      <alignment horizontal="right" vertical="center"/>
    </xf>
    <xf numFmtId="2" fontId="4" fillId="0" borderId="5" xfId="0" applyNumberFormat="1" applyFont="1" applyBorder="1" applyAlignment="1">
      <alignment horizontal="right" vertical="center"/>
    </xf>
    <xf numFmtId="3" fontId="4" fillId="0" borderId="5" xfId="0" applyNumberFormat="1" applyFont="1" applyBorder="1" applyAlignment="1">
      <alignment horizontal="right" vertical="center"/>
    </xf>
    <xf numFmtId="2" fontId="4" fillId="0" borderId="6" xfId="0" applyNumberFormat="1" applyFont="1" applyBorder="1" applyAlignment="1">
      <alignment horizontal="right" vertical="center"/>
    </xf>
    <xf numFmtId="3" fontId="4" fillId="0" borderId="6" xfId="0" applyNumberFormat="1" applyFont="1" applyBorder="1" applyAlignment="1">
      <alignment horizontal="right" vertical="center"/>
    </xf>
    <xf numFmtId="2" fontId="4" fillId="0" borderId="7" xfId="0" applyNumberFormat="1" applyFont="1" applyBorder="1" applyAlignment="1">
      <alignment horizontal="right" vertical="center"/>
    </xf>
    <xf numFmtId="3" fontId="4" fillId="0" borderId="7" xfId="0" applyNumberFormat="1" applyFont="1" applyBorder="1" applyAlignment="1">
      <alignment horizontal="right" vertical="center"/>
    </xf>
    <xf numFmtId="3" fontId="4" fillId="0" borderId="8" xfId="0" applyNumberFormat="1" applyFont="1" applyBorder="1" applyAlignment="1">
      <alignment horizontal="right" vertical="center"/>
    </xf>
    <xf numFmtId="2" fontId="4" fillId="0" borderId="9" xfId="0" applyNumberFormat="1" applyFont="1" applyBorder="1" applyAlignment="1">
      <alignment horizontal="right" vertical="center"/>
    </xf>
    <xf numFmtId="0" fontId="4" fillId="0" borderId="9" xfId="0" applyNumberFormat="1" applyFont="1" applyBorder="1" applyAlignment="1">
      <alignment horizontal="center" vertical="center"/>
    </xf>
    <xf numFmtId="0" fontId="5" fillId="0" borderId="0" xfId="0" applyNumberFormat="1" applyFont="1"/>
    <xf numFmtId="2" fontId="5" fillId="0" borderId="0" xfId="0" applyNumberFormat="1" applyFont="1"/>
    <xf numFmtId="3" fontId="5" fillId="0" borderId="0" xfId="0" applyNumberFormat="1" applyFont="1"/>
    <xf numFmtId="3" fontId="6" fillId="0" borderId="0" xfId="0" applyNumberFormat="1" applyFont="1"/>
    <xf numFmtId="3" fontId="4" fillId="0" borderId="11" xfId="0" applyNumberFormat="1" applyFont="1" applyBorder="1" applyAlignment="1">
      <alignment horizontal="right" vertical="center"/>
    </xf>
    <xf numFmtId="2" fontId="4" fillId="0" borderId="11" xfId="0" applyNumberFormat="1" applyFont="1" applyBorder="1" applyAlignment="1">
      <alignment horizontal="right" vertical="center"/>
    </xf>
    <xf numFmtId="0" fontId="4" fillId="0" borderId="0" xfId="0" applyNumberFormat="1" applyFont="1" applyBorder="1" applyAlignment="1">
      <alignment vertical="center"/>
    </xf>
    <xf numFmtId="3" fontId="4" fillId="0" borderId="3" xfId="0" applyNumberFormat="1" applyFont="1" applyBorder="1" applyAlignment="1">
      <alignment horizontal="right" vertical="center"/>
    </xf>
    <xf numFmtId="2" fontId="4" fillId="0" borderId="8" xfId="0" applyNumberFormat="1" applyFont="1" applyBorder="1" applyAlignment="1">
      <alignment horizontal="right" vertical="center"/>
    </xf>
    <xf numFmtId="3" fontId="9" fillId="0" borderId="2" xfId="0" applyNumberFormat="1" applyFont="1" applyBorder="1" applyAlignment="1">
      <alignment horizontal="right" vertical="center"/>
    </xf>
    <xf numFmtId="2" fontId="9" fillId="0" borderId="2" xfId="0" applyNumberFormat="1" applyFont="1" applyBorder="1" applyAlignment="1">
      <alignment horizontal="right" vertical="center"/>
    </xf>
    <xf numFmtId="3" fontId="4" fillId="0" borderId="0" xfId="0" applyNumberFormat="1" applyFont="1" applyAlignment="1"/>
    <xf numFmtId="2" fontId="4" fillId="0" borderId="3" xfId="0" applyNumberFormat="1" applyFont="1" applyBorder="1" applyAlignment="1">
      <alignment horizontal="right" vertical="center"/>
    </xf>
    <xf numFmtId="0" fontId="5" fillId="0" borderId="0" xfId="0" applyNumberFormat="1" applyFont="1" applyAlignment="1"/>
    <xf numFmtId="3" fontId="9" fillId="0" borderId="2" xfId="0" applyNumberFormat="1" applyFont="1" applyFill="1" applyBorder="1" applyAlignment="1">
      <alignment horizontal="right" vertical="center"/>
    </xf>
    <xf numFmtId="2" fontId="9" fillId="0" borderId="2" xfId="0" applyNumberFormat="1" applyFont="1" applyFill="1" applyBorder="1" applyAlignment="1">
      <alignment horizontal="right" vertical="center"/>
    </xf>
    <xf numFmtId="0" fontId="8" fillId="4" borderId="1" xfId="1" applyFill="1" applyBorder="1"/>
    <xf numFmtId="0" fontId="5" fillId="0" borderId="0" xfId="0" applyFont="1"/>
    <xf numFmtId="0" fontId="4" fillId="0" borderId="0" xfId="0" applyFont="1" applyAlignment="1"/>
    <xf numFmtId="0" fontId="4" fillId="0" borderId="15" xfId="0" applyNumberFormat="1" applyFont="1" applyBorder="1" applyAlignment="1">
      <alignment horizontal="center" vertical="center"/>
    </xf>
    <xf numFmtId="3" fontId="9" fillId="0" borderId="11" xfId="0" applyNumberFormat="1" applyFont="1" applyFill="1" applyBorder="1" applyAlignment="1">
      <alignment horizontal="right" vertical="center"/>
    </xf>
    <xf numFmtId="0" fontId="4" fillId="0" borderId="22"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26" xfId="0" applyNumberFormat="1" applyFont="1" applyBorder="1" applyAlignment="1">
      <alignment horizontal="center" vertical="center"/>
    </xf>
    <xf numFmtId="3" fontId="4" fillId="0" borderId="21" xfId="0" applyNumberFormat="1" applyFont="1" applyBorder="1" applyAlignment="1">
      <alignment horizontal="right" vertical="center"/>
    </xf>
    <xf numFmtId="3" fontId="4" fillId="0" borderId="19" xfId="0" applyNumberFormat="1" applyFont="1" applyBorder="1" applyAlignment="1">
      <alignment horizontal="right" vertical="center"/>
    </xf>
    <xf numFmtId="3" fontId="4" fillId="0" borderId="18" xfId="0" applyNumberFormat="1" applyFont="1" applyBorder="1" applyAlignment="1">
      <alignment horizontal="right" vertical="center"/>
    </xf>
    <xf numFmtId="3" fontId="9" fillId="0" borderId="11" xfId="0" applyNumberFormat="1" applyFont="1" applyBorder="1" applyAlignment="1">
      <alignment horizontal="right" vertical="center"/>
    </xf>
    <xf numFmtId="3" fontId="4" fillId="0" borderId="20" xfId="0" applyNumberFormat="1" applyFont="1" applyBorder="1" applyAlignment="1">
      <alignment horizontal="right" vertical="center"/>
    </xf>
    <xf numFmtId="3" fontId="4" fillId="0" borderId="12" xfId="0" applyNumberFormat="1" applyFont="1" applyBorder="1" applyAlignment="1">
      <alignment horizontal="right" vertical="center"/>
    </xf>
    <xf numFmtId="0" fontId="4" fillId="0" borderId="7" xfId="0" applyNumberFormat="1" applyFont="1" applyBorder="1" applyAlignment="1"/>
    <xf numFmtId="3" fontId="4" fillId="0" borderId="17" xfId="0" applyNumberFormat="1" applyFont="1" applyBorder="1" applyAlignment="1">
      <alignment horizontal="right" vertical="center"/>
    </xf>
    <xf numFmtId="3" fontId="4" fillId="0" borderId="13" xfId="0" applyNumberFormat="1" applyFont="1" applyBorder="1" applyAlignment="1">
      <alignment horizontal="right" vertical="center"/>
    </xf>
    <xf numFmtId="0" fontId="4" fillId="0" borderId="14" xfId="0" applyNumberFormat="1" applyFont="1" applyBorder="1" applyAlignment="1">
      <alignment horizontal="center" vertical="center"/>
    </xf>
    <xf numFmtId="0" fontId="4" fillId="0" borderId="1" xfId="0" applyNumberFormat="1" applyFont="1" applyBorder="1" applyAlignment="1">
      <alignment horizontal="center" vertical="center"/>
    </xf>
    <xf numFmtId="0" fontId="9" fillId="0" borderId="16" xfId="0" applyNumberFormat="1" applyFont="1" applyFill="1" applyBorder="1" applyAlignment="1">
      <alignment horizontal="center" vertical="center"/>
    </xf>
    <xf numFmtId="3" fontId="4" fillId="0" borderId="9"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2" fillId="0" borderId="21" xfId="0" applyNumberFormat="1" applyFont="1" applyBorder="1" applyAlignment="1">
      <alignment vertical="center"/>
    </xf>
    <xf numFmtId="0" fontId="4" fillId="0" borderId="27" xfId="0" applyNumberFormat="1" applyFont="1" applyBorder="1" applyAlignment="1">
      <alignment vertical="center" wrapText="1"/>
    </xf>
    <xf numFmtId="0" fontId="0" fillId="0" borderId="28" xfId="0" applyBorder="1" applyAlignment="1">
      <alignment vertical="center" wrapText="1"/>
    </xf>
    <xf numFmtId="0" fontId="6" fillId="0" borderId="0" xfId="0" applyNumberFormat="1" applyFont="1" applyAlignment="1">
      <alignment horizontal="center"/>
    </xf>
    <xf numFmtId="0" fontId="6" fillId="0" borderId="0" xfId="0" applyFont="1" applyAlignment="1">
      <alignment horizontal="center"/>
    </xf>
  </cellXfs>
  <cellStyles count="7">
    <cellStyle name="ハイパーリンク" xfId="1" builtinId="8"/>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5"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133350</xdr:rowOff>
    </xdr:from>
    <xdr:to>
      <xdr:col>1</xdr:col>
      <xdr:colOff>4848225</xdr:colOff>
      <xdr:row>3</xdr:row>
      <xdr:rowOff>66675</xdr:rowOff>
    </xdr:to>
    <xdr:sp macro="" textlink="">
      <xdr:nvSpPr>
        <xdr:cNvPr id="1027" name="AutoShape 3">
          <a:extLst>
            <a:ext uri="{FF2B5EF4-FFF2-40B4-BE49-F238E27FC236}">
              <a16:creationId xmlns:a16="http://schemas.microsoft.com/office/drawing/2014/main" id="{00000000-0008-0000-0100-000003040000}"/>
            </a:ext>
          </a:extLst>
        </xdr:cNvPr>
        <xdr:cNvSpPr>
          <a:spLocks noChangeArrowheads="1"/>
        </xdr:cNvSpPr>
      </xdr:nvSpPr>
      <xdr:spPr bwMode="auto">
        <a:xfrm>
          <a:off x="1657350" y="133350"/>
          <a:ext cx="4848225" cy="447675"/>
        </a:xfrm>
        <a:prstGeom prst="wedgeRectCallout">
          <a:avLst>
            <a:gd name="adj1" fmla="val -64144"/>
            <a:gd name="adj2" fmla="val 1065"/>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①ボタン取得押下でセルＢ６に集計シート保存フォルダのパスを書き込みます</a:t>
          </a:r>
        </a:p>
        <a:p>
          <a:pPr algn="l" rtl="0">
            <a:lnSpc>
              <a:spcPts val="1300"/>
            </a:lnSpc>
            <a:defRPr sz="1000"/>
          </a:pPr>
          <a:r>
            <a:rPr lang="ja-JP" altLang="en-US" sz="1100" b="0" i="0" u="none" strike="noStrike" baseline="0">
              <a:solidFill>
                <a:srgbClr val="000000"/>
              </a:solidFill>
              <a:latin typeface="ＭＳ Ｐゴシック"/>
              <a:ea typeface="ＭＳ Ｐゴシック"/>
            </a:rPr>
            <a:t>（調査表が集計シートと同じフォルダに保存されている場合に使用可能）</a:t>
          </a:r>
        </a:p>
      </xdr:txBody>
    </xdr:sp>
    <xdr:clientData/>
  </xdr:twoCellAnchor>
  <xdr:twoCellAnchor>
    <xdr:from>
      <xdr:col>1</xdr:col>
      <xdr:colOff>76200</xdr:colOff>
      <xdr:row>19</xdr:row>
      <xdr:rowOff>0</xdr:rowOff>
    </xdr:from>
    <xdr:to>
      <xdr:col>1</xdr:col>
      <xdr:colOff>4276725</xdr:colOff>
      <xdr:row>23</xdr:row>
      <xdr:rowOff>133350</xdr:rowOff>
    </xdr:to>
    <xdr:sp macro="" textlink="">
      <xdr:nvSpPr>
        <xdr:cNvPr id="1028" name="AutoShape 4">
          <a:extLst>
            <a:ext uri="{FF2B5EF4-FFF2-40B4-BE49-F238E27FC236}">
              <a16:creationId xmlns:a16="http://schemas.microsoft.com/office/drawing/2014/main" id="{00000000-0008-0000-0100-000004040000}"/>
            </a:ext>
          </a:extLst>
        </xdr:cNvPr>
        <xdr:cNvSpPr>
          <a:spLocks noChangeArrowheads="1"/>
        </xdr:cNvSpPr>
      </xdr:nvSpPr>
      <xdr:spPr bwMode="auto">
        <a:xfrm>
          <a:off x="1733550" y="3457575"/>
          <a:ext cx="4200525" cy="819150"/>
        </a:xfrm>
        <a:prstGeom prst="wedgeRectCallout">
          <a:avLst>
            <a:gd name="adj1" fmla="val -24375"/>
            <a:gd name="adj2" fmla="val -105815"/>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③下記の例を参考に、リンク先の設定が正しいかどうか確認します。</a:t>
          </a: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フォルダがＣドライブ直下にある場合</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サンプル集計</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調査表１</a:t>
          </a:r>
          <a:r>
            <a:rPr lang="en-US" altLang="ja-JP" sz="1100" b="0" i="0" u="none" strike="noStrike" baseline="0">
              <a:solidFill>
                <a:srgbClr val="000000"/>
              </a:solidFill>
              <a:latin typeface="ＭＳ Ｐゴシック"/>
              <a:ea typeface="ＭＳ Ｐゴシック"/>
            </a:rPr>
            <a:t>.xls]'!Sheet1'!A1</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209550</xdr:colOff>
      <xdr:row>8</xdr:row>
      <xdr:rowOff>104775</xdr:rowOff>
    </xdr:from>
    <xdr:to>
      <xdr:col>1</xdr:col>
      <xdr:colOff>4543425</xdr:colOff>
      <xdr:row>8</xdr:row>
      <xdr:rowOff>361950</xdr:rowOff>
    </xdr:to>
    <xdr:sp macro="" textlink="">
      <xdr:nvSpPr>
        <xdr:cNvPr id="1029" name="AutoShape 5">
          <a:extLst>
            <a:ext uri="{FF2B5EF4-FFF2-40B4-BE49-F238E27FC236}">
              <a16:creationId xmlns:a16="http://schemas.microsoft.com/office/drawing/2014/main" id="{00000000-0008-0000-0100-000005040000}"/>
            </a:ext>
          </a:extLst>
        </xdr:cNvPr>
        <xdr:cNvSpPr>
          <a:spLocks noChangeArrowheads="1"/>
        </xdr:cNvSpPr>
      </xdr:nvSpPr>
      <xdr:spPr bwMode="auto">
        <a:xfrm>
          <a:off x="1866900" y="1476375"/>
          <a:ext cx="4333875" cy="257175"/>
        </a:xfrm>
        <a:prstGeom prst="wedgeRectCallout">
          <a:avLst>
            <a:gd name="adj1" fmla="val -59009"/>
            <a:gd name="adj2" fmla="val 79630"/>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②サンプル表示のための設定内容です。（実際の集計先とは無関係）</a:t>
          </a:r>
        </a:p>
      </xdr:txBody>
    </xdr:sp>
    <xdr:clientData/>
  </xdr:twoCellAnchor>
  <xdr:twoCellAnchor>
    <xdr:from>
      <xdr:col>2</xdr:col>
      <xdr:colOff>457200</xdr:colOff>
      <xdr:row>6</xdr:row>
      <xdr:rowOff>9525</xdr:rowOff>
    </xdr:from>
    <xdr:to>
      <xdr:col>4</xdr:col>
      <xdr:colOff>180975</xdr:colOff>
      <xdr:row>7</xdr:row>
      <xdr:rowOff>95250</xdr:rowOff>
    </xdr:to>
    <xdr:sp macro="" textlink="">
      <xdr:nvSpPr>
        <xdr:cNvPr id="1030" name="AutoShape 6">
          <a:extLst>
            <a:ext uri="{FF2B5EF4-FFF2-40B4-BE49-F238E27FC236}">
              <a16:creationId xmlns:a16="http://schemas.microsoft.com/office/drawing/2014/main" id="{00000000-0008-0000-0100-000006040000}"/>
            </a:ext>
          </a:extLst>
        </xdr:cNvPr>
        <xdr:cNvSpPr>
          <a:spLocks noChangeArrowheads="1"/>
        </xdr:cNvSpPr>
      </xdr:nvSpPr>
      <xdr:spPr bwMode="auto">
        <a:xfrm>
          <a:off x="7286625" y="1038225"/>
          <a:ext cx="1095375" cy="257175"/>
        </a:xfrm>
        <a:prstGeom prst="wedgeRectCallout">
          <a:avLst>
            <a:gd name="adj1" fmla="val -74347"/>
            <a:gd name="adj2" fmla="val 24074"/>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通常変更不要</a:t>
          </a:r>
        </a:p>
      </xdr:txBody>
    </xdr:sp>
    <xdr:clientData/>
  </xdr:twoCellAnchor>
  <xdr:twoCellAnchor>
    <xdr:from>
      <xdr:col>2</xdr:col>
      <xdr:colOff>66675</xdr:colOff>
      <xdr:row>6</xdr:row>
      <xdr:rowOff>28575</xdr:rowOff>
    </xdr:from>
    <xdr:to>
      <xdr:col>2</xdr:col>
      <xdr:colOff>142875</xdr:colOff>
      <xdr:row>8</xdr:row>
      <xdr:rowOff>0</xdr:rowOff>
    </xdr:to>
    <xdr:sp macro="" textlink="">
      <xdr:nvSpPr>
        <xdr:cNvPr id="24799" name="AutoShape 7">
          <a:extLst>
            <a:ext uri="{FF2B5EF4-FFF2-40B4-BE49-F238E27FC236}">
              <a16:creationId xmlns:a16="http://schemas.microsoft.com/office/drawing/2014/main" id="{00000000-0008-0000-0100-0000DF600000}"/>
            </a:ext>
          </a:extLst>
        </xdr:cNvPr>
        <xdr:cNvSpPr>
          <a:spLocks/>
        </xdr:cNvSpPr>
      </xdr:nvSpPr>
      <xdr:spPr bwMode="auto">
        <a:xfrm>
          <a:off x="6896100" y="1057275"/>
          <a:ext cx="76200" cy="314325"/>
        </a:xfrm>
        <a:prstGeom prst="rightBrace">
          <a:avLst>
            <a:gd name="adj1" fmla="val 34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457200</xdr:colOff>
      <xdr:row>10</xdr:row>
      <xdr:rowOff>114300</xdr:rowOff>
    </xdr:from>
    <xdr:to>
      <xdr:col>4</xdr:col>
      <xdr:colOff>180975</xdr:colOff>
      <xdr:row>12</xdr:row>
      <xdr:rowOff>28575</xdr:rowOff>
    </xdr:to>
    <xdr:sp macro="" textlink="">
      <xdr:nvSpPr>
        <xdr:cNvPr id="1032" name="AutoShape 8">
          <a:extLst>
            <a:ext uri="{FF2B5EF4-FFF2-40B4-BE49-F238E27FC236}">
              <a16:creationId xmlns:a16="http://schemas.microsoft.com/office/drawing/2014/main" id="{00000000-0008-0000-0100-000008040000}"/>
            </a:ext>
          </a:extLst>
        </xdr:cNvPr>
        <xdr:cNvSpPr>
          <a:spLocks noChangeArrowheads="1"/>
        </xdr:cNvSpPr>
      </xdr:nvSpPr>
      <xdr:spPr bwMode="auto">
        <a:xfrm>
          <a:off x="7286625" y="2028825"/>
          <a:ext cx="1095375" cy="257175"/>
        </a:xfrm>
        <a:prstGeom prst="wedgeRectCallout">
          <a:avLst>
            <a:gd name="adj1" fmla="val -71741"/>
            <a:gd name="adj2" fmla="val -12963"/>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通常変更不要</a:t>
          </a:r>
        </a:p>
      </xdr:txBody>
    </xdr:sp>
    <xdr:clientData/>
  </xdr:twoCellAnchor>
  <xdr:twoCellAnchor>
    <xdr:from>
      <xdr:col>2</xdr:col>
      <xdr:colOff>66675</xdr:colOff>
      <xdr:row>10</xdr:row>
      <xdr:rowOff>9525</xdr:rowOff>
    </xdr:from>
    <xdr:to>
      <xdr:col>2</xdr:col>
      <xdr:colOff>180975</xdr:colOff>
      <xdr:row>12</xdr:row>
      <xdr:rowOff>123825</xdr:rowOff>
    </xdr:to>
    <xdr:sp macro="" textlink="">
      <xdr:nvSpPr>
        <xdr:cNvPr id="24801" name="AutoShape 9">
          <a:extLst>
            <a:ext uri="{FF2B5EF4-FFF2-40B4-BE49-F238E27FC236}">
              <a16:creationId xmlns:a16="http://schemas.microsoft.com/office/drawing/2014/main" id="{00000000-0008-0000-0100-0000E1600000}"/>
            </a:ext>
          </a:extLst>
        </xdr:cNvPr>
        <xdr:cNvSpPr>
          <a:spLocks/>
        </xdr:cNvSpPr>
      </xdr:nvSpPr>
      <xdr:spPr bwMode="auto">
        <a:xfrm>
          <a:off x="6896100" y="1924050"/>
          <a:ext cx="114300" cy="457200"/>
        </a:xfrm>
        <a:prstGeom prst="righ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209550</xdr:colOff>
          <xdr:row>1</xdr:row>
          <xdr:rowOff>69850</xdr:rowOff>
        </xdr:from>
        <xdr:to>
          <xdr:col>0</xdr:col>
          <xdr:colOff>939800</xdr:colOff>
          <xdr:row>2</xdr:row>
          <xdr:rowOff>152400</xdr:rowOff>
        </xdr:to>
        <xdr:sp macro="" textlink="">
          <xdr:nvSpPr>
            <xdr:cNvPr id="1026" name="CommandButton1"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Box/Desktop/&#12525;&#12540;&#12459;&#12523;&#38598;&#35336;&#31561;/&#65305;&#26376;&#23450;&#26178;&#30331;&#37682;/%5b"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33"/>
  <sheetViews>
    <sheetView workbookViewId="0">
      <selection activeCell="E21" sqref="E21"/>
    </sheetView>
  </sheetViews>
  <sheetFormatPr defaultRowHeight="13"/>
  <sheetData>
    <row r="1" spans="1:1">
      <c r="A1" t="s">
        <v>0</v>
      </c>
    </row>
    <row r="2" spans="1:1">
      <c r="A2" t="s">
        <v>17</v>
      </c>
    </row>
    <row r="3" spans="1:1">
      <c r="A3" t="s">
        <v>16</v>
      </c>
    </row>
    <row r="4" spans="1:1">
      <c r="A4" t="s">
        <v>18</v>
      </c>
    </row>
    <row r="6" spans="1:1">
      <c r="A6" t="s">
        <v>1</v>
      </c>
    </row>
    <row r="7" spans="1:1">
      <c r="A7" t="s">
        <v>2</v>
      </c>
    </row>
    <row r="8" spans="1:1">
      <c r="A8" t="s">
        <v>20</v>
      </c>
    </row>
    <row r="10" spans="1:1">
      <c r="A10" t="s">
        <v>19</v>
      </c>
    </row>
    <row r="11" spans="1:1">
      <c r="A11" t="s">
        <v>21</v>
      </c>
    </row>
    <row r="12" spans="1:1">
      <c r="A12" t="s">
        <v>23</v>
      </c>
    </row>
    <row r="13" spans="1:1">
      <c r="A13" t="s">
        <v>22</v>
      </c>
    </row>
    <row r="15" spans="1:1">
      <c r="A15" t="s">
        <v>24</v>
      </c>
    </row>
    <row r="16" spans="1:1">
      <c r="A16" t="s">
        <v>25</v>
      </c>
    </row>
    <row r="17" spans="1:1">
      <c r="A17" t="s">
        <v>26</v>
      </c>
    </row>
    <row r="18" spans="1:1">
      <c r="A18" t="s">
        <v>27</v>
      </c>
    </row>
    <row r="19" spans="1:1">
      <c r="A19" t="s">
        <v>28</v>
      </c>
    </row>
    <row r="21" spans="1:1">
      <c r="A21" t="s">
        <v>29</v>
      </c>
    </row>
    <row r="22" spans="1:1">
      <c r="A22" t="s">
        <v>30</v>
      </c>
    </row>
    <row r="23" spans="1:1">
      <c r="A23" t="s">
        <v>31</v>
      </c>
    </row>
    <row r="24" spans="1:1">
      <c r="A24" t="s">
        <v>32</v>
      </c>
    </row>
    <row r="25" spans="1:1">
      <c r="A25" t="s">
        <v>33</v>
      </c>
    </row>
    <row r="26" spans="1:1">
      <c r="A26" t="s">
        <v>34</v>
      </c>
    </row>
    <row r="28" spans="1:1">
      <c r="A28" t="s">
        <v>35</v>
      </c>
    </row>
    <row r="30" spans="1:1">
      <c r="A30" t="s">
        <v>36</v>
      </c>
    </row>
    <row r="31" spans="1:1">
      <c r="A31" t="s">
        <v>37</v>
      </c>
    </row>
    <row r="32" spans="1:1">
      <c r="A32" t="s">
        <v>38</v>
      </c>
    </row>
    <row r="33" spans="1:1">
      <c r="A33" t="s">
        <v>39</v>
      </c>
    </row>
  </sheetData>
  <phoneticPr fontI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6"/>
  <sheetViews>
    <sheetView workbookViewId="0">
      <selection activeCell="B6" sqref="B6"/>
    </sheetView>
  </sheetViews>
  <sheetFormatPr defaultRowHeight="13"/>
  <cols>
    <col min="1" max="1" width="21.7265625" bestFit="1" customWidth="1"/>
    <col min="2" max="2" width="67.90625" bestFit="1" customWidth="1"/>
  </cols>
  <sheetData>
    <row r="5" spans="1:2">
      <c r="A5" t="s">
        <v>5</v>
      </c>
    </row>
    <row r="6" spans="1:2">
      <c r="A6" s="1" t="s">
        <v>6</v>
      </c>
      <c r="B6" s="41" t="s">
        <v>134</v>
      </c>
    </row>
    <row r="7" spans="1:2">
      <c r="A7" s="2" t="s">
        <v>7</v>
      </c>
      <c r="B7" s="4" t="s">
        <v>131</v>
      </c>
    </row>
    <row r="8" spans="1:2">
      <c r="A8" s="2" t="s">
        <v>8</v>
      </c>
      <c r="B8" s="3" t="s">
        <v>4</v>
      </c>
    </row>
    <row r="9" spans="1:2" ht="29.25" customHeight="1"/>
    <row r="10" spans="1:2">
      <c r="A10" t="s">
        <v>12</v>
      </c>
    </row>
    <row r="11" spans="1:2">
      <c r="A11" s="1" t="s">
        <v>9</v>
      </c>
      <c r="B11" s="4" t="s">
        <v>3</v>
      </c>
    </row>
    <row r="12" spans="1:2">
      <c r="A12" s="1" t="s">
        <v>11</v>
      </c>
      <c r="B12" s="4" t="s">
        <v>13</v>
      </c>
    </row>
    <row r="13" spans="1:2">
      <c r="A13" s="1" t="s">
        <v>10</v>
      </c>
      <c r="B13" s="4" t="s">
        <v>14</v>
      </c>
    </row>
    <row r="16" spans="1:2">
      <c r="A16" s="5" t="s">
        <v>15</v>
      </c>
      <c r="B16" s="5" t="str">
        <f>CONCATENATE(B6,B11,B7,B12,B8,B13)</f>
        <v>C:\Users\113169\Desktop\ローカル集計等\3月定時登録選挙人名簿\[調査表１.xls]Sheet1'!A1</v>
      </c>
    </row>
  </sheetData>
  <phoneticPr fontId="1"/>
  <hyperlinks>
    <hyperlink ref="B6" r:id="rId1" display="\\saitama.local\fsv\企画財政部\市町村課\H27年度以前\03選挙管理担当\選管フォルダ\13 定時登録（選挙人名簿・在外選挙人名簿）\平成30年度\③12月定時登録\02_集計\[" xr:uid="{00000000-0004-0000-0100-000000000000}"/>
  </hyperlinks>
  <pageMargins left="0.78700000000000003" right="0.78700000000000003" top="0.98399999999999999" bottom="0.98399999999999999" header="0.51200000000000001" footer="0.51200000000000001"/>
  <pageSetup paperSize="9" orientation="portrait" r:id="rId2"/>
  <headerFooter alignWithMargins="0">
    <oddFooter>&amp;LC:\サンプル集計\&amp;F</oddFooter>
  </headerFooter>
  <drawing r:id="rId3"/>
  <legacyDrawing r:id="rId4"/>
  <controls>
    <mc:AlternateContent xmlns:mc="http://schemas.openxmlformats.org/markup-compatibility/2006">
      <mc:Choice Requires="x14">
        <control shapeId="1026" r:id="rId5" name="CommandButton1">
          <controlPr defaultSize="0" autoLine="0" r:id="rId6">
            <anchor moveWithCells="1">
              <from>
                <xdr:col>0</xdr:col>
                <xdr:colOff>209550</xdr:colOff>
                <xdr:row>1</xdr:row>
                <xdr:rowOff>69850</xdr:rowOff>
              </from>
              <to>
                <xdr:col>0</xdr:col>
                <xdr:colOff>939800</xdr:colOff>
                <xdr:row>2</xdr:row>
                <xdr:rowOff>152400</xdr:rowOff>
              </to>
            </anchor>
          </controlPr>
        </control>
      </mc:Choice>
      <mc:Fallback>
        <control shapeId="1026" r:id="rId5" name="Command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0000"/>
    <pageSetUpPr fitToPage="1"/>
  </sheetPr>
  <dimension ref="A1:P164"/>
  <sheetViews>
    <sheetView tabSelected="1" view="pageBreakPreview" zoomScaleNormal="100" zoomScaleSheetLayoutView="100" workbookViewId="0">
      <selection activeCell="E16" sqref="E16"/>
    </sheetView>
  </sheetViews>
  <sheetFormatPr defaultColWidth="9" defaultRowHeight="11" outlineLevelRow="1"/>
  <cols>
    <col min="1" max="1" width="16.6328125" style="7" customWidth="1"/>
    <col min="2" max="11" width="8.6328125" style="6" customWidth="1"/>
    <col min="12" max="12" width="2.36328125" style="6" customWidth="1"/>
    <col min="13" max="16384" width="9" style="6"/>
  </cols>
  <sheetData>
    <row r="1" spans="1:13" s="25" customFormat="1" ht="16.5">
      <c r="A1" s="25" t="s">
        <v>136</v>
      </c>
      <c r="C1" s="27"/>
      <c r="D1" s="28"/>
      <c r="E1" s="42"/>
      <c r="F1" s="27"/>
      <c r="G1" s="27"/>
      <c r="H1" s="27"/>
      <c r="I1" s="27"/>
      <c r="J1" s="27"/>
      <c r="K1" s="26"/>
    </row>
    <row r="2" spans="1:13" s="25" customFormat="1" ht="17.25" customHeight="1">
      <c r="A2" s="70" t="s">
        <v>137</v>
      </c>
      <c r="B2" s="70"/>
      <c r="C2" s="70"/>
      <c r="D2" s="70"/>
      <c r="E2" s="71"/>
      <c r="F2" s="71"/>
      <c r="G2" s="71"/>
      <c r="H2" s="70"/>
      <c r="I2" s="70"/>
      <c r="J2" s="70"/>
      <c r="K2" s="70"/>
      <c r="L2" s="38"/>
    </row>
    <row r="3" spans="1:13" s="25" customFormat="1" ht="12">
      <c r="B3" s="27"/>
      <c r="C3" s="27"/>
      <c r="D3" s="27"/>
      <c r="E3" s="27"/>
      <c r="F3" s="27"/>
      <c r="G3" s="27"/>
      <c r="H3" s="27"/>
      <c r="I3" s="27" t="s">
        <v>129</v>
      </c>
      <c r="K3" s="26"/>
    </row>
    <row r="4" spans="1:13" s="25" customFormat="1" ht="12">
      <c r="B4" s="27"/>
      <c r="C4" s="27"/>
      <c r="D4" s="27"/>
      <c r="E4" s="27"/>
      <c r="F4" s="27"/>
      <c r="G4" s="27"/>
      <c r="H4" s="27"/>
      <c r="I4" s="27"/>
      <c r="J4" s="27"/>
      <c r="K4" s="26"/>
    </row>
    <row r="5" spans="1:13">
      <c r="E5" s="43"/>
      <c r="F5" s="43"/>
      <c r="G5" s="43"/>
    </row>
    <row r="6" spans="1:13" s="9" customFormat="1" ht="13.5" customHeight="1">
      <c r="A6" s="68" t="s">
        <v>126</v>
      </c>
      <c r="B6" s="64" t="s">
        <v>136</v>
      </c>
      <c r="C6" s="64"/>
      <c r="D6" s="64"/>
      <c r="E6" s="64" t="s">
        <v>135</v>
      </c>
      <c r="F6" s="64"/>
      <c r="G6" s="64"/>
      <c r="H6" s="65" t="s">
        <v>125</v>
      </c>
      <c r="I6" s="66"/>
      <c r="J6" s="66"/>
      <c r="K6" s="67"/>
    </row>
    <row r="7" spans="1:13" s="9" customFormat="1" ht="13.5" customHeight="1">
      <c r="A7" s="69"/>
      <c r="B7" s="62" t="s">
        <v>124</v>
      </c>
      <c r="C7" s="62" t="s">
        <v>123</v>
      </c>
      <c r="D7" s="62" t="s">
        <v>122</v>
      </c>
      <c r="E7" s="62" t="s">
        <v>124</v>
      </c>
      <c r="F7" s="62" t="s">
        <v>123</v>
      </c>
      <c r="G7" s="62" t="s">
        <v>122</v>
      </c>
      <c r="H7" s="24" t="s">
        <v>124</v>
      </c>
      <c r="I7" s="24" t="s">
        <v>123</v>
      </c>
      <c r="J7" s="24" t="s">
        <v>122</v>
      </c>
      <c r="K7" s="24" t="s">
        <v>121</v>
      </c>
    </row>
    <row r="8" spans="1:13" s="9" customFormat="1" ht="13.5" customHeight="1">
      <c r="A8" s="44" t="s">
        <v>120</v>
      </c>
      <c r="B8" s="21">
        <v>2021</v>
      </c>
      <c r="C8" s="57">
        <v>2707</v>
      </c>
      <c r="D8" s="21">
        <v>4728</v>
      </c>
      <c r="E8" s="21">
        <v>2034</v>
      </c>
      <c r="F8" s="57">
        <v>2720</v>
      </c>
      <c r="G8" s="21">
        <v>4754</v>
      </c>
      <c r="H8" s="52">
        <v>-13</v>
      </c>
      <c r="I8" s="11">
        <v>-13</v>
      </c>
      <c r="J8" s="11">
        <v>-26</v>
      </c>
      <c r="K8" s="10">
        <v>-0.55000000000000004</v>
      </c>
    </row>
    <row r="9" spans="1:13" s="9" customFormat="1" ht="13.5" customHeight="1">
      <c r="A9" s="44" t="s">
        <v>119</v>
      </c>
      <c r="B9" s="11">
        <v>1931</v>
      </c>
      <c r="C9" s="11">
        <v>2534</v>
      </c>
      <c r="D9" s="11">
        <v>4465</v>
      </c>
      <c r="E9" s="11">
        <v>1941</v>
      </c>
      <c r="F9" s="11">
        <v>2548</v>
      </c>
      <c r="G9" s="11">
        <v>4489</v>
      </c>
      <c r="H9" s="52">
        <v>-10</v>
      </c>
      <c r="I9" s="11">
        <v>-14</v>
      </c>
      <c r="J9" s="11">
        <v>-24</v>
      </c>
      <c r="K9" s="10">
        <v>-0.53</v>
      </c>
    </row>
    <row r="10" spans="1:13" s="9" customFormat="1" ht="13.5" customHeight="1">
      <c r="A10" s="44" t="s">
        <v>118</v>
      </c>
      <c r="B10" s="11">
        <v>90</v>
      </c>
      <c r="C10" s="11">
        <v>173</v>
      </c>
      <c r="D10" s="11">
        <v>263</v>
      </c>
      <c r="E10" s="11">
        <v>93</v>
      </c>
      <c r="F10" s="11">
        <v>172</v>
      </c>
      <c r="G10" s="11">
        <v>265</v>
      </c>
      <c r="H10" s="52">
        <v>-3</v>
      </c>
      <c r="I10" s="21">
        <v>1</v>
      </c>
      <c r="J10" s="11">
        <v>-2</v>
      </c>
      <c r="K10" s="10">
        <v>-0.75</v>
      </c>
    </row>
    <row r="11" spans="1:13" s="9" customFormat="1" ht="13.5" customHeight="1">
      <c r="A11" s="46" t="s">
        <v>117</v>
      </c>
      <c r="B11" s="19">
        <v>430</v>
      </c>
      <c r="C11" s="19">
        <v>520</v>
      </c>
      <c r="D11" s="19">
        <v>950</v>
      </c>
      <c r="E11" s="19">
        <v>427</v>
      </c>
      <c r="F11" s="19">
        <v>528</v>
      </c>
      <c r="G11" s="53">
        <v>955</v>
      </c>
      <c r="H11" s="53">
        <v>3</v>
      </c>
      <c r="I11" s="19">
        <v>-8</v>
      </c>
      <c r="J11" s="19">
        <v>-5</v>
      </c>
      <c r="K11" s="23">
        <v>-0.52</v>
      </c>
      <c r="M11" s="31"/>
    </row>
    <row r="12" spans="1:13" s="9" customFormat="1" ht="13.5" customHeight="1">
      <c r="A12" s="47" t="s">
        <v>116</v>
      </c>
      <c r="B12" s="13">
        <v>16</v>
      </c>
      <c r="C12" s="13">
        <v>20</v>
      </c>
      <c r="D12" s="13">
        <v>36</v>
      </c>
      <c r="E12" s="13">
        <v>15</v>
      </c>
      <c r="F12" s="13">
        <v>22</v>
      </c>
      <c r="G12" s="29">
        <v>37</v>
      </c>
      <c r="H12" s="54">
        <v>1</v>
      </c>
      <c r="I12" s="15">
        <v>-2</v>
      </c>
      <c r="J12" s="15">
        <v>-1</v>
      </c>
      <c r="K12" s="12">
        <v>-2.7</v>
      </c>
      <c r="M12" s="31"/>
    </row>
    <row r="13" spans="1:13" s="9" customFormat="1" ht="13.5" customHeight="1">
      <c r="A13" s="47" t="s">
        <v>115</v>
      </c>
      <c r="B13" s="13">
        <v>38</v>
      </c>
      <c r="C13" s="13">
        <v>47</v>
      </c>
      <c r="D13" s="13">
        <v>85</v>
      </c>
      <c r="E13" s="13">
        <v>39</v>
      </c>
      <c r="F13" s="13">
        <v>47</v>
      </c>
      <c r="G13" s="29">
        <v>86</v>
      </c>
      <c r="H13" s="29">
        <v>-1</v>
      </c>
      <c r="I13" s="13">
        <v>0</v>
      </c>
      <c r="J13" s="13">
        <v>-1</v>
      </c>
      <c r="K13" s="30">
        <v>-1.1599999999999999</v>
      </c>
      <c r="M13" s="31"/>
    </row>
    <row r="14" spans="1:13" s="9" customFormat="1" ht="13.5" customHeight="1">
      <c r="A14" s="47" t="s">
        <v>114</v>
      </c>
      <c r="B14" s="13">
        <v>47</v>
      </c>
      <c r="C14" s="13">
        <v>50</v>
      </c>
      <c r="D14" s="13">
        <v>97</v>
      </c>
      <c r="E14" s="13">
        <v>47</v>
      </c>
      <c r="F14" s="13">
        <v>50</v>
      </c>
      <c r="G14" s="29">
        <v>97</v>
      </c>
      <c r="H14" s="29">
        <v>0</v>
      </c>
      <c r="I14" s="13">
        <v>0</v>
      </c>
      <c r="J14" s="13">
        <v>0</v>
      </c>
      <c r="K14" s="30">
        <v>0</v>
      </c>
    </row>
    <row r="15" spans="1:13" s="9" customFormat="1" ht="13.5" customHeight="1">
      <c r="A15" s="47" t="s">
        <v>113</v>
      </c>
      <c r="B15" s="13">
        <v>42</v>
      </c>
      <c r="C15" s="13">
        <v>73</v>
      </c>
      <c r="D15" s="13">
        <v>115</v>
      </c>
      <c r="E15" s="13">
        <v>42</v>
      </c>
      <c r="F15" s="13">
        <v>73</v>
      </c>
      <c r="G15" s="29">
        <v>115</v>
      </c>
      <c r="H15" s="29">
        <v>0</v>
      </c>
      <c r="I15" s="13">
        <v>0</v>
      </c>
      <c r="J15" s="13">
        <v>0</v>
      </c>
      <c r="K15" s="30">
        <v>0</v>
      </c>
    </row>
    <row r="16" spans="1:13" s="9" customFormat="1" ht="13.5" customHeight="1">
      <c r="A16" s="47" t="s">
        <v>112</v>
      </c>
      <c r="B16" s="13">
        <v>34</v>
      </c>
      <c r="C16" s="13">
        <v>34</v>
      </c>
      <c r="D16" s="13">
        <v>68</v>
      </c>
      <c r="E16" s="13">
        <v>34</v>
      </c>
      <c r="F16" s="13">
        <v>34</v>
      </c>
      <c r="G16" s="29">
        <v>68</v>
      </c>
      <c r="H16" s="29">
        <v>0</v>
      </c>
      <c r="I16" s="13">
        <v>0</v>
      </c>
      <c r="J16" s="13">
        <v>0</v>
      </c>
      <c r="K16" s="30">
        <v>0</v>
      </c>
    </row>
    <row r="17" spans="1:16" s="9" customFormat="1" ht="13.5" customHeight="1">
      <c r="A17" s="47" t="s">
        <v>111</v>
      </c>
      <c r="B17" s="13">
        <v>26</v>
      </c>
      <c r="C17" s="13">
        <v>38</v>
      </c>
      <c r="D17" s="13">
        <v>64</v>
      </c>
      <c r="E17" s="13">
        <v>24</v>
      </c>
      <c r="F17" s="13">
        <v>37</v>
      </c>
      <c r="G17" s="29">
        <v>61</v>
      </c>
      <c r="H17" s="29">
        <v>2</v>
      </c>
      <c r="I17" s="13">
        <v>1</v>
      </c>
      <c r="J17" s="13">
        <v>3</v>
      </c>
      <c r="K17" s="30">
        <v>4.92</v>
      </c>
    </row>
    <row r="18" spans="1:16" s="9" customFormat="1" ht="13.5" customHeight="1">
      <c r="A18" s="47" t="s">
        <v>110</v>
      </c>
      <c r="B18" s="13">
        <v>90</v>
      </c>
      <c r="C18" s="13">
        <v>84</v>
      </c>
      <c r="D18" s="13">
        <v>174</v>
      </c>
      <c r="E18" s="13">
        <v>91</v>
      </c>
      <c r="F18" s="13">
        <v>88</v>
      </c>
      <c r="G18" s="29">
        <v>179</v>
      </c>
      <c r="H18" s="29">
        <v>-1</v>
      </c>
      <c r="I18" s="13">
        <v>-4</v>
      </c>
      <c r="J18" s="13">
        <v>-5</v>
      </c>
      <c r="K18" s="30">
        <v>-2.79</v>
      </c>
    </row>
    <row r="19" spans="1:16" s="9" customFormat="1" ht="13.5" customHeight="1">
      <c r="A19" s="47" t="s">
        <v>109</v>
      </c>
      <c r="B19" s="13">
        <v>90</v>
      </c>
      <c r="C19" s="13">
        <v>104</v>
      </c>
      <c r="D19" s="13">
        <v>194</v>
      </c>
      <c r="E19" s="13">
        <v>87</v>
      </c>
      <c r="F19" s="13">
        <v>105</v>
      </c>
      <c r="G19" s="29">
        <v>192</v>
      </c>
      <c r="H19" s="29">
        <v>3</v>
      </c>
      <c r="I19" s="13">
        <v>-1</v>
      </c>
      <c r="J19" s="13">
        <v>2</v>
      </c>
      <c r="K19" s="30">
        <v>1.04</v>
      </c>
    </row>
    <row r="20" spans="1:16" s="9" customFormat="1" ht="13.5" customHeight="1">
      <c r="A20" s="47" t="s">
        <v>108</v>
      </c>
      <c r="B20" s="13">
        <v>32</v>
      </c>
      <c r="C20" s="13">
        <v>43</v>
      </c>
      <c r="D20" s="13">
        <v>75</v>
      </c>
      <c r="E20" s="13">
        <v>33</v>
      </c>
      <c r="F20" s="13">
        <v>45</v>
      </c>
      <c r="G20" s="29">
        <v>78</v>
      </c>
      <c r="H20" s="29">
        <v>-1</v>
      </c>
      <c r="I20" s="13">
        <v>-2</v>
      </c>
      <c r="J20" s="13">
        <v>-3</v>
      </c>
      <c r="K20" s="12">
        <v>-3.85</v>
      </c>
    </row>
    <row r="21" spans="1:16" s="9" customFormat="1" ht="13.5" customHeight="1">
      <c r="A21" s="51" t="s">
        <v>107</v>
      </c>
      <c r="B21" s="17">
        <v>15</v>
      </c>
      <c r="C21" s="17">
        <v>27</v>
      </c>
      <c r="D21" s="17">
        <v>42</v>
      </c>
      <c r="E21" s="17">
        <v>15</v>
      </c>
      <c r="F21" s="17">
        <v>27</v>
      </c>
      <c r="G21" s="56">
        <v>42</v>
      </c>
      <c r="H21" s="57">
        <v>0</v>
      </c>
      <c r="I21" s="21">
        <v>0</v>
      </c>
      <c r="J21" s="21">
        <v>0</v>
      </c>
      <c r="K21" s="20">
        <v>0</v>
      </c>
    </row>
    <row r="22" spans="1:16" s="9" customFormat="1" ht="13.5" customHeight="1">
      <c r="A22" s="48" t="s">
        <v>106</v>
      </c>
      <c r="B22" s="15">
        <v>107</v>
      </c>
      <c r="C22" s="15">
        <v>135</v>
      </c>
      <c r="D22" s="15">
        <v>242</v>
      </c>
      <c r="E22" s="15">
        <v>107</v>
      </c>
      <c r="F22" s="15">
        <v>136</v>
      </c>
      <c r="G22" s="54">
        <v>243</v>
      </c>
      <c r="H22" s="54">
        <v>0</v>
      </c>
      <c r="I22" s="15">
        <v>-1</v>
      </c>
      <c r="J22" s="15">
        <v>-1</v>
      </c>
      <c r="K22" s="14">
        <v>-0.41</v>
      </c>
    </row>
    <row r="23" spans="1:16" s="9" customFormat="1" ht="13.5" customHeight="1">
      <c r="A23" s="47" t="s">
        <v>105</v>
      </c>
      <c r="B23" s="13">
        <v>53</v>
      </c>
      <c r="C23" s="13">
        <v>56</v>
      </c>
      <c r="D23" s="13">
        <v>109</v>
      </c>
      <c r="E23" s="13">
        <v>51</v>
      </c>
      <c r="F23" s="13">
        <v>57</v>
      </c>
      <c r="G23" s="29">
        <v>108</v>
      </c>
      <c r="H23" s="29">
        <v>2</v>
      </c>
      <c r="I23" s="13">
        <v>-1</v>
      </c>
      <c r="J23" s="13">
        <v>1</v>
      </c>
      <c r="K23" s="12">
        <v>0.93</v>
      </c>
    </row>
    <row r="24" spans="1:16" s="9" customFormat="1" ht="13.5" customHeight="1">
      <c r="A24" s="47" t="s">
        <v>104</v>
      </c>
      <c r="B24" s="13">
        <v>164</v>
      </c>
      <c r="C24" s="13">
        <v>205</v>
      </c>
      <c r="D24" s="13">
        <v>369</v>
      </c>
      <c r="E24" s="13">
        <v>166</v>
      </c>
      <c r="F24" s="13">
        <v>204</v>
      </c>
      <c r="G24" s="29">
        <v>370</v>
      </c>
      <c r="H24" s="29">
        <v>-2</v>
      </c>
      <c r="I24" s="13">
        <v>1</v>
      </c>
      <c r="J24" s="13">
        <v>-1</v>
      </c>
      <c r="K24" s="12">
        <v>-0.27</v>
      </c>
      <c r="N24" s="31"/>
      <c r="O24" s="31"/>
      <c r="P24" s="31"/>
    </row>
    <row r="25" spans="1:16" s="9" customFormat="1" ht="13.5" customHeight="1" outlineLevel="1">
      <c r="A25" s="63" t="s">
        <v>132</v>
      </c>
      <c r="B25" s="13">
        <v>143</v>
      </c>
      <c r="C25" s="13">
        <v>184</v>
      </c>
      <c r="D25" s="13">
        <v>327</v>
      </c>
      <c r="E25" s="13">
        <v>144</v>
      </c>
      <c r="F25" s="13">
        <v>184</v>
      </c>
      <c r="G25" s="29">
        <v>328</v>
      </c>
      <c r="H25" s="45">
        <v>-1</v>
      </c>
      <c r="I25" s="39">
        <v>0</v>
      </c>
      <c r="J25" s="39">
        <v>-1</v>
      </c>
      <c r="K25" s="40">
        <v>-0.3</v>
      </c>
      <c r="N25" s="31"/>
      <c r="O25" s="31"/>
      <c r="P25" s="31"/>
    </row>
    <row r="26" spans="1:16" s="9" customFormat="1" ht="13.5" customHeight="1" outlineLevel="1">
      <c r="A26" s="63" t="s">
        <v>133</v>
      </c>
      <c r="B26" s="13">
        <v>21</v>
      </c>
      <c r="C26" s="13">
        <v>21</v>
      </c>
      <c r="D26" s="13">
        <v>42</v>
      </c>
      <c r="E26" s="13">
        <v>22</v>
      </c>
      <c r="F26" s="13">
        <v>20</v>
      </c>
      <c r="G26" s="29">
        <v>42</v>
      </c>
      <c r="H26" s="45">
        <v>-1</v>
      </c>
      <c r="I26" s="39">
        <v>1</v>
      </c>
      <c r="J26" s="39">
        <v>0</v>
      </c>
      <c r="K26" s="40">
        <v>0</v>
      </c>
      <c r="N26" s="31"/>
      <c r="O26" s="31"/>
      <c r="P26" s="31"/>
    </row>
    <row r="27" spans="1:16" s="9" customFormat="1" ht="13.5" customHeight="1">
      <c r="A27" s="47" t="s">
        <v>103</v>
      </c>
      <c r="B27" s="13">
        <v>27</v>
      </c>
      <c r="C27" s="13">
        <v>31</v>
      </c>
      <c r="D27" s="13">
        <v>58</v>
      </c>
      <c r="E27" s="13">
        <v>27</v>
      </c>
      <c r="F27" s="13">
        <v>31</v>
      </c>
      <c r="G27" s="29">
        <v>58</v>
      </c>
      <c r="H27" s="29">
        <v>0</v>
      </c>
      <c r="I27" s="13">
        <v>0</v>
      </c>
      <c r="J27" s="13">
        <v>0</v>
      </c>
      <c r="K27" s="12">
        <v>0</v>
      </c>
    </row>
    <row r="28" spans="1:16" s="9" customFormat="1" ht="13.5" customHeight="1">
      <c r="A28" s="47" t="s">
        <v>102</v>
      </c>
      <c r="B28" s="13">
        <v>11</v>
      </c>
      <c r="C28" s="13">
        <v>18</v>
      </c>
      <c r="D28" s="13">
        <v>29</v>
      </c>
      <c r="E28" s="13">
        <v>11</v>
      </c>
      <c r="F28" s="13">
        <v>18</v>
      </c>
      <c r="G28" s="29">
        <v>29</v>
      </c>
      <c r="H28" s="29">
        <v>0</v>
      </c>
      <c r="I28" s="13">
        <v>0</v>
      </c>
      <c r="J28" s="13">
        <v>0</v>
      </c>
      <c r="K28" s="12">
        <v>0</v>
      </c>
    </row>
    <row r="29" spans="1:16" s="9" customFormat="1" ht="13.5" customHeight="1">
      <c r="A29" s="47" t="s">
        <v>101</v>
      </c>
      <c r="B29" s="13">
        <v>116</v>
      </c>
      <c r="C29" s="13">
        <v>187</v>
      </c>
      <c r="D29" s="13">
        <v>303</v>
      </c>
      <c r="E29" s="13">
        <v>118</v>
      </c>
      <c r="F29" s="13">
        <v>187</v>
      </c>
      <c r="G29" s="29">
        <v>305</v>
      </c>
      <c r="H29" s="29">
        <v>-2</v>
      </c>
      <c r="I29" s="13">
        <v>0</v>
      </c>
      <c r="J29" s="13">
        <v>-2</v>
      </c>
      <c r="K29" s="12">
        <v>-0.66</v>
      </c>
    </row>
    <row r="30" spans="1:16" s="9" customFormat="1" ht="13.5" customHeight="1">
      <c r="A30" s="47" t="s">
        <v>127</v>
      </c>
      <c r="B30" s="13">
        <v>17</v>
      </c>
      <c r="C30" s="13">
        <v>31</v>
      </c>
      <c r="D30" s="13">
        <v>48</v>
      </c>
      <c r="E30" s="13">
        <v>17</v>
      </c>
      <c r="F30" s="13">
        <v>31</v>
      </c>
      <c r="G30" s="29">
        <v>48</v>
      </c>
      <c r="H30" s="29">
        <v>0</v>
      </c>
      <c r="I30" s="13">
        <v>0</v>
      </c>
      <c r="J30" s="13">
        <v>0</v>
      </c>
      <c r="K30" s="12">
        <v>0</v>
      </c>
    </row>
    <row r="31" spans="1:16" s="9" customFormat="1" ht="13.5" customHeight="1">
      <c r="A31" s="47" t="s">
        <v>100</v>
      </c>
      <c r="B31" s="13">
        <v>20</v>
      </c>
      <c r="C31" s="13">
        <v>21</v>
      </c>
      <c r="D31" s="13">
        <v>41</v>
      </c>
      <c r="E31" s="13">
        <v>21</v>
      </c>
      <c r="F31" s="13">
        <v>22</v>
      </c>
      <c r="G31" s="29">
        <v>43</v>
      </c>
      <c r="H31" s="29">
        <v>-1</v>
      </c>
      <c r="I31" s="13">
        <v>-1</v>
      </c>
      <c r="J31" s="13">
        <v>-2</v>
      </c>
      <c r="K31" s="12">
        <v>-4.6500000000000004</v>
      </c>
    </row>
    <row r="32" spans="1:16" s="9" customFormat="1" ht="13.5" customHeight="1">
      <c r="A32" s="47" t="s">
        <v>128</v>
      </c>
      <c r="B32" s="13">
        <v>18</v>
      </c>
      <c r="C32" s="13">
        <v>25</v>
      </c>
      <c r="D32" s="13">
        <v>43</v>
      </c>
      <c r="E32" s="13">
        <v>18</v>
      </c>
      <c r="F32" s="13">
        <v>24</v>
      </c>
      <c r="G32" s="29">
        <v>42</v>
      </c>
      <c r="H32" s="29">
        <v>0</v>
      </c>
      <c r="I32" s="13">
        <v>1</v>
      </c>
      <c r="J32" s="13">
        <v>1</v>
      </c>
      <c r="K32" s="12">
        <v>2.38</v>
      </c>
    </row>
    <row r="33" spans="1:11" s="9" customFormat="1" ht="13.5" customHeight="1">
      <c r="A33" s="47" t="s">
        <v>99</v>
      </c>
      <c r="B33" s="13">
        <v>21</v>
      </c>
      <c r="C33" s="13">
        <v>27</v>
      </c>
      <c r="D33" s="13">
        <v>48</v>
      </c>
      <c r="E33" s="13">
        <v>21</v>
      </c>
      <c r="F33" s="13">
        <v>29</v>
      </c>
      <c r="G33" s="29">
        <v>50</v>
      </c>
      <c r="H33" s="54">
        <v>0</v>
      </c>
      <c r="I33" s="54">
        <v>-2</v>
      </c>
      <c r="J33" s="54">
        <v>-2</v>
      </c>
      <c r="K33" s="14">
        <v>-4</v>
      </c>
    </row>
    <row r="34" spans="1:11" s="9" customFormat="1" ht="13.5" customHeight="1">
      <c r="A34" s="47" t="s">
        <v>98</v>
      </c>
      <c r="B34" s="13">
        <v>51</v>
      </c>
      <c r="C34" s="13">
        <v>81</v>
      </c>
      <c r="D34" s="13">
        <v>132</v>
      </c>
      <c r="E34" s="13">
        <v>49</v>
      </c>
      <c r="F34" s="13">
        <v>81</v>
      </c>
      <c r="G34" s="29">
        <v>130</v>
      </c>
      <c r="H34" s="54">
        <v>2</v>
      </c>
      <c r="I34" s="54">
        <v>0</v>
      </c>
      <c r="J34" s="54">
        <v>2</v>
      </c>
      <c r="K34" s="12">
        <v>1.54</v>
      </c>
    </row>
    <row r="35" spans="1:11" s="9" customFormat="1" ht="13.5" customHeight="1">
      <c r="A35" s="47" t="s">
        <v>97</v>
      </c>
      <c r="B35" s="13">
        <v>31</v>
      </c>
      <c r="C35" s="13">
        <v>52</v>
      </c>
      <c r="D35" s="13">
        <v>83</v>
      </c>
      <c r="E35" s="13">
        <v>31</v>
      </c>
      <c r="F35" s="13">
        <v>54</v>
      </c>
      <c r="G35" s="29">
        <v>85</v>
      </c>
      <c r="H35" s="29">
        <v>0</v>
      </c>
      <c r="I35" s="13">
        <v>-2</v>
      </c>
      <c r="J35" s="13">
        <v>-2</v>
      </c>
      <c r="K35" s="12">
        <v>-2.35</v>
      </c>
    </row>
    <row r="36" spans="1:11" s="9" customFormat="1" ht="13.5" customHeight="1">
      <c r="A36" s="47" t="s">
        <v>96</v>
      </c>
      <c r="B36" s="13">
        <v>7</v>
      </c>
      <c r="C36" s="13">
        <v>12</v>
      </c>
      <c r="D36" s="13">
        <v>19</v>
      </c>
      <c r="E36" s="13">
        <v>9</v>
      </c>
      <c r="F36" s="13">
        <v>12</v>
      </c>
      <c r="G36" s="29">
        <v>21</v>
      </c>
      <c r="H36" s="29">
        <v>-2</v>
      </c>
      <c r="I36" s="13">
        <v>0</v>
      </c>
      <c r="J36" s="13">
        <v>-2</v>
      </c>
      <c r="K36" s="12">
        <v>-9.52</v>
      </c>
    </row>
    <row r="37" spans="1:11" s="9" customFormat="1" ht="13.5" customHeight="1">
      <c r="A37" s="47" t="s">
        <v>95</v>
      </c>
      <c r="B37" s="13">
        <v>30</v>
      </c>
      <c r="C37" s="13">
        <v>52</v>
      </c>
      <c r="D37" s="13">
        <v>82</v>
      </c>
      <c r="E37" s="13">
        <v>30</v>
      </c>
      <c r="F37" s="13">
        <v>52</v>
      </c>
      <c r="G37" s="29">
        <v>82</v>
      </c>
      <c r="H37" s="29">
        <v>0</v>
      </c>
      <c r="I37" s="29">
        <v>0</v>
      </c>
      <c r="J37" s="13">
        <v>0</v>
      </c>
      <c r="K37" s="12">
        <v>0</v>
      </c>
    </row>
    <row r="38" spans="1:11" s="9" customFormat="1" ht="13.5" customHeight="1">
      <c r="A38" s="47" t="s">
        <v>94</v>
      </c>
      <c r="B38" s="13">
        <v>15</v>
      </c>
      <c r="C38" s="13">
        <v>32</v>
      </c>
      <c r="D38" s="13">
        <v>47</v>
      </c>
      <c r="E38" s="13">
        <v>15</v>
      </c>
      <c r="F38" s="13">
        <v>32</v>
      </c>
      <c r="G38" s="29">
        <v>47</v>
      </c>
      <c r="H38" s="29">
        <v>0</v>
      </c>
      <c r="I38" s="13">
        <v>0</v>
      </c>
      <c r="J38" s="13">
        <v>0</v>
      </c>
      <c r="K38" s="12">
        <v>0</v>
      </c>
    </row>
    <row r="39" spans="1:11" s="9" customFormat="1" ht="13.5" customHeight="1">
      <c r="A39" s="47" t="s">
        <v>93</v>
      </c>
      <c r="B39" s="13">
        <v>53</v>
      </c>
      <c r="C39" s="13">
        <v>75</v>
      </c>
      <c r="D39" s="13">
        <v>128</v>
      </c>
      <c r="E39" s="13">
        <v>52</v>
      </c>
      <c r="F39" s="13">
        <v>75</v>
      </c>
      <c r="G39" s="29">
        <v>127</v>
      </c>
      <c r="H39" s="29">
        <v>1</v>
      </c>
      <c r="I39" s="13">
        <v>0</v>
      </c>
      <c r="J39" s="13">
        <v>1</v>
      </c>
      <c r="K39" s="12">
        <v>0.79</v>
      </c>
    </row>
    <row r="40" spans="1:11" s="9" customFormat="1" ht="13.5" customHeight="1">
      <c r="A40" s="47" t="s">
        <v>92</v>
      </c>
      <c r="B40" s="13">
        <v>57</v>
      </c>
      <c r="C40" s="13">
        <v>93</v>
      </c>
      <c r="D40" s="13">
        <v>150</v>
      </c>
      <c r="E40" s="13">
        <v>59</v>
      </c>
      <c r="F40" s="13">
        <v>94</v>
      </c>
      <c r="G40" s="29">
        <v>153</v>
      </c>
      <c r="H40" s="29">
        <v>-2</v>
      </c>
      <c r="I40" s="13">
        <v>-1</v>
      </c>
      <c r="J40" s="13">
        <v>-3</v>
      </c>
      <c r="K40" s="12">
        <v>-1.96</v>
      </c>
    </row>
    <row r="41" spans="1:11" s="9" customFormat="1" ht="13.5" customHeight="1">
      <c r="A41" s="47" t="s">
        <v>91</v>
      </c>
      <c r="B41" s="13">
        <v>87</v>
      </c>
      <c r="C41" s="13">
        <v>118</v>
      </c>
      <c r="D41" s="13">
        <v>205</v>
      </c>
      <c r="E41" s="13">
        <v>89</v>
      </c>
      <c r="F41" s="13">
        <v>118</v>
      </c>
      <c r="G41" s="29">
        <v>207</v>
      </c>
      <c r="H41" s="29">
        <v>-2</v>
      </c>
      <c r="I41" s="13">
        <v>0</v>
      </c>
      <c r="J41" s="13">
        <v>-2</v>
      </c>
      <c r="K41" s="12">
        <v>-0.97</v>
      </c>
    </row>
    <row r="42" spans="1:11" s="9" customFormat="1" ht="13.5" customHeight="1">
      <c r="A42" s="47" t="s">
        <v>90</v>
      </c>
      <c r="B42" s="13">
        <v>25</v>
      </c>
      <c r="C42" s="13">
        <v>28</v>
      </c>
      <c r="D42" s="13">
        <v>53</v>
      </c>
      <c r="E42" s="13">
        <v>25</v>
      </c>
      <c r="F42" s="13">
        <v>26</v>
      </c>
      <c r="G42" s="29">
        <v>51</v>
      </c>
      <c r="H42" s="29">
        <v>0</v>
      </c>
      <c r="I42" s="13">
        <v>2</v>
      </c>
      <c r="J42" s="13">
        <v>2</v>
      </c>
      <c r="K42" s="12">
        <v>3.92</v>
      </c>
    </row>
    <row r="43" spans="1:11" s="9" customFormat="1" ht="13.5" customHeight="1">
      <c r="A43" s="47" t="s">
        <v>89</v>
      </c>
      <c r="B43" s="13">
        <v>59</v>
      </c>
      <c r="C43" s="13">
        <v>50</v>
      </c>
      <c r="D43" s="13">
        <v>109</v>
      </c>
      <c r="E43" s="13">
        <v>61</v>
      </c>
      <c r="F43" s="13">
        <v>51</v>
      </c>
      <c r="G43" s="29">
        <v>112</v>
      </c>
      <c r="H43" s="29">
        <v>-2</v>
      </c>
      <c r="I43" s="13">
        <v>-1</v>
      </c>
      <c r="J43" s="13">
        <v>-3</v>
      </c>
      <c r="K43" s="12">
        <v>-2.68</v>
      </c>
    </row>
    <row r="44" spans="1:11" s="9" customFormat="1" ht="13.5" customHeight="1">
      <c r="A44" s="47" t="s">
        <v>88</v>
      </c>
      <c r="B44" s="13">
        <v>62</v>
      </c>
      <c r="C44" s="13">
        <v>66</v>
      </c>
      <c r="D44" s="13">
        <v>128</v>
      </c>
      <c r="E44" s="13">
        <v>63</v>
      </c>
      <c r="F44" s="13">
        <v>68</v>
      </c>
      <c r="G44" s="29">
        <v>131</v>
      </c>
      <c r="H44" s="29">
        <v>-1</v>
      </c>
      <c r="I44" s="13">
        <v>-2</v>
      </c>
      <c r="J44" s="13">
        <v>-3</v>
      </c>
      <c r="K44" s="12">
        <v>-2.29</v>
      </c>
    </row>
    <row r="45" spans="1:11" s="9" customFormat="1" ht="13.5" customHeight="1">
      <c r="A45" s="47" t="s">
        <v>87</v>
      </c>
      <c r="B45" s="13">
        <v>49</v>
      </c>
      <c r="C45" s="13">
        <v>54</v>
      </c>
      <c r="D45" s="13">
        <v>103</v>
      </c>
      <c r="E45" s="13">
        <v>49</v>
      </c>
      <c r="F45" s="13">
        <v>53</v>
      </c>
      <c r="G45" s="29">
        <v>102</v>
      </c>
      <c r="H45" s="29">
        <v>0</v>
      </c>
      <c r="I45" s="13">
        <v>1</v>
      </c>
      <c r="J45" s="13">
        <v>1</v>
      </c>
      <c r="K45" s="12">
        <v>0.98</v>
      </c>
    </row>
    <row r="46" spans="1:11" s="9" customFormat="1" ht="13.5" customHeight="1">
      <c r="A46" s="47" t="s">
        <v>86</v>
      </c>
      <c r="B46" s="13">
        <v>33</v>
      </c>
      <c r="C46" s="13">
        <v>39</v>
      </c>
      <c r="D46" s="13">
        <v>72</v>
      </c>
      <c r="E46" s="13">
        <v>35</v>
      </c>
      <c r="F46" s="13">
        <v>40</v>
      </c>
      <c r="G46" s="29">
        <v>75</v>
      </c>
      <c r="H46" s="29">
        <v>-2</v>
      </c>
      <c r="I46" s="13">
        <v>-1</v>
      </c>
      <c r="J46" s="13">
        <v>-3</v>
      </c>
      <c r="K46" s="12">
        <v>-4</v>
      </c>
    </row>
    <row r="47" spans="1:11" s="9" customFormat="1" ht="13.5" customHeight="1">
      <c r="A47" s="47" t="s">
        <v>85</v>
      </c>
      <c r="B47" s="13">
        <v>54</v>
      </c>
      <c r="C47" s="13">
        <v>68</v>
      </c>
      <c r="D47" s="13">
        <v>122</v>
      </c>
      <c r="E47" s="13">
        <v>55</v>
      </c>
      <c r="F47" s="13">
        <v>68</v>
      </c>
      <c r="G47" s="29">
        <v>123</v>
      </c>
      <c r="H47" s="29">
        <v>-1</v>
      </c>
      <c r="I47" s="13">
        <v>0</v>
      </c>
      <c r="J47" s="13">
        <v>-1</v>
      </c>
      <c r="K47" s="12">
        <v>-0.81</v>
      </c>
    </row>
    <row r="48" spans="1:11" s="9" customFormat="1" ht="13.5" customHeight="1">
      <c r="A48" s="47" t="s">
        <v>84</v>
      </c>
      <c r="B48" s="13">
        <v>64</v>
      </c>
      <c r="C48" s="13">
        <v>75</v>
      </c>
      <c r="D48" s="13">
        <v>139</v>
      </c>
      <c r="E48" s="13">
        <v>65</v>
      </c>
      <c r="F48" s="13">
        <v>75</v>
      </c>
      <c r="G48" s="29">
        <v>140</v>
      </c>
      <c r="H48" s="29">
        <v>-1</v>
      </c>
      <c r="I48" s="13">
        <v>0</v>
      </c>
      <c r="J48" s="13">
        <v>-1</v>
      </c>
      <c r="K48" s="12">
        <v>-0.71</v>
      </c>
    </row>
    <row r="49" spans="1:11" s="9" customFormat="1" ht="13.5" customHeight="1">
      <c r="A49" s="47" t="s">
        <v>83</v>
      </c>
      <c r="B49" s="13">
        <v>23</v>
      </c>
      <c r="C49" s="13">
        <v>19</v>
      </c>
      <c r="D49" s="13">
        <v>42</v>
      </c>
      <c r="E49" s="13">
        <v>22</v>
      </c>
      <c r="F49" s="13">
        <v>20</v>
      </c>
      <c r="G49" s="29">
        <v>42</v>
      </c>
      <c r="H49" s="29">
        <v>1</v>
      </c>
      <c r="I49" s="13">
        <v>-1</v>
      </c>
      <c r="J49" s="13">
        <v>0</v>
      </c>
      <c r="K49" s="12">
        <v>0</v>
      </c>
    </row>
    <row r="50" spans="1:11" s="9" customFormat="1">
      <c r="A50" s="47" t="s">
        <v>82</v>
      </c>
      <c r="B50" s="13">
        <v>25</v>
      </c>
      <c r="C50" s="13">
        <v>47</v>
      </c>
      <c r="D50" s="13">
        <v>72</v>
      </c>
      <c r="E50" s="13">
        <v>26</v>
      </c>
      <c r="F50" s="13">
        <v>48</v>
      </c>
      <c r="G50" s="29">
        <v>74</v>
      </c>
      <c r="H50" s="55">
        <v>-1</v>
      </c>
      <c r="I50" s="34">
        <v>-1</v>
      </c>
      <c r="J50" s="34">
        <v>-2</v>
      </c>
      <c r="K50" s="35">
        <v>-2.7</v>
      </c>
    </row>
    <row r="51" spans="1:11" s="9" customFormat="1">
      <c r="A51" s="47" t="s">
        <v>81</v>
      </c>
      <c r="B51" s="13">
        <v>18</v>
      </c>
      <c r="C51" s="13">
        <v>15</v>
      </c>
      <c r="D51" s="13">
        <v>33</v>
      </c>
      <c r="E51" s="13">
        <v>19</v>
      </c>
      <c r="F51" s="13">
        <v>14</v>
      </c>
      <c r="G51" s="29">
        <v>33</v>
      </c>
      <c r="H51" s="29">
        <v>-1</v>
      </c>
      <c r="I51" s="13">
        <v>1</v>
      </c>
      <c r="J51" s="13">
        <v>0</v>
      </c>
      <c r="K51" s="12">
        <v>0</v>
      </c>
    </row>
    <row r="52" spans="1:11" s="9" customFormat="1" ht="13.5" customHeight="1">
      <c r="A52" s="47" t="s">
        <v>80</v>
      </c>
      <c r="B52" s="13">
        <v>20</v>
      </c>
      <c r="C52" s="13">
        <v>21</v>
      </c>
      <c r="D52" s="13">
        <v>41</v>
      </c>
      <c r="E52" s="13">
        <v>20</v>
      </c>
      <c r="F52" s="13">
        <v>21</v>
      </c>
      <c r="G52" s="29">
        <v>41</v>
      </c>
      <c r="H52" s="29">
        <v>0</v>
      </c>
      <c r="I52" s="13">
        <v>0</v>
      </c>
      <c r="J52" s="13">
        <v>0</v>
      </c>
      <c r="K52" s="12">
        <v>0</v>
      </c>
    </row>
    <row r="53" spans="1:11" s="9" customFormat="1" ht="13.5" customHeight="1">
      <c r="A53" s="47" t="s">
        <v>79</v>
      </c>
      <c r="B53" s="13">
        <v>21</v>
      </c>
      <c r="C53" s="13">
        <v>47</v>
      </c>
      <c r="D53" s="13">
        <v>68</v>
      </c>
      <c r="E53" s="13">
        <v>21</v>
      </c>
      <c r="F53" s="13">
        <v>46</v>
      </c>
      <c r="G53" s="29">
        <v>67</v>
      </c>
      <c r="H53" s="29">
        <v>0</v>
      </c>
      <c r="I53" s="13">
        <v>1</v>
      </c>
      <c r="J53" s="13">
        <v>1</v>
      </c>
      <c r="K53" s="12">
        <v>1.49</v>
      </c>
    </row>
    <row r="54" spans="1:11" s="9" customFormat="1" ht="13.5" customHeight="1">
      <c r="A54" s="47" t="s">
        <v>78</v>
      </c>
      <c r="B54" s="13">
        <v>29</v>
      </c>
      <c r="C54" s="13">
        <v>37</v>
      </c>
      <c r="D54" s="13">
        <v>66</v>
      </c>
      <c r="E54" s="13">
        <v>30</v>
      </c>
      <c r="F54" s="13">
        <v>37</v>
      </c>
      <c r="G54" s="29">
        <v>67</v>
      </c>
      <c r="H54" s="29">
        <v>-1</v>
      </c>
      <c r="I54" s="13">
        <v>0</v>
      </c>
      <c r="J54" s="13">
        <v>-1</v>
      </c>
      <c r="K54" s="12">
        <v>-1.49</v>
      </c>
    </row>
    <row r="55" spans="1:11" s="9" customFormat="1" ht="13.5" customHeight="1">
      <c r="A55" s="47" t="s">
        <v>77</v>
      </c>
      <c r="B55" s="13">
        <v>16</v>
      </c>
      <c r="C55" s="13">
        <v>34</v>
      </c>
      <c r="D55" s="13">
        <v>50</v>
      </c>
      <c r="E55" s="13">
        <v>17</v>
      </c>
      <c r="F55" s="13">
        <v>32</v>
      </c>
      <c r="G55" s="29">
        <v>49</v>
      </c>
      <c r="H55" s="29">
        <v>-1</v>
      </c>
      <c r="I55" s="13">
        <v>2</v>
      </c>
      <c r="J55" s="13">
        <v>1</v>
      </c>
      <c r="K55" s="12">
        <v>2.04</v>
      </c>
    </row>
    <row r="56" spans="1:11" s="9" customFormat="1" ht="13.5" customHeight="1">
      <c r="A56" s="47" t="s">
        <v>76</v>
      </c>
      <c r="B56" s="13">
        <v>23</v>
      </c>
      <c r="C56" s="13">
        <v>37</v>
      </c>
      <c r="D56" s="13">
        <v>60</v>
      </c>
      <c r="E56" s="13">
        <v>22</v>
      </c>
      <c r="F56" s="13">
        <v>38</v>
      </c>
      <c r="G56" s="29">
        <v>60</v>
      </c>
      <c r="H56" s="29">
        <v>1</v>
      </c>
      <c r="I56" s="13">
        <v>-1</v>
      </c>
      <c r="J56" s="13">
        <v>0</v>
      </c>
      <c r="K56" s="12">
        <v>0</v>
      </c>
    </row>
    <row r="57" spans="1:11" s="9" customFormat="1" ht="13.5" customHeight="1">
      <c r="A57" s="47" t="s">
        <v>75</v>
      </c>
      <c r="B57" s="13">
        <v>6</v>
      </c>
      <c r="C57" s="13">
        <v>12</v>
      </c>
      <c r="D57" s="13">
        <v>18</v>
      </c>
      <c r="E57" s="13">
        <v>5</v>
      </c>
      <c r="F57" s="13">
        <v>13</v>
      </c>
      <c r="G57" s="29">
        <v>18</v>
      </c>
      <c r="H57" s="29">
        <v>1</v>
      </c>
      <c r="I57" s="13">
        <v>-1</v>
      </c>
      <c r="J57" s="13">
        <v>0</v>
      </c>
      <c r="K57" s="12">
        <v>0</v>
      </c>
    </row>
    <row r="58" spans="1:11" s="9" customFormat="1" ht="13.5" customHeight="1">
      <c r="A58" s="47" t="s">
        <v>74</v>
      </c>
      <c r="B58" s="13">
        <v>12</v>
      </c>
      <c r="C58" s="13">
        <v>17</v>
      </c>
      <c r="D58" s="13">
        <v>29</v>
      </c>
      <c r="E58" s="13">
        <v>12</v>
      </c>
      <c r="F58" s="13">
        <v>16</v>
      </c>
      <c r="G58" s="29">
        <v>28</v>
      </c>
      <c r="H58" s="29">
        <v>0</v>
      </c>
      <c r="I58" s="13">
        <v>1</v>
      </c>
      <c r="J58" s="13">
        <v>1</v>
      </c>
      <c r="K58" s="12">
        <v>3.57</v>
      </c>
    </row>
    <row r="59" spans="1:11" s="9" customFormat="1" ht="13.5" customHeight="1">
      <c r="A59" s="47" t="s">
        <v>73</v>
      </c>
      <c r="B59" s="13">
        <v>8</v>
      </c>
      <c r="C59" s="13">
        <v>17</v>
      </c>
      <c r="D59" s="13">
        <v>25</v>
      </c>
      <c r="E59" s="13">
        <v>9</v>
      </c>
      <c r="F59" s="13">
        <v>17</v>
      </c>
      <c r="G59" s="29">
        <v>26</v>
      </c>
      <c r="H59" s="29">
        <v>-1</v>
      </c>
      <c r="I59" s="13">
        <v>0</v>
      </c>
      <c r="J59" s="13">
        <v>-1</v>
      </c>
      <c r="K59" s="12">
        <v>-3.85</v>
      </c>
    </row>
    <row r="60" spans="1:11" s="9" customFormat="1" ht="13.5" customHeight="1">
      <c r="A60" s="47" t="s">
        <v>72</v>
      </c>
      <c r="B60" s="13">
        <v>12</v>
      </c>
      <c r="C60" s="13">
        <v>18</v>
      </c>
      <c r="D60" s="13">
        <v>30</v>
      </c>
      <c r="E60" s="13">
        <v>11</v>
      </c>
      <c r="F60" s="13">
        <v>18</v>
      </c>
      <c r="G60" s="29">
        <v>29</v>
      </c>
      <c r="H60" s="29">
        <v>1</v>
      </c>
      <c r="I60" s="13">
        <v>0</v>
      </c>
      <c r="J60" s="13">
        <v>1</v>
      </c>
      <c r="K60" s="12">
        <v>3.45</v>
      </c>
    </row>
    <row r="61" spans="1:11" s="9" customFormat="1" ht="13.5" customHeight="1">
      <c r="A61" s="49" t="s">
        <v>71</v>
      </c>
      <c r="B61" s="13">
        <v>45</v>
      </c>
      <c r="C61" s="13">
        <v>38</v>
      </c>
      <c r="D61" s="13">
        <v>83</v>
      </c>
      <c r="E61" s="13">
        <v>43</v>
      </c>
      <c r="F61" s="13">
        <v>38</v>
      </c>
      <c r="G61" s="29">
        <v>81</v>
      </c>
      <c r="H61" s="29">
        <v>2</v>
      </c>
      <c r="I61" s="13">
        <v>0</v>
      </c>
      <c r="J61" s="13">
        <v>2</v>
      </c>
      <c r="K61" s="37">
        <v>2.4700000000000002</v>
      </c>
    </row>
    <row r="62" spans="1:11" s="9" customFormat="1" ht="13.5" customHeight="1">
      <c r="A62" s="50" t="s">
        <v>130</v>
      </c>
      <c r="B62" s="17">
        <v>12</v>
      </c>
      <c r="C62" s="17">
        <v>24</v>
      </c>
      <c r="D62" s="17">
        <v>36</v>
      </c>
      <c r="E62" s="17">
        <v>13</v>
      </c>
      <c r="F62" s="17">
        <v>24</v>
      </c>
      <c r="G62" s="56">
        <v>37</v>
      </c>
      <c r="H62" s="56">
        <v>-1</v>
      </c>
      <c r="I62" s="17">
        <v>0</v>
      </c>
      <c r="J62" s="17">
        <v>-1</v>
      </c>
      <c r="K62" s="16">
        <v>-2.7</v>
      </c>
    </row>
    <row r="63" spans="1:11" s="9" customFormat="1" ht="13.5" customHeight="1">
      <c r="A63" s="61" t="s">
        <v>70</v>
      </c>
      <c r="B63" s="22">
        <v>8</v>
      </c>
      <c r="C63" s="22">
        <v>13</v>
      </c>
      <c r="D63" s="22">
        <v>21</v>
      </c>
      <c r="E63" s="22">
        <v>9</v>
      </c>
      <c r="F63" s="22">
        <v>14</v>
      </c>
      <c r="G63" s="60">
        <v>23</v>
      </c>
      <c r="H63" s="60">
        <v>-1</v>
      </c>
      <c r="I63" s="22">
        <v>-1</v>
      </c>
      <c r="J63" s="22">
        <v>-2</v>
      </c>
      <c r="K63" s="33">
        <v>-8.6999999999999993</v>
      </c>
    </row>
    <row r="64" spans="1:11" s="9" customFormat="1" ht="13.5" customHeight="1">
      <c r="A64" s="44" t="s">
        <v>69</v>
      </c>
      <c r="B64" s="11">
        <v>8</v>
      </c>
      <c r="C64" s="11">
        <v>13</v>
      </c>
      <c r="D64" s="11">
        <v>21</v>
      </c>
      <c r="E64" s="11">
        <v>9</v>
      </c>
      <c r="F64" s="11">
        <v>14</v>
      </c>
      <c r="G64" s="52">
        <v>23</v>
      </c>
      <c r="H64" s="52">
        <v>-1</v>
      </c>
      <c r="I64" s="11">
        <v>-1</v>
      </c>
      <c r="J64" s="11">
        <v>-2</v>
      </c>
      <c r="K64" s="10">
        <v>-8.6999999999999993</v>
      </c>
    </row>
    <row r="65" spans="1:11" s="9" customFormat="1" ht="13.5" customHeight="1">
      <c r="A65" s="46" t="s">
        <v>68</v>
      </c>
      <c r="B65" s="19">
        <v>11</v>
      </c>
      <c r="C65" s="19">
        <v>15</v>
      </c>
      <c r="D65" s="19">
        <v>26</v>
      </c>
      <c r="E65" s="19">
        <v>11</v>
      </c>
      <c r="F65" s="19">
        <v>15</v>
      </c>
      <c r="G65" s="53">
        <v>26</v>
      </c>
      <c r="H65" s="53">
        <v>0</v>
      </c>
      <c r="I65" s="19">
        <v>0</v>
      </c>
      <c r="J65" s="19">
        <v>0</v>
      </c>
      <c r="K65" s="18">
        <v>0</v>
      </c>
    </row>
    <row r="66" spans="1:11" s="9" customFormat="1" ht="13.5" customHeight="1">
      <c r="A66" s="47" t="s">
        <v>67</v>
      </c>
      <c r="B66" s="13">
        <v>8</v>
      </c>
      <c r="C66" s="13">
        <v>15</v>
      </c>
      <c r="D66" s="13">
        <v>23</v>
      </c>
      <c r="E66" s="13">
        <v>10</v>
      </c>
      <c r="F66" s="13">
        <v>14</v>
      </c>
      <c r="G66" s="29">
        <v>24</v>
      </c>
      <c r="H66" s="29">
        <v>-2</v>
      </c>
      <c r="I66" s="13">
        <v>1</v>
      </c>
      <c r="J66" s="13">
        <v>-1</v>
      </c>
      <c r="K66" s="12">
        <v>-4.17</v>
      </c>
    </row>
    <row r="67" spans="1:11" s="9" customFormat="1" ht="13.5" customHeight="1">
      <c r="A67" s="50" t="s">
        <v>66</v>
      </c>
      <c r="B67" s="17">
        <v>3</v>
      </c>
      <c r="C67" s="17">
        <v>0</v>
      </c>
      <c r="D67" s="17">
        <v>3</v>
      </c>
      <c r="E67" s="17">
        <v>3</v>
      </c>
      <c r="F67" s="17">
        <v>0</v>
      </c>
      <c r="G67" s="56">
        <v>3</v>
      </c>
      <c r="H67" s="56">
        <v>0</v>
      </c>
      <c r="I67" s="17">
        <v>0</v>
      </c>
      <c r="J67" s="17">
        <v>0</v>
      </c>
      <c r="K67" s="16">
        <v>0</v>
      </c>
    </row>
    <row r="68" spans="1:11" s="9" customFormat="1" ht="13.5" customHeight="1">
      <c r="A68" s="44" t="s">
        <v>65</v>
      </c>
      <c r="B68" s="11">
        <v>22</v>
      </c>
      <c r="C68" s="11">
        <v>30</v>
      </c>
      <c r="D68" s="11">
        <v>52</v>
      </c>
      <c r="E68" s="11">
        <v>24</v>
      </c>
      <c r="F68" s="11">
        <v>29</v>
      </c>
      <c r="G68" s="52">
        <v>53</v>
      </c>
      <c r="H68" s="52">
        <v>-2</v>
      </c>
      <c r="I68" s="11">
        <v>1</v>
      </c>
      <c r="J68" s="11">
        <v>-1</v>
      </c>
      <c r="K68" s="10">
        <v>-1.89</v>
      </c>
    </row>
    <row r="69" spans="1:11" s="9" customFormat="1" ht="13.5" customHeight="1">
      <c r="A69" s="48" t="s">
        <v>64</v>
      </c>
      <c r="B69" s="15">
        <v>4</v>
      </c>
      <c r="C69" s="15">
        <v>6</v>
      </c>
      <c r="D69" s="15">
        <v>10</v>
      </c>
      <c r="E69" s="15">
        <v>4</v>
      </c>
      <c r="F69" s="15">
        <v>6</v>
      </c>
      <c r="G69" s="54">
        <v>10</v>
      </c>
      <c r="H69" s="54">
        <v>0</v>
      </c>
      <c r="I69" s="15">
        <v>0</v>
      </c>
      <c r="J69" s="15">
        <v>0</v>
      </c>
      <c r="K69" s="14">
        <v>0</v>
      </c>
    </row>
    <row r="70" spans="1:11" s="9" customFormat="1" ht="13.5" customHeight="1">
      <c r="A70" s="47" t="s">
        <v>63</v>
      </c>
      <c r="B70" s="13">
        <v>6</v>
      </c>
      <c r="C70" s="13">
        <v>9</v>
      </c>
      <c r="D70" s="13">
        <v>15</v>
      </c>
      <c r="E70" s="13">
        <v>6</v>
      </c>
      <c r="F70" s="13">
        <v>9</v>
      </c>
      <c r="G70" s="29">
        <v>15</v>
      </c>
      <c r="H70" s="29">
        <v>0</v>
      </c>
      <c r="I70" s="13">
        <v>0</v>
      </c>
      <c r="J70" s="13">
        <v>0</v>
      </c>
      <c r="K70" s="12">
        <v>0</v>
      </c>
    </row>
    <row r="71" spans="1:11" s="9" customFormat="1" ht="13.5" customHeight="1">
      <c r="A71" s="47" t="s">
        <v>62</v>
      </c>
      <c r="B71" s="13">
        <v>5</v>
      </c>
      <c r="C71" s="13">
        <v>22</v>
      </c>
      <c r="D71" s="13">
        <v>27</v>
      </c>
      <c r="E71" s="13">
        <v>5</v>
      </c>
      <c r="F71" s="13">
        <v>20</v>
      </c>
      <c r="G71" s="29">
        <v>25</v>
      </c>
      <c r="H71" s="29">
        <v>0</v>
      </c>
      <c r="I71" s="13">
        <v>2</v>
      </c>
      <c r="J71" s="13">
        <v>2</v>
      </c>
      <c r="K71" s="12">
        <v>8</v>
      </c>
    </row>
    <row r="72" spans="1:11" s="9" customFormat="1" ht="13.5" customHeight="1">
      <c r="A72" s="47" t="s">
        <v>61</v>
      </c>
      <c r="B72" s="13">
        <v>2</v>
      </c>
      <c r="C72" s="13">
        <v>7</v>
      </c>
      <c r="D72" s="13">
        <v>9</v>
      </c>
      <c r="E72" s="13">
        <v>2</v>
      </c>
      <c r="F72" s="13">
        <v>7</v>
      </c>
      <c r="G72" s="29">
        <v>9</v>
      </c>
      <c r="H72" s="29">
        <v>0</v>
      </c>
      <c r="I72" s="13">
        <v>0</v>
      </c>
      <c r="J72" s="13">
        <v>0</v>
      </c>
      <c r="K72" s="12">
        <v>0</v>
      </c>
    </row>
    <row r="73" spans="1:11" s="9" customFormat="1" ht="13.5" customHeight="1">
      <c r="A73" s="47" t="s">
        <v>60</v>
      </c>
      <c r="B73" s="13">
        <v>0</v>
      </c>
      <c r="C73" s="13">
        <v>3</v>
      </c>
      <c r="D73" s="13">
        <v>3</v>
      </c>
      <c r="E73" s="13">
        <v>0</v>
      </c>
      <c r="F73" s="13">
        <v>3</v>
      </c>
      <c r="G73" s="29">
        <v>3</v>
      </c>
      <c r="H73" s="29">
        <v>0</v>
      </c>
      <c r="I73" s="13">
        <v>0</v>
      </c>
      <c r="J73" s="13">
        <v>0</v>
      </c>
      <c r="K73" s="12">
        <v>0</v>
      </c>
    </row>
    <row r="74" spans="1:11" s="9" customFormat="1" ht="13.5" customHeight="1">
      <c r="A74" s="49" t="s">
        <v>59</v>
      </c>
      <c r="B74" s="13">
        <v>2</v>
      </c>
      <c r="C74" s="13">
        <v>9</v>
      </c>
      <c r="D74" s="13">
        <v>11</v>
      </c>
      <c r="E74" s="13">
        <v>2</v>
      </c>
      <c r="F74" s="13">
        <v>9</v>
      </c>
      <c r="G74" s="29">
        <v>11</v>
      </c>
      <c r="H74" s="29">
        <v>0</v>
      </c>
      <c r="I74" s="13">
        <v>0</v>
      </c>
      <c r="J74" s="13">
        <v>0</v>
      </c>
      <c r="K74" s="12">
        <v>0</v>
      </c>
    </row>
    <row r="75" spans="1:11" s="9" customFormat="1" ht="13.5" customHeight="1">
      <c r="A75" s="49" t="s">
        <v>58</v>
      </c>
      <c r="B75" s="32">
        <v>1</v>
      </c>
      <c r="C75" s="32">
        <v>3</v>
      </c>
      <c r="D75" s="32">
        <v>4</v>
      </c>
      <c r="E75" s="32">
        <v>1</v>
      </c>
      <c r="F75" s="32">
        <v>3</v>
      </c>
      <c r="G75" s="59">
        <v>4</v>
      </c>
      <c r="H75" s="60">
        <v>0</v>
      </c>
      <c r="I75" s="22">
        <v>0</v>
      </c>
      <c r="J75" s="22">
        <v>0</v>
      </c>
      <c r="K75" s="33">
        <v>0</v>
      </c>
    </row>
    <row r="76" spans="1:11" s="9" customFormat="1" ht="13.5" customHeight="1">
      <c r="A76" s="44" t="s">
        <v>57</v>
      </c>
      <c r="B76" s="11">
        <v>20</v>
      </c>
      <c r="C76" s="11">
        <v>59</v>
      </c>
      <c r="D76" s="11">
        <v>79</v>
      </c>
      <c r="E76" s="11">
        <v>20</v>
      </c>
      <c r="F76" s="11">
        <v>57</v>
      </c>
      <c r="G76" s="52">
        <v>77</v>
      </c>
      <c r="H76" s="52">
        <v>0</v>
      </c>
      <c r="I76" s="11">
        <v>2</v>
      </c>
      <c r="J76" s="11">
        <v>2</v>
      </c>
      <c r="K76" s="10">
        <v>2.6</v>
      </c>
    </row>
    <row r="77" spans="1:11" s="9" customFormat="1" ht="13.5" customHeight="1">
      <c r="A77" s="48" t="s">
        <v>56</v>
      </c>
      <c r="B77" s="15">
        <v>2</v>
      </c>
      <c r="C77" s="15">
        <v>7</v>
      </c>
      <c r="D77" s="15">
        <v>9</v>
      </c>
      <c r="E77" s="15">
        <v>2</v>
      </c>
      <c r="F77" s="15">
        <v>7</v>
      </c>
      <c r="G77" s="54">
        <v>9</v>
      </c>
      <c r="H77" s="54">
        <v>0</v>
      </c>
      <c r="I77" s="15">
        <v>0</v>
      </c>
      <c r="J77" s="15">
        <v>0</v>
      </c>
      <c r="K77" s="14">
        <v>0</v>
      </c>
    </row>
    <row r="78" spans="1:11" s="9" customFormat="1" ht="13.5" customHeight="1">
      <c r="A78" s="47" t="s">
        <v>55</v>
      </c>
      <c r="B78" s="13">
        <v>3</v>
      </c>
      <c r="C78" s="13">
        <v>4</v>
      </c>
      <c r="D78" s="13">
        <v>7</v>
      </c>
      <c r="E78" s="13">
        <v>3</v>
      </c>
      <c r="F78" s="13">
        <v>4</v>
      </c>
      <c r="G78" s="29">
        <v>7</v>
      </c>
      <c r="H78" s="29">
        <v>0</v>
      </c>
      <c r="I78" s="13">
        <v>0</v>
      </c>
      <c r="J78" s="13">
        <v>0</v>
      </c>
      <c r="K78" s="12">
        <v>0</v>
      </c>
    </row>
    <row r="79" spans="1:11" s="9" customFormat="1" ht="13.5" customHeight="1">
      <c r="A79" s="47" t="s">
        <v>54</v>
      </c>
      <c r="B79" s="13">
        <v>2</v>
      </c>
      <c r="C79" s="13">
        <v>1</v>
      </c>
      <c r="D79" s="13">
        <v>3</v>
      </c>
      <c r="E79" s="13">
        <v>2</v>
      </c>
      <c r="F79" s="13">
        <v>1</v>
      </c>
      <c r="G79" s="29">
        <v>3</v>
      </c>
      <c r="H79" s="29">
        <v>0</v>
      </c>
      <c r="I79" s="13">
        <v>0</v>
      </c>
      <c r="J79" s="13">
        <v>0</v>
      </c>
      <c r="K79" s="12">
        <v>0</v>
      </c>
    </row>
    <row r="80" spans="1:11" s="9" customFormat="1" ht="13.5" customHeight="1">
      <c r="A80" s="47" t="s">
        <v>53</v>
      </c>
      <c r="B80" s="13">
        <v>1</v>
      </c>
      <c r="C80" s="13">
        <v>2</v>
      </c>
      <c r="D80" s="13">
        <v>3</v>
      </c>
      <c r="E80" s="13">
        <v>1</v>
      </c>
      <c r="F80" s="13">
        <v>2</v>
      </c>
      <c r="G80" s="29">
        <v>3</v>
      </c>
      <c r="H80" s="29">
        <v>0</v>
      </c>
      <c r="I80" s="13">
        <v>0</v>
      </c>
      <c r="J80" s="13">
        <v>0</v>
      </c>
      <c r="K80" s="12">
        <v>0</v>
      </c>
    </row>
    <row r="81" spans="1:11" s="9" customFormat="1" ht="13.5" customHeight="1">
      <c r="A81" s="49" t="s">
        <v>52</v>
      </c>
      <c r="B81" s="32">
        <v>0</v>
      </c>
      <c r="C81" s="32">
        <v>0</v>
      </c>
      <c r="D81" s="32">
        <v>0</v>
      </c>
      <c r="E81" s="32">
        <v>0</v>
      </c>
      <c r="F81" s="32">
        <v>0</v>
      </c>
      <c r="G81" s="59">
        <v>0</v>
      </c>
      <c r="H81" s="59">
        <v>0</v>
      </c>
      <c r="I81" s="32">
        <v>0</v>
      </c>
      <c r="J81" s="32">
        <v>0</v>
      </c>
      <c r="K81" s="37" t="s">
        <v>138</v>
      </c>
    </row>
    <row r="82" spans="1:11" s="9" customFormat="1" ht="13.5" customHeight="1">
      <c r="A82" s="44" t="s">
        <v>51</v>
      </c>
      <c r="B82" s="11">
        <v>8</v>
      </c>
      <c r="C82" s="11">
        <v>14</v>
      </c>
      <c r="D82" s="11">
        <v>22</v>
      </c>
      <c r="E82" s="11">
        <v>8</v>
      </c>
      <c r="F82" s="11">
        <v>14</v>
      </c>
      <c r="G82" s="52">
        <v>22</v>
      </c>
      <c r="H82" s="52">
        <v>0</v>
      </c>
      <c r="I82" s="11">
        <v>0</v>
      </c>
      <c r="J82" s="11">
        <v>0</v>
      </c>
      <c r="K82" s="10">
        <v>0</v>
      </c>
    </row>
    <row r="83" spans="1:11" s="9" customFormat="1" ht="13.5" customHeight="1">
      <c r="A83" s="48" t="s">
        <v>50</v>
      </c>
      <c r="B83" s="15">
        <v>3</v>
      </c>
      <c r="C83" s="15">
        <v>4</v>
      </c>
      <c r="D83" s="15">
        <v>7</v>
      </c>
      <c r="E83" s="15">
        <v>3</v>
      </c>
      <c r="F83" s="15">
        <v>4</v>
      </c>
      <c r="G83" s="54">
        <v>7</v>
      </c>
      <c r="H83" s="54">
        <v>0</v>
      </c>
      <c r="I83" s="15">
        <v>0</v>
      </c>
      <c r="J83" s="15">
        <v>0</v>
      </c>
      <c r="K83" s="14">
        <v>0</v>
      </c>
    </row>
    <row r="84" spans="1:11" s="9" customFormat="1" ht="13.5" customHeight="1">
      <c r="A84" s="47" t="s">
        <v>49</v>
      </c>
      <c r="B84" s="13">
        <v>4</v>
      </c>
      <c r="C84" s="13">
        <v>7</v>
      </c>
      <c r="D84" s="13">
        <v>11</v>
      </c>
      <c r="E84" s="13">
        <v>4</v>
      </c>
      <c r="F84" s="13">
        <v>7</v>
      </c>
      <c r="G84" s="29">
        <v>11</v>
      </c>
      <c r="H84" s="29">
        <v>0</v>
      </c>
      <c r="I84" s="13">
        <v>0</v>
      </c>
      <c r="J84" s="13">
        <v>0</v>
      </c>
      <c r="K84" s="12">
        <v>0</v>
      </c>
    </row>
    <row r="85" spans="1:11" s="9" customFormat="1" ht="13.5" customHeight="1">
      <c r="A85" s="49" t="s">
        <v>48</v>
      </c>
      <c r="B85" s="32">
        <v>6</v>
      </c>
      <c r="C85" s="32">
        <v>5</v>
      </c>
      <c r="D85" s="32">
        <v>11</v>
      </c>
      <c r="E85" s="32">
        <v>6</v>
      </c>
      <c r="F85" s="32">
        <v>5</v>
      </c>
      <c r="G85" s="59">
        <v>11</v>
      </c>
      <c r="H85" s="59">
        <v>0</v>
      </c>
      <c r="I85" s="32">
        <v>0</v>
      </c>
      <c r="J85" s="32">
        <v>0</v>
      </c>
      <c r="K85" s="37">
        <v>0</v>
      </c>
    </row>
    <row r="86" spans="1:11" s="9" customFormat="1" ht="13.5" customHeight="1">
      <c r="A86" s="44" t="s">
        <v>47</v>
      </c>
      <c r="B86" s="11">
        <v>13</v>
      </c>
      <c r="C86" s="11">
        <v>16</v>
      </c>
      <c r="D86" s="11">
        <v>29</v>
      </c>
      <c r="E86" s="11">
        <v>13</v>
      </c>
      <c r="F86" s="11">
        <v>16</v>
      </c>
      <c r="G86" s="52">
        <v>29</v>
      </c>
      <c r="H86" s="52">
        <v>0</v>
      </c>
      <c r="I86" s="11">
        <v>0</v>
      </c>
      <c r="J86" s="11">
        <v>0</v>
      </c>
      <c r="K86" s="10">
        <v>0</v>
      </c>
    </row>
    <row r="87" spans="1:11" s="9" customFormat="1" ht="13.5" customHeight="1">
      <c r="A87" s="61" t="s">
        <v>46</v>
      </c>
      <c r="B87" s="22">
        <v>5</v>
      </c>
      <c r="C87" s="22">
        <v>10</v>
      </c>
      <c r="D87" s="22">
        <v>15</v>
      </c>
      <c r="E87" s="22">
        <v>5</v>
      </c>
      <c r="F87" s="22">
        <v>11</v>
      </c>
      <c r="G87" s="60">
        <v>16</v>
      </c>
      <c r="H87" s="60">
        <v>0</v>
      </c>
      <c r="I87" s="22">
        <v>-1</v>
      </c>
      <c r="J87" s="22">
        <v>-1</v>
      </c>
      <c r="K87" s="33">
        <v>-6.25</v>
      </c>
    </row>
    <row r="88" spans="1:11" s="9" customFormat="1" ht="13.5" customHeight="1">
      <c r="A88" s="44" t="s">
        <v>45</v>
      </c>
      <c r="B88" s="11">
        <v>5</v>
      </c>
      <c r="C88" s="11">
        <v>10</v>
      </c>
      <c r="D88" s="11">
        <v>15</v>
      </c>
      <c r="E88" s="11">
        <v>5</v>
      </c>
      <c r="F88" s="11">
        <v>11</v>
      </c>
      <c r="G88" s="52">
        <v>16</v>
      </c>
      <c r="H88" s="52">
        <v>0</v>
      </c>
      <c r="I88" s="11">
        <v>-1</v>
      </c>
      <c r="J88" s="11">
        <v>-1</v>
      </c>
      <c r="K88" s="10">
        <v>-6.25</v>
      </c>
    </row>
    <row r="89" spans="1:11" s="9" customFormat="1" ht="13.5" customHeight="1">
      <c r="A89" s="61" t="s">
        <v>44</v>
      </c>
      <c r="B89" s="22">
        <v>2</v>
      </c>
      <c r="C89" s="22">
        <v>9</v>
      </c>
      <c r="D89" s="22">
        <v>11</v>
      </c>
      <c r="E89" s="22">
        <v>2</v>
      </c>
      <c r="F89" s="22">
        <v>9</v>
      </c>
      <c r="G89" s="60">
        <v>11</v>
      </c>
      <c r="H89" s="60">
        <v>0</v>
      </c>
      <c r="I89" s="22">
        <v>0</v>
      </c>
      <c r="J89" s="22">
        <v>0</v>
      </c>
      <c r="K89" s="33">
        <v>0</v>
      </c>
    </row>
    <row r="90" spans="1:11" s="9" customFormat="1" ht="13.5" customHeight="1">
      <c r="A90" s="44" t="s">
        <v>43</v>
      </c>
      <c r="B90" s="11">
        <v>2</v>
      </c>
      <c r="C90" s="11">
        <v>9</v>
      </c>
      <c r="D90" s="11">
        <v>11</v>
      </c>
      <c r="E90" s="11">
        <v>2</v>
      </c>
      <c r="F90" s="11">
        <v>9</v>
      </c>
      <c r="G90" s="52">
        <v>11</v>
      </c>
      <c r="H90" s="52">
        <v>0</v>
      </c>
      <c r="I90" s="11">
        <v>0</v>
      </c>
      <c r="J90" s="11">
        <v>0</v>
      </c>
      <c r="K90" s="10">
        <v>0</v>
      </c>
    </row>
    <row r="91" spans="1:11" s="9" customFormat="1" ht="13.5" customHeight="1">
      <c r="A91" s="61" t="s">
        <v>42</v>
      </c>
      <c r="B91" s="15">
        <v>6</v>
      </c>
      <c r="C91" s="15">
        <v>14</v>
      </c>
      <c r="D91" s="15">
        <v>20</v>
      </c>
      <c r="E91" s="15">
        <v>6</v>
      </c>
      <c r="F91" s="15">
        <v>14</v>
      </c>
      <c r="G91" s="54">
        <v>20</v>
      </c>
      <c r="H91" s="54">
        <v>0</v>
      </c>
      <c r="I91" s="15">
        <v>0</v>
      </c>
      <c r="J91" s="15">
        <v>0</v>
      </c>
      <c r="K91" s="14">
        <v>0</v>
      </c>
    </row>
    <row r="92" spans="1:11" s="9" customFormat="1" ht="13.5" customHeight="1">
      <c r="A92" s="49" t="s">
        <v>41</v>
      </c>
      <c r="B92" s="32">
        <v>6</v>
      </c>
      <c r="C92" s="32">
        <v>8</v>
      </c>
      <c r="D92" s="32">
        <v>14</v>
      </c>
      <c r="E92" s="32">
        <v>6</v>
      </c>
      <c r="F92" s="32">
        <v>8</v>
      </c>
      <c r="G92" s="59">
        <v>14</v>
      </c>
      <c r="H92" s="59">
        <v>0</v>
      </c>
      <c r="I92" s="32">
        <v>0</v>
      </c>
      <c r="J92" s="32">
        <v>0</v>
      </c>
      <c r="K92" s="37">
        <v>0</v>
      </c>
    </row>
    <row r="93" spans="1:11" s="9" customFormat="1" ht="13.5" customHeight="1">
      <c r="A93" s="44" t="s">
        <v>40</v>
      </c>
      <c r="B93" s="11">
        <v>12</v>
      </c>
      <c r="C93" s="11">
        <v>22</v>
      </c>
      <c r="D93" s="11">
        <v>34</v>
      </c>
      <c r="E93" s="11">
        <v>12</v>
      </c>
      <c r="F93" s="11">
        <v>22</v>
      </c>
      <c r="G93" s="52">
        <v>34</v>
      </c>
      <c r="H93" s="52">
        <v>0</v>
      </c>
      <c r="I93" s="11">
        <v>0</v>
      </c>
      <c r="J93" s="11">
        <v>0</v>
      </c>
      <c r="K93" s="10">
        <v>0</v>
      </c>
    </row>
    <row r="94" spans="1:11">
      <c r="A94" s="8"/>
      <c r="B94" s="58"/>
      <c r="E94" s="43"/>
      <c r="F94" s="43"/>
      <c r="G94" s="43"/>
    </row>
    <row r="95" spans="1:11">
      <c r="A95" s="8"/>
      <c r="E95" s="43"/>
      <c r="F95" s="43"/>
      <c r="G95" s="43"/>
    </row>
    <row r="96" spans="1:11">
      <c r="A96" s="8"/>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36" t="str">
        <f>$E$6</f>
        <v>令和５年１２月１日現在</v>
      </c>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36" t="str">
        <f>$E$6</f>
        <v>令和５年１２月１日現在</v>
      </c>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36" t="str">
        <f>$E$6</f>
        <v>令和５年１２月１日現在</v>
      </c>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36" t="str">
        <f>$E$6</f>
        <v>令和５年１２月１日現在</v>
      </c>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2:7">
      <c r="E161" s="43"/>
      <c r="F161" s="43"/>
      <c r="G161" s="43"/>
    </row>
    <row r="162" spans="2:7">
      <c r="B162" s="6">
        <f>B163+B164</f>
        <v>0</v>
      </c>
      <c r="D162" s="36" t="e">
        <f>D163+D164</f>
        <v>#REF!</v>
      </c>
      <c r="E162" s="43">
        <v>0</v>
      </c>
      <c r="F162" s="43"/>
      <c r="G162" s="36" t="e">
        <v>#REF!</v>
      </c>
    </row>
    <row r="163" spans="2:7">
      <c r="D163" s="36" t="e">
        <f>D12+#REF!+D24+#REF!+#REF!+D41+D50+D54+D66+D82+D99+D115+D128+D146+D158</f>
        <v>#REF!</v>
      </c>
      <c r="E163" s="36" t="str">
        <f>$E$6</f>
        <v>令和５年１２月１日現在</v>
      </c>
      <c r="F163" s="43"/>
      <c r="G163" s="36" t="e">
        <v>#REF!</v>
      </c>
    </row>
    <row r="164" spans="2:7">
      <c r="D164" s="36">
        <f>D42+D55+D67+D83+D100+D129+D147</f>
        <v>113</v>
      </c>
      <c r="E164" s="43"/>
      <c r="F164" s="43"/>
      <c r="G164" s="36">
        <v>114</v>
      </c>
    </row>
  </sheetData>
  <mergeCells count="5">
    <mergeCell ref="B6:D6"/>
    <mergeCell ref="E6:G6"/>
    <mergeCell ref="H6:K6"/>
    <mergeCell ref="A6:A7"/>
    <mergeCell ref="A2:K2"/>
  </mergeCells>
  <phoneticPr fontId="1"/>
  <printOptions horizontalCentered="1"/>
  <pageMargins left="0.70866141732283472" right="0.47244094488188981" top="0.98425196850393704" bottom="0.31496062992125984" header="0.43307086614173229" footer="0.39370078740157483"/>
  <pageSetup paperSize="9" scale="88" fitToHeight="0" orientation="portrait" r:id="rId1"/>
  <headerFooter alignWithMargins="0"/>
  <rowBreaks count="1" manualBreakCount="1">
    <brk id="6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説明</vt:lpstr>
      <vt:lpstr>準備シート</vt:lpstr>
      <vt:lpstr>在外選挙人名簿</vt:lpstr>
      <vt:lpstr>在外選挙人名簿!Print_Area</vt:lpstr>
      <vt:lpstr>在外選挙人名簿!Print_Titles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熊久保峻</dc:creator>
  <cp:lastModifiedBy>中島和典</cp:lastModifiedBy>
  <cp:lastPrinted>2023-09-04T06:04:16Z</cp:lastPrinted>
  <dcterms:created xsi:type="dcterms:W3CDTF">1997-01-08T22:48:59Z</dcterms:created>
  <dcterms:modified xsi:type="dcterms:W3CDTF">2024-03-12T01:52:06Z</dcterms:modified>
</cp:coreProperties>
</file>