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S11424\Box\【02_課所共有】01_07_市町村課\R07年度\05　税政担当\23_税政全般\23_01_共通\23_01_210_市町村税の概要\★HPアップ用\Ⅲ\"/>
    </mc:Choice>
  </mc:AlternateContent>
  <xr:revisionPtr revIDLastSave="0" documentId="13_ncr:1_{8D8D2AB3-819D-41BC-A39C-E5A14EB425AA}" xr6:coauthVersionLast="47" xr6:coauthVersionMax="47" xr10:uidLastSave="{00000000-0000-0000-0000-000000000000}"/>
  <bookViews>
    <workbookView xWindow="75" yWindow="-16320" windowWidth="29040" windowHeight="15720" xr2:uid="{00000000-000D-0000-FFFF-FFFF00000000}"/>
  </bookViews>
  <sheets>
    <sheet name="県計" sheetId="1" r:id="rId1"/>
    <sheet name="市計" sheetId="2" r:id="rId2"/>
    <sheet name="町村計" sheetId="3" r:id="rId3"/>
  </sheets>
  <definedNames>
    <definedName name="_xlnm.Print_Area" localSheetId="0">県計!$A$1:$T$49</definedName>
    <definedName name="_xlnm.Print_Area" localSheetId="1">市計!$A$1:$S$49</definedName>
    <definedName name="_xlnm.Print_Area" localSheetId="2">町村計!$A$1:$T$49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3" l="1"/>
  <c r="N19" i="2"/>
  <c r="N9" i="2" l="1"/>
  <c r="N24" i="1" l="1"/>
  <c r="P23" i="1" l="1"/>
  <c r="O23" i="1"/>
  <c r="N23" i="1"/>
  <c r="N10" i="1"/>
  <c r="N9" i="1"/>
  <c r="N25" i="1"/>
  <c r="N26" i="1"/>
  <c r="N27" i="1"/>
  <c r="N28" i="1"/>
  <c r="N29" i="1"/>
  <c r="N31" i="1"/>
  <c r="N32" i="1"/>
  <c r="N33" i="1"/>
  <c r="N34" i="1"/>
  <c r="N35" i="1"/>
  <c r="N36" i="1"/>
  <c r="N37" i="1"/>
  <c r="N43" i="1"/>
  <c r="N9" i="3" l="1"/>
  <c r="N10" i="3"/>
  <c r="N11" i="3"/>
  <c r="N12" i="3"/>
  <c r="N13" i="3"/>
  <c r="N14" i="3"/>
  <c r="N15" i="3"/>
  <c r="N16" i="3"/>
  <c r="N17" i="3"/>
  <c r="N18" i="3"/>
  <c r="N20" i="3"/>
  <c r="N21" i="3"/>
  <c r="N22" i="3"/>
  <c r="N23" i="3"/>
  <c r="N24" i="3"/>
  <c r="N25" i="3"/>
  <c r="N26" i="3"/>
  <c r="N27" i="3"/>
  <c r="N28" i="3"/>
  <c r="N29" i="3"/>
  <c r="N31" i="3"/>
  <c r="N32" i="3"/>
  <c r="N33" i="3"/>
  <c r="N35" i="3"/>
  <c r="N36" i="3"/>
  <c r="N37" i="3"/>
  <c r="N43" i="3"/>
  <c r="N44" i="3"/>
  <c r="N43" i="2" l="1"/>
  <c r="N44" i="2"/>
  <c r="P9" i="2" l="1"/>
  <c r="P10" i="2"/>
  <c r="P11" i="2"/>
  <c r="P12" i="2"/>
  <c r="P13" i="2"/>
  <c r="P14" i="2"/>
  <c r="P15" i="2"/>
  <c r="P16" i="2"/>
  <c r="P17" i="2"/>
  <c r="P18" i="2"/>
  <c r="P19" i="2"/>
  <c r="P20" i="2"/>
  <c r="P21" i="2"/>
  <c r="P22" i="2"/>
  <c r="P23" i="2"/>
  <c r="P24" i="2"/>
  <c r="P25" i="2"/>
  <c r="P26" i="2"/>
  <c r="P27" i="2"/>
  <c r="P28" i="2"/>
  <c r="P29" i="2"/>
  <c r="P31" i="2"/>
  <c r="P32" i="2"/>
  <c r="P33" i="2"/>
  <c r="P34" i="2"/>
  <c r="P35" i="2"/>
  <c r="P36" i="2"/>
  <c r="P37" i="2"/>
  <c r="P43" i="2"/>
  <c r="P44" i="2"/>
  <c r="N11" i="1" l="1"/>
  <c r="N12" i="1"/>
  <c r="N13" i="1"/>
  <c r="N14" i="1"/>
  <c r="N15" i="1"/>
  <c r="N16" i="1"/>
  <c r="N17" i="1"/>
  <c r="N18" i="1"/>
  <c r="N19" i="1"/>
  <c r="N20" i="1"/>
  <c r="N21" i="1"/>
  <c r="N22" i="1"/>
  <c r="N44" i="1"/>
  <c r="O9" i="2" l="1"/>
  <c r="Q9" i="2"/>
  <c r="N10" i="2"/>
  <c r="O10" i="2"/>
  <c r="Q10" i="2"/>
  <c r="N11" i="2"/>
  <c r="O11" i="2"/>
  <c r="N12" i="2"/>
  <c r="O12" i="2"/>
  <c r="N13" i="2"/>
  <c r="O13" i="2"/>
  <c r="N14" i="2"/>
  <c r="O14" i="2"/>
  <c r="N15" i="2"/>
  <c r="O15" i="2"/>
  <c r="N16" i="2"/>
  <c r="O16" i="2"/>
  <c r="N17" i="2"/>
  <c r="O17" i="2"/>
  <c r="Q17" i="2"/>
  <c r="N18" i="2"/>
  <c r="O18" i="2"/>
  <c r="Q18" i="2"/>
  <c r="O19" i="2"/>
  <c r="Q19" i="2"/>
  <c r="N20" i="2"/>
  <c r="O20" i="2"/>
  <c r="N21" i="2"/>
  <c r="O21" i="2"/>
  <c r="N22" i="2"/>
  <c r="O22" i="2"/>
  <c r="N23" i="2"/>
  <c r="O23" i="2"/>
  <c r="N24" i="2"/>
  <c r="O24" i="2"/>
  <c r="N25" i="2"/>
  <c r="O25" i="2"/>
  <c r="N26" i="2"/>
  <c r="O26" i="2"/>
  <c r="Q26" i="2"/>
  <c r="N27" i="2"/>
  <c r="O27" i="2"/>
  <c r="Q27" i="2"/>
  <c r="N28" i="2"/>
  <c r="O28" i="2"/>
  <c r="Q28" i="2"/>
  <c r="N29" i="2"/>
  <c r="O29" i="2"/>
  <c r="N31" i="2"/>
  <c r="O31" i="2"/>
  <c r="Q31" i="2"/>
  <c r="N32" i="2"/>
  <c r="O32" i="2"/>
  <c r="Q32" i="2"/>
  <c r="N33" i="2"/>
  <c r="O33" i="2"/>
  <c r="N34" i="2"/>
  <c r="O34" i="2"/>
  <c r="N35" i="2"/>
  <c r="O35" i="2"/>
  <c r="Q35" i="2"/>
  <c r="N36" i="2"/>
  <c r="O36" i="2"/>
  <c r="Q36" i="2"/>
  <c r="N37" i="2"/>
  <c r="O37" i="2"/>
  <c r="O43" i="2"/>
  <c r="Q43" i="2"/>
  <c r="O44" i="2"/>
  <c r="O33" i="3"/>
  <c r="P25" i="3"/>
  <c r="P26" i="3"/>
  <c r="P27" i="3"/>
  <c r="P28" i="3"/>
  <c r="P29" i="3"/>
  <c r="O22" i="3"/>
  <c r="O23" i="3"/>
  <c r="O24" i="3"/>
  <c r="O25" i="3"/>
  <c r="O26" i="3"/>
  <c r="O27" i="3"/>
  <c r="O28" i="3"/>
  <c r="O29" i="3"/>
  <c r="O14" i="3"/>
  <c r="P44" i="3"/>
  <c r="O44" i="3"/>
  <c r="Q43" i="3"/>
  <c r="P43" i="3"/>
  <c r="O43" i="3"/>
  <c r="P37" i="3"/>
  <c r="O37" i="3"/>
  <c r="Q36" i="3"/>
  <c r="P36" i="3"/>
  <c r="O36" i="3"/>
  <c r="Q35" i="3"/>
  <c r="P35" i="3"/>
  <c r="O35" i="3"/>
  <c r="P33" i="3"/>
  <c r="Q32" i="3"/>
  <c r="P32" i="3"/>
  <c r="O32" i="3"/>
  <c r="Q31" i="3"/>
  <c r="P31" i="3"/>
  <c r="O31" i="3"/>
  <c r="Q28" i="3"/>
  <c r="Q27" i="3"/>
  <c r="Q26" i="3"/>
  <c r="P24" i="3"/>
  <c r="P23" i="3"/>
  <c r="P22" i="3"/>
  <c r="P21" i="3"/>
  <c r="O21" i="3"/>
  <c r="P20" i="3"/>
  <c r="O20" i="3"/>
  <c r="Q19" i="3"/>
  <c r="P19" i="3"/>
  <c r="O19" i="3"/>
  <c r="Q18" i="3"/>
  <c r="P18" i="3"/>
  <c r="O18" i="3"/>
  <c r="Q17" i="3"/>
  <c r="P17" i="3"/>
  <c r="O17" i="3"/>
  <c r="P16" i="3"/>
  <c r="O16" i="3"/>
  <c r="P15" i="3"/>
  <c r="O15" i="3"/>
  <c r="P14" i="3"/>
  <c r="P13" i="3"/>
  <c r="O13" i="3"/>
  <c r="P12" i="3"/>
  <c r="O12" i="3"/>
  <c r="P11" i="3"/>
  <c r="O11" i="3"/>
  <c r="Q10" i="3"/>
  <c r="P10" i="3"/>
  <c r="O10" i="3"/>
  <c r="Q9" i="3"/>
  <c r="P9" i="3"/>
  <c r="O9" i="3"/>
  <c r="O22" i="1"/>
  <c r="P22" i="1"/>
  <c r="O24" i="1"/>
  <c r="P24" i="1"/>
  <c r="O25" i="1"/>
  <c r="P25" i="1"/>
  <c r="O26" i="1"/>
  <c r="P26" i="1"/>
  <c r="O27" i="1"/>
  <c r="P27" i="1"/>
  <c r="O28" i="1"/>
  <c r="P28" i="1"/>
  <c r="O29" i="1"/>
  <c r="P29" i="1"/>
  <c r="P44" i="1"/>
  <c r="O44" i="1"/>
  <c r="P43" i="1"/>
  <c r="O43" i="1"/>
  <c r="P37" i="1"/>
  <c r="O37" i="1"/>
  <c r="P36" i="1"/>
  <c r="O36" i="1"/>
  <c r="P35" i="1"/>
  <c r="O35" i="1"/>
  <c r="P34" i="1"/>
  <c r="O34" i="1"/>
  <c r="P33" i="1"/>
  <c r="O33" i="1"/>
  <c r="P32" i="1"/>
  <c r="O32" i="1"/>
  <c r="P31" i="1"/>
  <c r="O31" i="1"/>
  <c r="P21" i="1"/>
  <c r="O21" i="1"/>
  <c r="P20" i="1"/>
  <c r="O20" i="1"/>
  <c r="P19" i="1"/>
  <c r="O19" i="1"/>
  <c r="P18" i="1"/>
  <c r="O18" i="1"/>
  <c r="P17" i="1"/>
  <c r="O17" i="1"/>
  <c r="P16" i="1"/>
  <c r="O16" i="1"/>
  <c r="P15" i="1"/>
  <c r="O15" i="1"/>
  <c r="P14" i="1"/>
  <c r="O14" i="1"/>
  <c r="P13" i="1"/>
  <c r="O13" i="1"/>
  <c r="P12" i="1"/>
  <c r="O12" i="1"/>
  <c r="P11" i="1"/>
  <c r="O11" i="1"/>
  <c r="P10" i="1"/>
  <c r="O10" i="1"/>
  <c r="P9" i="1"/>
  <c r="O9" i="1"/>
  <c r="Q36" i="1"/>
  <c r="Q35" i="1"/>
  <c r="Q32" i="1"/>
  <c r="Q31" i="1"/>
  <c r="Q19" i="1"/>
  <c r="Q18" i="1"/>
  <c r="Q17" i="1"/>
  <c r="Q28" i="1"/>
  <c r="Q27" i="1"/>
  <c r="Q26" i="1"/>
  <c r="Q10" i="1"/>
  <c r="Q9" i="1"/>
  <c r="Q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23" authorId="0" shapeId="0" xr:uid="{A1C89127-A3AF-42CB-94D5-A54AF1C90412}">
      <text>
        <r>
          <rPr>
            <b/>
            <sz val="9"/>
            <color indexed="81"/>
            <rFont val="MS P ゴシック"/>
            <family val="3"/>
            <charset val="128"/>
          </rPr>
          <t>埼玉県:</t>
        </r>
        <r>
          <rPr>
            <sz val="9"/>
            <color indexed="81"/>
            <rFont val="MS P ゴシック"/>
            <family val="3"/>
            <charset val="128"/>
          </rPr>
          <t xml:space="preserve">
データ元の行が追加されているため、貼り付ける際は該当セルに注意！！</t>
        </r>
      </text>
    </comment>
  </commentList>
</comments>
</file>

<file path=xl/sharedStrings.xml><?xml version="1.0" encoding="utf-8"?>
<sst xmlns="http://schemas.openxmlformats.org/spreadsheetml/2006/main" count="325" uniqueCount="108">
  <si>
    <t>（県計）</t>
    <rPh sb="1" eb="2">
      <t>ケン</t>
    </rPh>
    <rPh sb="2" eb="3">
      <t>ケイ</t>
    </rPh>
    <phoneticPr fontId="3"/>
  </si>
  <si>
    <t>（単位：千円，％）</t>
    <rPh sb="1" eb="3">
      <t>タンイ</t>
    </rPh>
    <rPh sb="4" eb="6">
      <t>センエン</t>
    </rPh>
    <phoneticPr fontId="3"/>
  </si>
  <si>
    <t>調定済額</t>
    <rPh sb="0" eb="2">
      <t>チョウテイ</t>
    </rPh>
    <rPh sb="2" eb="3">
      <t>ズミ</t>
    </rPh>
    <rPh sb="3" eb="4">
      <t>ガク</t>
    </rPh>
    <phoneticPr fontId="3"/>
  </si>
  <si>
    <t>収入済額</t>
    <rPh sb="0" eb="2">
      <t>シュウニュウ</t>
    </rPh>
    <rPh sb="2" eb="3">
      <t>ズミ</t>
    </rPh>
    <rPh sb="3" eb="4">
      <t>ガク</t>
    </rPh>
    <phoneticPr fontId="3"/>
  </si>
  <si>
    <t>納　　税　　率</t>
    <rPh sb="0" eb="1">
      <t>オサム</t>
    </rPh>
    <rPh sb="3" eb="4">
      <t>ゼイ</t>
    </rPh>
    <rPh sb="6" eb="7">
      <t>リツ</t>
    </rPh>
    <phoneticPr fontId="3"/>
  </si>
  <si>
    <t>現年課税分</t>
    <rPh sb="0" eb="2">
      <t>ゲンネン</t>
    </rPh>
    <rPh sb="2" eb="5">
      <t>カゼイブン</t>
    </rPh>
    <phoneticPr fontId="3"/>
  </si>
  <si>
    <t>滞納繰越分</t>
    <rPh sb="0" eb="2">
      <t>タイノウ</t>
    </rPh>
    <rPh sb="2" eb="5">
      <t>クリコシブン</t>
    </rPh>
    <phoneticPr fontId="3"/>
  </si>
  <si>
    <t>合計</t>
    <rPh sb="0" eb="2">
      <t>ゴウケイ</t>
    </rPh>
    <phoneticPr fontId="3"/>
  </si>
  <si>
    <t>徴収猶予に係る</t>
    <rPh sb="0" eb="2">
      <t>チョウシュウ</t>
    </rPh>
    <rPh sb="2" eb="4">
      <t>ユウヨ</t>
    </rPh>
    <rPh sb="5" eb="6">
      <t>カカ</t>
    </rPh>
    <phoneticPr fontId="3"/>
  </si>
  <si>
    <t>調定済額</t>
    <rPh sb="0" eb="3">
      <t>チョウテイズミ</t>
    </rPh>
    <rPh sb="3" eb="4">
      <t>ガク</t>
    </rPh>
    <phoneticPr fontId="3"/>
  </si>
  <si>
    <t>現年</t>
    <rPh sb="0" eb="2">
      <t>ゲンネン</t>
    </rPh>
    <phoneticPr fontId="3"/>
  </si>
  <si>
    <t>滞繰</t>
    <rPh sb="0" eb="2">
      <t>タイクリ</t>
    </rPh>
    <phoneticPr fontId="3"/>
  </si>
  <si>
    <t>実質</t>
    <rPh sb="0" eb="2">
      <t>ジッシツ</t>
    </rPh>
    <phoneticPr fontId="3"/>
  </si>
  <si>
    <t>一</t>
    <rPh sb="0" eb="1">
      <t>1</t>
    </rPh>
    <phoneticPr fontId="3"/>
  </si>
  <si>
    <t>普通税</t>
    <rPh sb="0" eb="3">
      <t>フツウゼイ</t>
    </rPh>
    <phoneticPr fontId="3"/>
  </si>
  <si>
    <t>法定普通税</t>
    <rPh sb="0" eb="2">
      <t>ホウテイ</t>
    </rPh>
    <rPh sb="2" eb="5">
      <t>フツウゼイ</t>
    </rPh>
    <phoneticPr fontId="3"/>
  </si>
  <si>
    <t>市町村民税</t>
    <rPh sb="0" eb="5">
      <t>シチョウソンミンゼイ</t>
    </rPh>
    <phoneticPr fontId="3"/>
  </si>
  <si>
    <t>個人均等割</t>
    <rPh sb="0" eb="2">
      <t>コジン</t>
    </rPh>
    <rPh sb="2" eb="5">
      <t>キントウワリ</t>
    </rPh>
    <phoneticPr fontId="3"/>
  </si>
  <si>
    <t>所得割</t>
    <rPh sb="0" eb="3">
      <t>ショトクワリ</t>
    </rPh>
    <phoneticPr fontId="3"/>
  </si>
  <si>
    <t>上記のうち退職所得分</t>
    <rPh sb="0" eb="2">
      <t>ジョウキ</t>
    </rPh>
    <rPh sb="5" eb="7">
      <t>タイショク</t>
    </rPh>
    <rPh sb="7" eb="10">
      <t>ショトクブン</t>
    </rPh>
    <phoneticPr fontId="3"/>
  </si>
  <si>
    <t>法人均等割</t>
    <rPh sb="0" eb="2">
      <t>ホウジン</t>
    </rPh>
    <rPh sb="2" eb="5">
      <t>キントウワリ</t>
    </rPh>
    <phoneticPr fontId="3"/>
  </si>
  <si>
    <t>法人税割</t>
    <rPh sb="0" eb="3">
      <t>ホウジンゼイ</t>
    </rPh>
    <rPh sb="3" eb="4">
      <t>ワリ</t>
    </rPh>
    <phoneticPr fontId="3"/>
  </si>
  <si>
    <t>固定資産税</t>
    <rPh sb="0" eb="2">
      <t>コテイ</t>
    </rPh>
    <rPh sb="2" eb="5">
      <t>シサンゼイ</t>
    </rPh>
    <phoneticPr fontId="3"/>
  </si>
  <si>
    <t>純固定資産税</t>
    <rPh sb="0" eb="1">
      <t>ジュン</t>
    </rPh>
    <rPh sb="1" eb="3">
      <t>コテイ</t>
    </rPh>
    <rPh sb="3" eb="6">
      <t>シサンゼイ</t>
    </rPh>
    <phoneticPr fontId="3"/>
  </si>
  <si>
    <t>土地</t>
    <rPh sb="0" eb="2">
      <t>トチ</t>
    </rPh>
    <phoneticPr fontId="3"/>
  </si>
  <si>
    <t>家屋</t>
    <rPh sb="0" eb="2">
      <t>カオク</t>
    </rPh>
    <phoneticPr fontId="3"/>
  </si>
  <si>
    <t>償却資産</t>
    <rPh sb="0" eb="2">
      <t>ショウキャク</t>
    </rPh>
    <rPh sb="2" eb="4">
      <t>シサン</t>
    </rPh>
    <phoneticPr fontId="3"/>
  </si>
  <si>
    <t>交付金</t>
    <rPh sb="0" eb="3">
      <t>コウフキン</t>
    </rPh>
    <phoneticPr fontId="3"/>
  </si>
  <si>
    <t>軽自動車税</t>
    <rPh sb="0" eb="4">
      <t>ケイジドウシャ</t>
    </rPh>
    <rPh sb="4" eb="5">
      <t>ゼイ</t>
    </rPh>
    <phoneticPr fontId="3"/>
  </si>
  <si>
    <t>市町村たばこ税</t>
    <rPh sb="0" eb="3">
      <t>シチョウソン</t>
    </rPh>
    <rPh sb="6" eb="7">
      <t>ゼイ</t>
    </rPh>
    <phoneticPr fontId="3"/>
  </si>
  <si>
    <t>鉱産税</t>
    <rPh sb="0" eb="2">
      <t>コウサン</t>
    </rPh>
    <rPh sb="2" eb="3">
      <t>ゼイ</t>
    </rPh>
    <phoneticPr fontId="3"/>
  </si>
  <si>
    <t>特別土地保有税</t>
    <rPh sb="0" eb="2">
      <t>トクベツ</t>
    </rPh>
    <rPh sb="2" eb="4">
      <t>トチ</t>
    </rPh>
    <rPh sb="4" eb="7">
      <t>ホユウゼイ</t>
    </rPh>
    <phoneticPr fontId="3"/>
  </si>
  <si>
    <t>保有分</t>
    <rPh sb="0" eb="3">
      <t>ホユウブン</t>
    </rPh>
    <phoneticPr fontId="3"/>
  </si>
  <si>
    <t>取得分</t>
    <rPh sb="0" eb="3">
      <t>シュトクブン</t>
    </rPh>
    <phoneticPr fontId="3"/>
  </si>
  <si>
    <t>遊休土地分</t>
    <rPh sb="0" eb="2">
      <t>ユウキュウ</t>
    </rPh>
    <rPh sb="2" eb="4">
      <t>トチ</t>
    </rPh>
    <rPh sb="4" eb="5">
      <t>ブン</t>
    </rPh>
    <phoneticPr fontId="3"/>
  </si>
  <si>
    <t>法定外普通税</t>
    <rPh sb="0" eb="3">
      <t>ホウテイガイ</t>
    </rPh>
    <rPh sb="3" eb="6">
      <t>フツウゼイ</t>
    </rPh>
    <phoneticPr fontId="3"/>
  </si>
  <si>
    <t>二</t>
    <rPh sb="0" eb="1">
      <t>2</t>
    </rPh>
    <phoneticPr fontId="3"/>
  </si>
  <si>
    <t>目的税</t>
    <rPh sb="0" eb="3">
      <t>モクテキゼイ</t>
    </rPh>
    <phoneticPr fontId="3"/>
  </si>
  <si>
    <t>法定目的税</t>
    <rPh sb="0" eb="2">
      <t>ホウテイ</t>
    </rPh>
    <rPh sb="2" eb="5">
      <t>モクテキゼイ</t>
    </rPh>
    <phoneticPr fontId="3"/>
  </si>
  <si>
    <t>入湯税</t>
    <rPh sb="0" eb="3">
      <t>ニュウトウゼイ</t>
    </rPh>
    <phoneticPr fontId="3"/>
  </si>
  <si>
    <t>事業所税</t>
    <rPh sb="0" eb="3">
      <t>ジギョウショ</t>
    </rPh>
    <rPh sb="3" eb="4">
      <t>ゼイ</t>
    </rPh>
    <phoneticPr fontId="3"/>
  </si>
  <si>
    <t>都市計画税</t>
    <rPh sb="0" eb="2">
      <t>トシ</t>
    </rPh>
    <rPh sb="2" eb="4">
      <t>ケイカク</t>
    </rPh>
    <rPh sb="4" eb="5">
      <t>ゼイ</t>
    </rPh>
    <phoneticPr fontId="3"/>
  </si>
  <si>
    <t>水利地益税</t>
    <rPh sb="0" eb="2">
      <t>スイリ</t>
    </rPh>
    <rPh sb="2" eb="3">
      <t>チ</t>
    </rPh>
    <rPh sb="3" eb="5">
      <t>エキゼイ</t>
    </rPh>
    <phoneticPr fontId="3"/>
  </si>
  <si>
    <t>共同施設税</t>
    <rPh sb="0" eb="2">
      <t>キョウドウ</t>
    </rPh>
    <rPh sb="2" eb="4">
      <t>シセツ</t>
    </rPh>
    <rPh sb="4" eb="5">
      <t>ゼイ</t>
    </rPh>
    <phoneticPr fontId="3"/>
  </si>
  <si>
    <t>宅地開発税</t>
    <rPh sb="0" eb="2">
      <t>タクチ</t>
    </rPh>
    <rPh sb="2" eb="4">
      <t>カイハツ</t>
    </rPh>
    <rPh sb="4" eb="5">
      <t>ゼイ</t>
    </rPh>
    <phoneticPr fontId="3"/>
  </si>
  <si>
    <t>法定外目的税</t>
    <rPh sb="0" eb="3">
      <t>ホウテイガイ</t>
    </rPh>
    <rPh sb="3" eb="6">
      <t>モクテキゼイ</t>
    </rPh>
    <phoneticPr fontId="3"/>
  </si>
  <si>
    <t>三</t>
    <rPh sb="0" eb="1">
      <t>3</t>
    </rPh>
    <phoneticPr fontId="3"/>
  </si>
  <si>
    <t>旧法による税</t>
    <rPh sb="0" eb="2">
      <t>キュウホウ</t>
    </rPh>
    <rPh sb="5" eb="6">
      <t>ゼイ</t>
    </rPh>
    <phoneticPr fontId="3"/>
  </si>
  <si>
    <t>合計（一～三）</t>
    <rPh sb="0" eb="2">
      <t>ゴウケイ</t>
    </rPh>
    <rPh sb="3" eb="4">
      <t>1</t>
    </rPh>
    <rPh sb="5" eb="6">
      <t>3</t>
    </rPh>
    <phoneticPr fontId="3"/>
  </si>
  <si>
    <t>国民健康保険税</t>
    <rPh sb="0" eb="2">
      <t>コクミン</t>
    </rPh>
    <rPh sb="2" eb="4">
      <t>ケンコウ</t>
    </rPh>
    <rPh sb="4" eb="7">
      <t>ホケンゼイ</t>
    </rPh>
    <phoneticPr fontId="3"/>
  </si>
  <si>
    <t>国民健康保険料</t>
    <rPh sb="0" eb="2">
      <t>コクミン</t>
    </rPh>
    <rPh sb="2" eb="4">
      <t>ケンコウ</t>
    </rPh>
    <rPh sb="4" eb="7">
      <t>ホケンリョウ</t>
    </rPh>
    <phoneticPr fontId="3"/>
  </si>
  <si>
    <t>（市計）</t>
    <rPh sb="1" eb="2">
      <t>シ</t>
    </rPh>
    <rPh sb="2" eb="3">
      <t>ケイ</t>
    </rPh>
    <phoneticPr fontId="2"/>
  </si>
  <si>
    <t>（町村計）</t>
    <rPh sb="1" eb="3">
      <t>チョウソン</t>
    </rPh>
    <rPh sb="3" eb="4">
      <t>ケイ</t>
    </rPh>
    <phoneticPr fontId="2"/>
  </si>
  <si>
    <t>㈠</t>
    <phoneticPr fontId="3"/>
  </si>
  <si>
    <t>１</t>
    <phoneticPr fontId="3"/>
  </si>
  <si>
    <t>２</t>
    <phoneticPr fontId="3"/>
  </si>
  <si>
    <t>３</t>
    <phoneticPr fontId="3"/>
  </si>
  <si>
    <t>⑴</t>
    <phoneticPr fontId="3"/>
  </si>
  <si>
    <t>⑵</t>
    <phoneticPr fontId="3"/>
  </si>
  <si>
    <t>４</t>
    <phoneticPr fontId="3"/>
  </si>
  <si>
    <t>５</t>
    <phoneticPr fontId="3"/>
  </si>
  <si>
    <t>６</t>
    <phoneticPr fontId="3"/>
  </si>
  <si>
    <t>㈡</t>
    <phoneticPr fontId="3"/>
  </si>
  <si>
    <t>A</t>
    <phoneticPr fontId="3"/>
  </si>
  <si>
    <t>B</t>
    <phoneticPr fontId="3"/>
  </si>
  <si>
    <t>C</t>
    <phoneticPr fontId="3"/>
  </si>
  <si>
    <t>D</t>
    <phoneticPr fontId="3"/>
  </si>
  <si>
    <t>E</t>
    <phoneticPr fontId="3"/>
  </si>
  <si>
    <t>F</t>
    <phoneticPr fontId="3"/>
  </si>
  <si>
    <t>G</t>
    <phoneticPr fontId="3"/>
  </si>
  <si>
    <t>E/A</t>
    <phoneticPr fontId="3"/>
  </si>
  <si>
    <t>F/B</t>
    <phoneticPr fontId="3"/>
  </si>
  <si>
    <t>G/C</t>
    <phoneticPr fontId="3"/>
  </si>
  <si>
    <t>G/(C-D)</t>
    <phoneticPr fontId="3"/>
  </si>
  <si>
    <t>㈠</t>
    <phoneticPr fontId="3"/>
  </si>
  <si>
    <t>１</t>
    <phoneticPr fontId="3"/>
  </si>
  <si>
    <t>⑴</t>
    <phoneticPr fontId="3"/>
  </si>
  <si>
    <t>⑵</t>
    <phoneticPr fontId="3"/>
  </si>
  <si>
    <t>⑶</t>
    <phoneticPr fontId="3"/>
  </si>
  <si>
    <t>⑷</t>
    <phoneticPr fontId="3"/>
  </si>
  <si>
    <t>２</t>
    <phoneticPr fontId="3"/>
  </si>
  <si>
    <t>ⅰ</t>
    <phoneticPr fontId="3"/>
  </si>
  <si>
    <t>ⅱ</t>
    <phoneticPr fontId="3"/>
  </si>
  <si>
    <t>ⅲ</t>
    <phoneticPr fontId="3"/>
  </si>
  <si>
    <t>３</t>
    <phoneticPr fontId="3"/>
  </si>
  <si>
    <t>４</t>
    <phoneticPr fontId="3"/>
  </si>
  <si>
    <t>５</t>
    <phoneticPr fontId="3"/>
  </si>
  <si>
    <t>６</t>
    <phoneticPr fontId="3"/>
  </si>
  <si>
    <t>㈡</t>
    <phoneticPr fontId="3"/>
  </si>
  <si>
    <t>交付金</t>
    <phoneticPr fontId="3"/>
  </si>
  <si>
    <t>調定済額</t>
    <phoneticPr fontId="3"/>
  </si>
  <si>
    <t>収入済額</t>
    <phoneticPr fontId="3"/>
  </si>
  <si>
    <t>納　　税　　率</t>
    <phoneticPr fontId="3"/>
  </si>
  <si>
    <t>現年課税分</t>
    <phoneticPr fontId="3"/>
  </si>
  <si>
    <t>滞納繰越分</t>
    <phoneticPr fontId="3"/>
  </si>
  <si>
    <t>合計</t>
    <phoneticPr fontId="3"/>
  </si>
  <si>
    <t>徴収猶予に係る</t>
    <phoneticPr fontId="3"/>
  </si>
  <si>
    <t>現年</t>
    <phoneticPr fontId="3"/>
  </si>
  <si>
    <t>滞繰</t>
    <phoneticPr fontId="3"/>
  </si>
  <si>
    <t>実質</t>
    <phoneticPr fontId="3"/>
  </si>
  <si>
    <t>（単位：千円、％）</t>
    <rPh sb="1" eb="3">
      <t>タンイ</t>
    </rPh>
    <rPh sb="4" eb="6">
      <t>センエン</t>
    </rPh>
    <phoneticPr fontId="2"/>
  </si>
  <si>
    <t>２　徴収実績・納税率</t>
    <rPh sb="2" eb="4">
      <t>チョウシュウ</t>
    </rPh>
    <rPh sb="4" eb="6">
      <t>ジッセキ</t>
    </rPh>
    <rPh sb="7" eb="9">
      <t>ノウゼイ</t>
    </rPh>
    <rPh sb="9" eb="10">
      <t>リツ</t>
    </rPh>
    <phoneticPr fontId="3"/>
  </si>
  <si>
    <t>-</t>
  </si>
  <si>
    <t>※軽自動車税について調定済額及び収入済額の現年課税分及び滞納繰越分に
「環境性能割」分は含まれておりませんが、各合計額は、「環境性能割」分を含んでいます。</t>
    <rPh sb="1" eb="5">
      <t>ケイジドウシャ</t>
    </rPh>
    <rPh sb="5" eb="6">
      <t>ゼイ</t>
    </rPh>
    <rPh sb="10" eb="12">
      <t>チョウテイ</t>
    </rPh>
    <rPh sb="12" eb="13">
      <t>スミ</t>
    </rPh>
    <rPh sb="13" eb="14">
      <t>ガク</t>
    </rPh>
    <rPh sb="14" eb="15">
      <t>オヨ</t>
    </rPh>
    <rPh sb="16" eb="18">
      <t>シュウニュウ</t>
    </rPh>
    <rPh sb="18" eb="19">
      <t>スミ</t>
    </rPh>
    <rPh sb="19" eb="20">
      <t>ガク</t>
    </rPh>
    <rPh sb="21" eb="23">
      <t>ゲンネン</t>
    </rPh>
    <rPh sb="23" eb="25">
      <t>カゼイ</t>
    </rPh>
    <rPh sb="25" eb="26">
      <t>ブン</t>
    </rPh>
    <rPh sb="26" eb="27">
      <t>オヨ</t>
    </rPh>
    <rPh sb="28" eb="30">
      <t>タイノウ</t>
    </rPh>
    <rPh sb="30" eb="32">
      <t>クリコシ</t>
    </rPh>
    <rPh sb="32" eb="33">
      <t>ブン</t>
    </rPh>
    <rPh sb="36" eb="38">
      <t>カンキョウ</t>
    </rPh>
    <rPh sb="38" eb="40">
      <t>セイノウ</t>
    </rPh>
    <rPh sb="40" eb="41">
      <t>ワリ</t>
    </rPh>
    <rPh sb="42" eb="43">
      <t>ブン</t>
    </rPh>
    <rPh sb="44" eb="45">
      <t>フク</t>
    </rPh>
    <rPh sb="55" eb="56">
      <t>カク</t>
    </rPh>
    <rPh sb="56" eb="58">
      <t>ゴウケイ</t>
    </rPh>
    <rPh sb="58" eb="59">
      <t>ガク</t>
    </rPh>
    <rPh sb="62" eb="64">
      <t>カンキョウ</t>
    </rPh>
    <rPh sb="64" eb="66">
      <t>セイノウ</t>
    </rPh>
    <rPh sb="66" eb="67">
      <t>ワリ</t>
    </rPh>
    <rPh sb="68" eb="69">
      <t>ブン</t>
    </rPh>
    <rPh sb="70" eb="71">
      <t>フク</t>
    </rPh>
    <phoneticPr fontId="2"/>
  </si>
  <si>
    <t>資料　「地方財政状況調」第６表
　　</t>
    <rPh sb="0" eb="2">
      <t>シリョウ</t>
    </rPh>
    <rPh sb="4" eb="6">
      <t>チホウ</t>
    </rPh>
    <rPh sb="6" eb="8">
      <t>ザイセイ</t>
    </rPh>
    <rPh sb="8" eb="10">
      <t>ジョウキョウ</t>
    </rPh>
    <rPh sb="10" eb="11">
      <t>シラベ</t>
    </rPh>
    <rPh sb="12" eb="13">
      <t>ダイ</t>
    </rPh>
    <rPh sb="14" eb="15">
      <t>ヒョウ</t>
    </rPh>
    <phoneticPr fontId="3"/>
  </si>
  <si>
    <t>　市町村税徴収実績（令和６年度）</t>
    <rPh sb="1" eb="3">
      <t>シチョウ</t>
    </rPh>
    <rPh sb="3" eb="5">
      <t>ソンゼイ</t>
    </rPh>
    <rPh sb="5" eb="7">
      <t>チョウシュウ</t>
    </rPh>
    <rPh sb="7" eb="9">
      <t>ジッセキ</t>
    </rPh>
    <rPh sb="10" eb="12">
      <t>レイワ</t>
    </rPh>
    <rPh sb="13" eb="15">
      <t>ネンド</t>
    </rPh>
    <phoneticPr fontId="3"/>
  </si>
  <si>
    <t>６　年　度</t>
    <rPh sb="2" eb="3">
      <t>トシ</t>
    </rPh>
    <rPh sb="4" eb="5">
      <t>ド</t>
    </rPh>
    <phoneticPr fontId="3"/>
  </si>
  <si>
    <t>５年度</t>
    <rPh sb="1" eb="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</si>
</sst>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0.0\ ;* \-0.0\ ;* 0.0\ ;@"/>
  </numFmts>
  <fonts count="12">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明朝"/>
      <family val="1"/>
      <charset val="128"/>
    </font>
    <font>
      <sz val="11"/>
      <name val="ＭＳ ゴシック"/>
      <family val="3"/>
      <charset val="128"/>
    </font>
    <font>
      <sz val="12"/>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2">
    <border>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double">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double">
        <color indexed="64"/>
      </bottom>
      <diagonal style="thin">
        <color indexed="64"/>
      </diagonal>
    </border>
  </borders>
  <cellStyleXfs count="3">
    <xf numFmtId="0" fontId="0" fillId="0" borderId="0">
      <alignment vertical="center"/>
    </xf>
    <xf numFmtId="0" fontId="1" fillId="0" borderId="0">
      <alignment vertical="center"/>
    </xf>
    <xf numFmtId="1" fontId="4" fillId="0" borderId="0">
      <alignment vertical="center"/>
    </xf>
  </cellStyleXfs>
  <cellXfs count="71">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8" fillId="0" borderId="0" xfId="1" applyFont="1" applyAlignment="1">
      <alignment horizontal="right" vertical="center"/>
    </xf>
    <xf numFmtId="0" fontId="8" fillId="0" borderId="1" xfId="1" applyFont="1" applyBorder="1">
      <alignmen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right" vertical="center"/>
    </xf>
    <xf numFmtId="0" fontId="8" fillId="0" borderId="7" xfId="1" applyFont="1" applyBorder="1">
      <alignment vertical="center"/>
    </xf>
    <xf numFmtId="0" fontId="8" fillId="0" borderId="8" xfId="1" applyFont="1" applyBorder="1">
      <alignment vertical="center"/>
    </xf>
    <xf numFmtId="177" fontId="8" fillId="0" borderId="1" xfId="1" applyNumberFormat="1" applyFont="1" applyBorder="1">
      <alignment vertical="center"/>
    </xf>
    <xf numFmtId="0" fontId="8" fillId="0" borderId="4" xfId="1" applyFont="1" applyBorder="1" applyAlignment="1">
      <alignment horizontal="distributed" vertical="center"/>
    </xf>
    <xf numFmtId="0" fontId="8" fillId="0" borderId="15" xfId="1" applyFont="1" applyBorder="1" applyAlignment="1">
      <alignment horizontal="distributed" vertical="center"/>
    </xf>
    <xf numFmtId="0" fontId="8" fillId="0" borderId="10" xfId="1" applyFont="1" applyBorder="1">
      <alignment vertical="center"/>
    </xf>
    <xf numFmtId="178" fontId="8" fillId="0" borderId="9" xfId="1" applyNumberFormat="1" applyFont="1" applyBorder="1" applyAlignment="1">
      <alignment horizontal="center" vertical="center"/>
    </xf>
    <xf numFmtId="178" fontId="8" fillId="0" borderId="10" xfId="1" applyNumberFormat="1" applyFont="1" applyBorder="1" applyAlignment="1">
      <alignment horizontal="center" vertical="center"/>
    </xf>
    <xf numFmtId="178" fontId="8" fillId="0" borderId="11" xfId="1" applyNumberFormat="1" applyFont="1" applyBorder="1" applyAlignment="1">
      <alignment horizontal="center" vertical="center"/>
    </xf>
    <xf numFmtId="178" fontId="8" fillId="0" borderId="12" xfId="1" applyNumberFormat="1" applyFont="1" applyBorder="1" applyAlignment="1">
      <alignment horizontal="center" vertical="center"/>
    </xf>
    <xf numFmtId="178" fontId="8" fillId="0" borderId="13" xfId="1" applyNumberFormat="1" applyFont="1" applyBorder="1" applyAlignment="1">
      <alignment horizontal="center" vertical="center"/>
    </xf>
    <xf numFmtId="178" fontId="8" fillId="0" borderId="14" xfId="1" applyNumberFormat="1" applyFont="1" applyBorder="1" applyAlignment="1">
      <alignment horizontal="center" vertical="center"/>
    </xf>
    <xf numFmtId="0" fontId="8" fillId="0" borderId="27"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1" xfId="1" quotePrefix="1" applyFont="1" applyBorder="1" applyAlignment="1">
      <alignment horizontal="center" vertical="center"/>
    </xf>
    <xf numFmtId="0" fontId="8" fillId="0" borderId="1" xfId="1" applyFont="1" applyBorder="1" applyAlignment="1">
      <alignment horizontal="distributed" vertical="center"/>
    </xf>
    <xf numFmtId="0" fontId="8" fillId="0" borderId="32" xfId="1" applyFont="1" applyBorder="1" applyAlignment="1">
      <alignment horizontal="center" vertical="center"/>
    </xf>
    <xf numFmtId="0" fontId="8" fillId="0" borderId="34" xfId="1" applyFont="1" applyBorder="1" applyAlignment="1">
      <alignment horizontal="center" vertical="center"/>
    </xf>
    <xf numFmtId="0" fontId="8" fillId="0" borderId="37" xfId="1" applyFont="1" applyBorder="1" applyAlignment="1">
      <alignment horizontal="center" vertical="center"/>
    </xf>
    <xf numFmtId="0" fontId="8" fillId="0" borderId="2" xfId="1" applyFont="1" applyBorder="1" applyAlignment="1">
      <alignment horizontal="center" vertical="center" shrinkToFit="1"/>
    </xf>
    <xf numFmtId="176" fontId="8" fillId="0" borderId="9" xfId="1" applyNumberFormat="1" applyFont="1" applyBorder="1">
      <alignment vertical="center"/>
    </xf>
    <xf numFmtId="178" fontId="8" fillId="0" borderId="18" xfId="1" applyNumberFormat="1" applyFont="1" applyBorder="1" applyAlignment="1">
      <alignment horizontal="center" vertical="center"/>
    </xf>
    <xf numFmtId="176" fontId="8" fillId="0" borderId="10" xfId="1" applyNumberFormat="1" applyFont="1" applyBorder="1">
      <alignment vertical="center"/>
    </xf>
    <xf numFmtId="178" fontId="8" fillId="0" borderId="2" xfId="1" applyNumberFormat="1" applyFont="1" applyBorder="1" applyAlignment="1">
      <alignment horizontal="center" vertical="center"/>
    </xf>
    <xf numFmtId="176" fontId="8" fillId="0" borderId="11" xfId="1" applyNumberFormat="1" applyFont="1" applyBorder="1">
      <alignment vertical="center"/>
    </xf>
    <xf numFmtId="178" fontId="8" fillId="0" borderId="19" xfId="1" applyNumberFormat="1" applyFont="1" applyBorder="1" applyAlignment="1">
      <alignment horizontal="center" vertical="center"/>
    </xf>
    <xf numFmtId="176" fontId="8" fillId="0" borderId="41" xfId="1" applyNumberFormat="1" applyFont="1" applyBorder="1">
      <alignment vertical="center"/>
    </xf>
    <xf numFmtId="176" fontId="8" fillId="0" borderId="12" xfId="1" applyNumberFormat="1" applyFont="1" applyBorder="1">
      <alignment vertical="center"/>
    </xf>
    <xf numFmtId="178" fontId="8" fillId="0" borderId="20" xfId="1" applyNumberFormat="1" applyFont="1" applyBorder="1" applyAlignment="1">
      <alignment horizontal="center" vertical="center"/>
    </xf>
    <xf numFmtId="176" fontId="8" fillId="0" borderId="13" xfId="1" applyNumberFormat="1" applyFont="1" applyBorder="1">
      <alignment vertical="center"/>
    </xf>
    <xf numFmtId="178" fontId="8" fillId="0" borderId="21" xfId="1" applyNumberFormat="1" applyFont="1" applyBorder="1" applyAlignment="1">
      <alignment horizontal="center" vertical="center"/>
    </xf>
    <xf numFmtId="176" fontId="8" fillId="0" borderId="14" xfId="1" applyNumberFormat="1" applyFont="1" applyBorder="1">
      <alignment vertical="center"/>
    </xf>
    <xf numFmtId="178" fontId="8" fillId="0" borderId="22" xfId="1" applyNumberFormat="1" applyFont="1" applyBorder="1" applyAlignment="1">
      <alignment horizontal="center" vertical="center"/>
    </xf>
    <xf numFmtId="0" fontId="8" fillId="0" borderId="31" xfId="1" applyFont="1" applyBorder="1" applyAlignment="1">
      <alignment horizontal="distributed" vertical="center"/>
    </xf>
    <xf numFmtId="0" fontId="8" fillId="0" borderId="1" xfId="1" applyFont="1" applyBorder="1" applyAlignment="1">
      <alignment horizontal="distributed" vertical="center"/>
    </xf>
    <xf numFmtId="0" fontId="8" fillId="0" borderId="33" xfId="1" applyFont="1" applyBorder="1" applyAlignment="1">
      <alignment horizontal="distributed" vertical="center"/>
    </xf>
    <xf numFmtId="0" fontId="8" fillId="0" borderId="3" xfId="1" applyFont="1" applyBorder="1" applyAlignment="1">
      <alignment horizontal="distributed" vertical="center"/>
    </xf>
    <xf numFmtId="0" fontId="8" fillId="0" borderId="35" xfId="1" applyFont="1" applyBorder="1" applyAlignment="1">
      <alignment horizontal="distributed" vertical="center"/>
    </xf>
    <xf numFmtId="0" fontId="8" fillId="0" borderId="36" xfId="1" applyFont="1" applyBorder="1" applyAlignment="1">
      <alignment horizontal="distributed" vertical="center"/>
    </xf>
    <xf numFmtId="0" fontId="8" fillId="0" borderId="38" xfId="1" applyFont="1" applyBorder="1" applyAlignment="1">
      <alignment horizontal="distributed" vertical="center"/>
    </xf>
    <xf numFmtId="0" fontId="8" fillId="0" borderId="39" xfId="1" applyFont="1" applyBorder="1" applyAlignment="1">
      <alignment horizontal="distributed"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40" xfId="1" applyFont="1" applyBorder="1" applyAlignment="1">
      <alignment vertical="center" wrapText="1"/>
    </xf>
    <xf numFmtId="0" fontId="8" fillId="0" borderId="0" xfId="1" applyFont="1" applyAlignment="1">
      <alignment vertical="center" wrapText="1"/>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4" xfId="1" applyFont="1" applyBorder="1" applyAlignment="1">
      <alignment horizontal="distributed" vertical="center"/>
    </xf>
    <xf numFmtId="0" fontId="8" fillId="0" borderId="15" xfId="1" applyFont="1" applyBorder="1" applyAlignment="1">
      <alignment horizontal="distributed" vertical="center"/>
    </xf>
    <xf numFmtId="0" fontId="8" fillId="0" borderId="10" xfId="1" applyFont="1" applyBorder="1" applyAlignment="1">
      <alignment horizontal="center" vertical="center"/>
    </xf>
    <xf numFmtId="0" fontId="8" fillId="0" borderId="25" xfId="1" applyFont="1" applyBorder="1" applyAlignment="1">
      <alignment horizontal="distributed" vertical="center" indent="2"/>
    </xf>
    <xf numFmtId="0" fontId="8" fillId="0" borderId="24"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23" xfId="1" applyFont="1" applyBorder="1" applyAlignment="1">
      <alignment horizontal="center" vertical="center"/>
    </xf>
    <xf numFmtId="0" fontId="9" fillId="0" borderId="31" xfId="1" applyFont="1" applyBorder="1" applyAlignment="1">
      <alignment horizontal="distributed" vertical="center"/>
    </xf>
    <xf numFmtId="0" fontId="9" fillId="0" borderId="1" xfId="1" applyFont="1" applyBorder="1" applyAlignment="1">
      <alignment horizontal="distributed" vertical="center"/>
    </xf>
    <xf numFmtId="0" fontId="8" fillId="0" borderId="28" xfId="1" applyFont="1" applyBorder="1" applyAlignment="1">
      <alignment horizontal="distributed" vertical="center"/>
    </xf>
    <xf numFmtId="0" fontId="8" fillId="0" borderId="29" xfId="1" applyFont="1" applyBorder="1" applyAlignment="1">
      <alignment horizontal="distributed" vertical="center"/>
    </xf>
  </cellXfs>
  <cellStyles count="3">
    <cellStyle name="標準" xfId="0" builtinId="0"/>
    <cellStyle name="標準_第20表"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view="pageBreakPreview" zoomScaleNormal="100" zoomScaleSheetLayoutView="100" workbookViewId="0">
      <pane xSplit="6" ySplit="8" topLeftCell="G9" activePane="bottomRight" state="frozen"/>
      <selection activeCell="M47" sqref="M47"/>
      <selection pane="topRight" activeCell="M47" sqref="M47"/>
      <selection pane="bottomLeft" activeCell="M47" sqref="M47"/>
      <selection pane="bottomRight"/>
    </sheetView>
  </sheetViews>
  <sheetFormatPr defaultColWidth="9" defaultRowHeight="13"/>
  <cols>
    <col min="1" max="5" width="2.453125" style="1" customWidth="1"/>
    <col min="6" max="6" width="16.26953125" style="1" customWidth="1"/>
    <col min="7" max="13" width="13.6328125" style="1" customWidth="1"/>
    <col min="14" max="16" width="7.7265625" style="1" customWidth="1"/>
    <col min="17" max="17" width="7.6328125" style="1" hidden="1" customWidth="1"/>
    <col min="18" max="18" width="7.7265625" style="1" customWidth="1"/>
    <col min="19" max="19" width="7.36328125" style="1" hidden="1" customWidth="1"/>
    <col min="20" max="16384" width="9" style="1"/>
  </cols>
  <sheetData>
    <row r="1" spans="1:19" ht="21" customHeight="1">
      <c r="A1" s="1" t="s">
        <v>101</v>
      </c>
    </row>
    <row r="2" spans="1:19" ht="21">
      <c r="A2" s="1" t="s">
        <v>105</v>
      </c>
      <c r="B2" s="3"/>
      <c r="C2" s="3"/>
      <c r="D2" s="3"/>
      <c r="E2" s="3"/>
      <c r="F2" s="3"/>
    </row>
    <row r="3" spans="1:19" ht="15.75" customHeight="1">
      <c r="B3" s="3"/>
      <c r="C3" s="3"/>
      <c r="D3" s="3"/>
      <c r="E3" s="3"/>
      <c r="F3" s="3"/>
    </row>
    <row r="4" spans="1:19" s="4" customFormat="1" ht="16" customHeight="1" thickBot="1">
      <c r="A4" s="4" t="s">
        <v>0</v>
      </c>
      <c r="G4" s="4">
        <v>1</v>
      </c>
      <c r="H4" s="4">
        <v>2</v>
      </c>
      <c r="I4" s="4">
        <v>3</v>
      </c>
      <c r="J4" s="4">
        <v>5</v>
      </c>
      <c r="K4" s="4">
        <v>6</v>
      </c>
      <c r="L4" s="4">
        <v>7</v>
      </c>
      <c r="M4" s="4">
        <v>8</v>
      </c>
      <c r="P4" s="4" t="s">
        <v>100</v>
      </c>
      <c r="S4" s="5" t="s">
        <v>1</v>
      </c>
    </row>
    <row r="5" spans="1:19" s="4" customFormat="1" ht="16" customHeight="1">
      <c r="A5" s="63"/>
      <c r="B5" s="57"/>
      <c r="C5" s="57"/>
      <c r="D5" s="57"/>
      <c r="E5" s="57"/>
      <c r="F5" s="57"/>
      <c r="G5" s="62" t="s">
        <v>2</v>
      </c>
      <c r="H5" s="62"/>
      <c r="I5" s="62"/>
      <c r="J5" s="62"/>
      <c r="K5" s="62" t="s">
        <v>3</v>
      </c>
      <c r="L5" s="62"/>
      <c r="M5" s="62"/>
      <c r="N5" s="57" t="s">
        <v>4</v>
      </c>
      <c r="O5" s="57"/>
      <c r="P5" s="57"/>
      <c r="Q5" s="57"/>
      <c r="R5" s="58"/>
      <c r="S5" s="6"/>
    </row>
    <row r="6" spans="1:19" s="4" customFormat="1" ht="16" customHeight="1">
      <c r="A6" s="64"/>
      <c r="B6" s="61"/>
      <c r="C6" s="61"/>
      <c r="D6" s="61"/>
      <c r="E6" s="61"/>
      <c r="F6" s="61"/>
      <c r="G6" s="59" t="s">
        <v>5</v>
      </c>
      <c r="H6" s="59" t="s">
        <v>6</v>
      </c>
      <c r="I6" s="59" t="s">
        <v>7</v>
      </c>
      <c r="J6" s="14" t="s">
        <v>8</v>
      </c>
      <c r="K6" s="59" t="s">
        <v>5</v>
      </c>
      <c r="L6" s="59" t="s">
        <v>6</v>
      </c>
      <c r="M6" s="59" t="s">
        <v>7</v>
      </c>
      <c r="N6" s="61" t="s">
        <v>106</v>
      </c>
      <c r="O6" s="61"/>
      <c r="P6" s="61"/>
      <c r="Q6" s="16"/>
      <c r="R6" s="31" t="s">
        <v>107</v>
      </c>
      <c r="S6" s="6"/>
    </row>
    <row r="7" spans="1:19" s="4" customFormat="1" ht="16" customHeight="1">
      <c r="A7" s="64"/>
      <c r="B7" s="61"/>
      <c r="C7" s="61"/>
      <c r="D7" s="61"/>
      <c r="E7" s="61"/>
      <c r="F7" s="61"/>
      <c r="G7" s="60"/>
      <c r="H7" s="60"/>
      <c r="I7" s="60"/>
      <c r="J7" s="15" t="s">
        <v>9</v>
      </c>
      <c r="K7" s="60"/>
      <c r="L7" s="60"/>
      <c r="M7" s="60"/>
      <c r="N7" s="8" t="s">
        <v>10</v>
      </c>
      <c r="O7" s="8" t="s">
        <v>11</v>
      </c>
      <c r="P7" s="8" t="s">
        <v>7</v>
      </c>
      <c r="Q7" s="8" t="s">
        <v>12</v>
      </c>
      <c r="R7" s="9" t="s">
        <v>7</v>
      </c>
      <c r="S7" s="7" t="s">
        <v>12</v>
      </c>
    </row>
    <row r="8" spans="1:19" s="4" customFormat="1" ht="16" customHeight="1" thickBot="1">
      <c r="A8" s="65"/>
      <c r="B8" s="66"/>
      <c r="C8" s="66"/>
      <c r="D8" s="66"/>
      <c r="E8" s="66"/>
      <c r="F8" s="66"/>
      <c r="G8" s="10" t="s">
        <v>63</v>
      </c>
      <c r="H8" s="10" t="s">
        <v>64</v>
      </c>
      <c r="I8" s="10" t="s">
        <v>65</v>
      </c>
      <c r="J8" s="10" t="s">
        <v>66</v>
      </c>
      <c r="K8" s="10" t="s">
        <v>67</v>
      </c>
      <c r="L8" s="10" t="s">
        <v>68</v>
      </c>
      <c r="M8" s="10" t="s">
        <v>69</v>
      </c>
      <c r="N8" s="10" t="s">
        <v>70</v>
      </c>
      <c r="O8" s="10" t="s">
        <v>71</v>
      </c>
      <c r="P8" s="10" t="s">
        <v>72</v>
      </c>
      <c r="Q8" s="10" t="s">
        <v>73</v>
      </c>
      <c r="R8" s="11"/>
      <c r="S8" s="12"/>
    </row>
    <row r="9" spans="1:19" s="4" customFormat="1" ht="16" customHeight="1">
      <c r="A9" s="23" t="s">
        <v>13</v>
      </c>
      <c r="B9" s="69" t="s">
        <v>14</v>
      </c>
      <c r="C9" s="69"/>
      <c r="D9" s="69"/>
      <c r="E9" s="69"/>
      <c r="F9" s="70"/>
      <c r="G9" s="32">
        <v>1142481401</v>
      </c>
      <c r="H9" s="32">
        <v>16754091</v>
      </c>
      <c r="I9" s="32">
        <v>1160412692</v>
      </c>
      <c r="J9" s="32">
        <v>3854</v>
      </c>
      <c r="K9" s="32">
        <v>1135641437</v>
      </c>
      <c r="L9" s="32">
        <v>6218785</v>
      </c>
      <c r="M9" s="32">
        <v>1143037422</v>
      </c>
      <c r="N9" s="17">
        <f>IF(ISERROR(K9/G9),"-",ROUND(K9/G9*100,1))</f>
        <v>99.4</v>
      </c>
      <c r="O9" s="17">
        <f t="shared" ref="O9:O21" si="0">IF(ISERROR(L9/H9),"-",ROUND(L9/H9*100,1))</f>
        <v>37.1</v>
      </c>
      <c r="P9" s="17">
        <f t="shared" ref="P9:P21" si="1">IF(ISERROR(M9/I9),"-",ROUND(M9/I9*100,1))</f>
        <v>98.5</v>
      </c>
      <c r="Q9" s="17">
        <f>IF(J9=0,0,ROUND(M9/(I9-J9)*100,1))</f>
        <v>98.5</v>
      </c>
      <c r="R9" s="33">
        <v>98.4</v>
      </c>
      <c r="S9" s="13">
        <v>91.7</v>
      </c>
    </row>
    <row r="10" spans="1:19" s="4" customFormat="1" ht="16" customHeight="1">
      <c r="A10" s="24"/>
      <c r="B10" s="25" t="s">
        <v>74</v>
      </c>
      <c r="C10" s="45" t="s">
        <v>15</v>
      </c>
      <c r="D10" s="45"/>
      <c r="E10" s="45"/>
      <c r="F10" s="46"/>
      <c r="G10" s="34">
        <v>1142481401</v>
      </c>
      <c r="H10" s="34">
        <v>16754091</v>
      </c>
      <c r="I10" s="34">
        <v>1160412692</v>
      </c>
      <c r="J10" s="34">
        <v>3854</v>
      </c>
      <c r="K10" s="34">
        <v>1135641437</v>
      </c>
      <c r="L10" s="34">
        <v>6218785</v>
      </c>
      <c r="M10" s="34">
        <v>1143037422</v>
      </c>
      <c r="N10" s="18">
        <f>IF(ISERROR(K10/G10),"-",ROUND(K10/G10*100,1))</f>
        <v>99.4</v>
      </c>
      <c r="O10" s="18">
        <f t="shared" si="0"/>
        <v>37.1</v>
      </c>
      <c r="P10" s="18">
        <f t="shared" si="1"/>
        <v>98.5</v>
      </c>
      <c r="Q10" s="18">
        <f>IF(J10=0,0,ROUND(M10/(I10-J10)*100,1))</f>
        <v>98.5</v>
      </c>
      <c r="R10" s="35">
        <v>98.4</v>
      </c>
      <c r="S10" s="13">
        <v>91.7</v>
      </c>
    </row>
    <row r="11" spans="1:19" s="4" customFormat="1" ht="16" customHeight="1">
      <c r="A11" s="24"/>
      <c r="B11" s="25"/>
      <c r="C11" s="26" t="s">
        <v>75</v>
      </c>
      <c r="D11" s="45" t="s">
        <v>16</v>
      </c>
      <c r="E11" s="45"/>
      <c r="F11" s="46"/>
      <c r="G11" s="34">
        <v>583221717</v>
      </c>
      <c r="H11" s="34">
        <v>11423642</v>
      </c>
      <c r="I11" s="34">
        <v>594645359</v>
      </c>
      <c r="J11" s="36"/>
      <c r="K11" s="34">
        <v>578680165</v>
      </c>
      <c r="L11" s="34">
        <v>4108769</v>
      </c>
      <c r="M11" s="34">
        <v>582788934</v>
      </c>
      <c r="N11" s="18">
        <f t="shared" ref="N11:N21" si="2">IF(ISERROR(K11/G11),"-",ROUND(K11/G11*100,1))</f>
        <v>99.2</v>
      </c>
      <c r="O11" s="18">
        <f t="shared" si="0"/>
        <v>36</v>
      </c>
      <c r="P11" s="18">
        <f t="shared" si="1"/>
        <v>98</v>
      </c>
      <c r="Q11" s="18"/>
      <c r="R11" s="35">
        <v>97.9</v>
      </c>
      <c r="S11" s="13"/>
    </row>
    <row r="12" spans="1:19" s="4" customFormat="1" ht="16" customHeight="1">
      <c r="A12" s="24"/>
      <c r="B12" s="25"/>
      <c r="C12" s="25"/>
      <c r="D12" s="25" t="s">
        <v>76</v>
      </c>
      <c r="E12" s="45" t="s">
        <v>17</v>
      </c>
      <c r="F12" s="46"/>
      <c r="G12" s="34">
        <v>12102030</v>
      </c>
      <c r="H12" s="34">
        <v>259710</v>
      </c>
      <c r="I12" s="34">
        <v>12361740</v>
      </c>
      <c r="J12" s="36"/>
      <c r="K12" s="34">
        <v>11995904</v>
      </c>
      <c r="L12" s="34">
        <v>94970</v>
      </c>
      <c r="M12" s="34">
        <v>12090874</v>
      </c>
      <c r="N12" s="18">
        <f t="shared" si="2"/>
        <v>99.1</v>
      </c>
      <c r="O12" s="18">
        <f t="shared" si="0"/>
        <v>36.6</v>
      </c>
      <c r="P12" s="18">
        <f t="shared" si="1"/>
        <v>97.8</v>
      </c>
      <c r="Q12" s="18"/>
      <c r="R12" s="35">
        <v>97.7</v>
      </c>
      <c r="S12" s="13"/>
    </row>
    <row r="13" spans="1:19" s="4" customFormat="1" ht="16" customHeight="1">
      <c r="A13" s="24"/>
      <c r="B13" s="25"/>
      <c r="C13" s="25"/>
      <c r="D13" s="25" t="s">
        <v>77</v>
      </c>
      <c r="E13" s="45" t="s">
        <v>18</v>
      </c>
      <c r="F13" s="46"/>
      <c r="G13" s="34">
        <v>494619032</v>
      </c>
      <c r="H13" s="34">
        <v>10640912</v>
      </c>
      <c r="I13" s="34">
        <v>505259944</v>
      </c>
      <c r="J13" s="36"/>
      <c r="K13" s="34">
        <v>490380262</v>
      </c>
      <c r="L13" s="34">
        <v>3856326</v>
      </c>
      <c r="M13" s="34">
        <v>494236588</v>
      </c>
      <c r="N13" s="18">
        <f t="shared" si="2"/>
        <v>99.1</v>
      </c>
      <c r="O13" s="18">
        <f t="shared" si="0"/>
        <v>36.200000000000003</v>
      </c>
      <c r="P13" s="18">
        <f t="shared" si="1"/>
        <v>97.8</v>
      </c>
      <c r="Q13" s="18"/>
      <c r="R13" s="35">
        <v>97.7</v>
      </c>
      <c r="S13" s="13"/>
    </row>
    <row r="14" spans="1:19" s="4" customFormat="1" ht="16" customHeight="1">
      <c r="A14" s="24"/>
      <c r="B14" s="25"/>
      <c r="C14" s="25"/>
      <c r="D14" s="25"/>
      <c r="E14" s="67" t="s">
        <v>19</v>
      </c>
      <c r="F14" s="68"/>
      <c r="G14" s="34">
        <v>4055220</v>
      </c>
      <c r="H14" s="34">
        <v>0</v>
      </c>
      <c r="I14" s="34">
        <v>4055220</v>
      </c>
      <c r="J14" s="36"/>
      <c r="K14" s="34">
        <v>4052799</v>
      </c>
      <c r="L14" s="34">
        <v>0</v>
      </c>
      <c r="M14" s="34">
        <v>4052799</v>
      </c>
      <c r="N14" s="18">
        <f t="shared" si="2"/>
        <v>99.9</v>
      </c>
      <c r="O14" s="18" t="str">
        <f t="shared" si="0"/>
        <v>-</v>
      </c>
      <c r="P14" s="18">
        <f t="shared" si="1"/>
        <v>99.9</v>
      </c>
      <c r="Q14" s="18"/>
      <c r="R14" s="35">
        <v>100</v>
      </c>
      <c r="S14" s="13"/>
    </row>
    <row r="15" spans="1:19" s="4" customFormat="1" ht="16" customHeight="1">
      <c r="A15" s="24"/>
      <c r="B15" s="25"/>
      <c r="C15" s="25"/>
      <c r="D15" s="25" t="s">
        <v>78</v>
      </c>
      <c r="E15" s="45" t="s">
        <v>20</v>
      </c>
      <c r="F15" s="46"/>
      <c r="G15" s="34">
        <v>21881541</v>
      </c>
      <c r="H15" s="34">
        <v>180002</v>
      </c>
      <c r="I15" s="34">
        <v>22061543</v>
      </c>
      <c r="J15" s="36"/>
      <c r="K15" s="34">
        <v>21804986</v>
      </c>
      <c r="L15" s="34">
        <v>52601</v>
      </c>
      <c r="M15" s="34">
        <v>21857587</v>
      </c>
      <c r="N15" s="18">
        <f t="shared" si="2"/>
        <v>99.7</v>
      </c>
      <c r="O15" s="18">
        <f t="shared" si="0"/>
        <v>29.2</v>
      </c>
      <c r="P15" s="18">
        <f t="shared" si="1"/>
        <v>99.1</v>
      </c>
      <c r="Q15" s="18"/>
      <c r="R15" s="35">
        <v>99</v>
      </c>
      <c r="S15" s="13"/>
    </row>
    <row r="16" spans="1:19" s="4" customFormat="1" ht="16" customHeight="1">
      <c r="A16" s="24"/>
      <c r="B16" s="25"/>
      <c r="C16" s="25"/>
      <c r="D16" s="25" t="s">
        <v>79</v>
      </c>
      <c r="E16" s="45" t="s">
        <v>21</v>
      </c>
      <c r="F16" s="46"/>
      <c r="G16" s="34">
        <v>54619114</v>
      </c>
      <c r="H16" s="34">
        <v>343018</v>
      </c>
      <c r="I16" s="34">
        <v>54962132</v>
      </c>
      <c r="J16" s="36"/>
      <c r="K16" s="34">
        <v>54499013</v>
      </c>
      <c r="L16" s="34">
        <v>104872</v>
      </c>
      <c r="M16" s="34">
        <v>54603885</v>
      </c>
      <c r="N16" s="18">
        <f t="shared" si="2"/>
        <v>99.8</v>
      </c>
      <c r="O16" s="18">
        <f t="shared" si="0"/>
        <v>30.6</v>
      </c>
      <c r="P16" s="18">
        <f t="shared" si="1"/>
        <v>99.3</v>
      </c>
      <c r="Q16" s="18"/>
      <c r="R16" s="35">
        <v>99.2</v>
      </c>
      <c r="S16" s="13"/>
    </row>
    <row r="17" spans="1:19" s="4" customFormat="1" ht="16" customHeight="1">
      <c r="A17" s="24"/>
      <c r="B17" s="25"/>
      <c r="C17" s="26" t="s">
        <v>80</v>
      </c>
      <c r="D17" s="45" t="s">
        <v>22</v>
      </c>
      <c r="E17" s="45"/>
      <c r="F17" s="46"/>
      <c r="G17" s="34">
        <v>494832820</v>
      </c>
      <c r="H17" s="34">
        <v>4884978</v>
      </c>
      <c r="I17" s="34">
        <v>499717798</v>
      </c>
      <c r="J17" s="34">
        <v>0</v>
      </c>
      <c r="K17" s="34">
        <v>492694516</v>
      </c>
      <c r="L17" s="34">
        <v>1999996</v>
      </c>
      <c r="M17" s="34">
        <v>494694512</v>
      </c>
      <c r="N17" s="18">
        <f t="shared" si="2"/>
        <v>99.6</v>
      </c>
      <c r="O17" s="18">
        <f t="shared" si="0"/>
        <v>40.9</v>
      </c>
      <c r="P17" s="18">
        <f t="shared" si="1"/>
        <v>99</v>
      </c>
      <c r="Q17" s="18">
        <f>IF(J17=0,0,ROUND(M17/(I17-J17)*100,1))</f>
        <v>0</v>
      </c>
      <c r="R17" s="35">
        <v>98.9</v>
      </c>
      <c r="S17" s="13">
        <v>0</v>
      </c>
    </row>
    <row r="18" spans="1:19" s="4" customFormat="1" ht="16" customHeight="1">
      <c r="A18" s="24"/>
      <c r="B18" s="25"/>
      <c r="C18" s="25"/>
      <c r="D18" s="25" t="s">
        <v>76</v>
      </c>
      <c r="E18" s="45" t="s">
        <v>23</v>
      </c>
      <c r="F18" s="46"/>
      <c r="G18" s="34">
        <v>491972610</v>
      </c>
      <c r="H18" s="34">
        <v>4884978</v>
      </c>
      <c r="I18" s="34">
        <v>496857588</v>
      </c>
      <c r="J18" s="34">
        <v>0</v>
      </c>
      <c r="K18" s="34">
        <v>489834306</v>
      </c>
      <c r="L18" s="34">
        <v>1999996</v>
      </c>
      <c r="M18" s="34">
        <v>491834302</v>
      </c>
      <c r="N18" s="18">
        <f t="shared" si="2"/>
        <v>99.6</v>
      </c>
      <c r="O18" s="18">
        <f t="shared" si="0"/>
        <v>40.9</v>
      </c>
      <c r="P18" s="18">
        <f t="shared" si="1"/>
        <v>99</v>
      </c>
      <c r="Q18" s="18">
        <f>IF(J18=0,0,ROUND(M18/(I18-J18)*100,1))</f>
        <v>0</v>
      </c>
      <c r="R18" s="35">
        <v>98.9</v>
      </c>
      <c r="S18" s="13">
        <v>0</v>
      </c>
    </row>
    <row r="19" spans="1:19" s="4" customFormat="1" ht="16" customHeight="1">
      <c r="A19" s="24"/>
      <c r="B19" s="25"/>
      <c r="C19" s="25"/>
      <c r="D19" s="25"/>
      <c r="E19" s="25" t="s">
        <v>81</v>
      </c>
      <c r="F19" s="27" t="s">
        <v>24</v>
      </c>
      <c r="G19" s="34">
        <v>206392496</v>
      </c>
      <c r="H19" s="34">
        <v>2061736</v>
      </c>
      <c r="I19" s="34">
        <v>208454232</v>
      </c>
      <c r="J19" s="34">
        <v>0</v>
      </c>
      <c r="K19" s="34">
        <v>205502255</v>
      </c>
      <c r="L19" s="34">
        <v>857956</v>
      </c>
      <c r="M19" s="34">
        <v>206360211</v>
      </c>
      <c r="N19" s="18">
        <f t="shared" si="2"/>
        <v>99.6</v>
      </c>
      <c r="O19" s="18">
        <f t="shared" si="0"/>
        <v>41.6</v>
      </c>
      <c r="P19" s="18">
        <f t="shared" si="1"/>
        <v>99</v>
      </c>
      <c r="Q19" s="18">
        <f>IF(J19=0,0,ROUND(M19/(I19-J19)*100,1))</f>
        <v>0</v>
      </c>
      <c r="R19" s="35">
        <v>98.9</v>
      </c>
      <c r="S19" s="13">
        <v>0</v>
      </c>
    </row>
    <row r="20" spans="1:19" s="4" customFormat="1" ht="16" customHeight="1">
      <c r="A20" s="24"/>
      <c r="B20" s="25"/>
      <c r="C20" s="25"/>
      <c r="D20" s="25"/>
      <c r="E20" s="25" t="s">
        <v>82</v>
      </c>
      <c r="F20" s="27" t="s">
        <v>25</v>
      </c>
      <c r="G20" s="34">
        <v>216219235</v>
      </c>
      <c r="H20" s="34">
        <v>2223549</v>
      </c>
      <c r="I20" s="34">
        <v>218442784</v>
      </c>
      <c r="J20" s="36"/>
      <c r="K20" s="34">
        <v>215248112</v>
      </c>
      <c r="L20" s="34">
        <v>904715</v>
      </c>
      <c r="M20" s="34">
        <v>216152827</v>
      </c>
      <c r="N20" s="18">
        <f t="shared" si="2"/>
        <v>99.6</v>
      </c>
      <c r="O20" s="18">
        <f t="shared" si="0"/>
        <v>40.700000000000003</v>
      </c>
      <c r="P20" s="18">
        <f t="shared" si="1"/>
        <v>99</v>
      </c>
      <c r="Q20" s="18"/>
      <c r="R20" s="35">
        <v>98.9</v>
      </c>
      <c r="S20" s="13"/>
    </row>
    <row r="21" spans="1:19" s="4" customFormat="1" ht="15.75" customHeight="1">
      <c r="A21" s="24"/>
      <c r="B21" s="25"/>
      <c r="C21" s="25"/>
      <c r="D21" s="25"/>
      <c r="E21" s="25" t="s">
        <v>83</v>
      </c>
      <c r="F21" s="27" t="s">
        <v>26</v>
      </c>
      <c r="G21" s="34">
        <v>69360879</v>
      </c>
      <c r="H21" s="34">
        <v>599693</v>
      </c>
      <c r="I21" s="34">
        <v>69960572</v>
      </c>
      <c r="J21" s="36"/>
      <c r="K21" s="34">
        <v>69083939</v>
      </c>
      <c r="L21" s="34">
        <v>237325</v>
      </c>
      <c r="M21" s="34">
        <v>69321264</v>
      </c>
      <c r="N21" s="18">
        <f t="shared" si="2"/>
        <v>99.6</v>
      </c>
      <c r="O21" s="18">
        <f t="shared" si="0"/>
        <v>39.6</v>
      </c>
      <c r="P21" s="18">
        <f t="shared" si="1"/>
        <v>99.1</v>
      </c>
      <c r="Q21" s="18"/>
      <c r="R21" s="35">
        <v>99</v>
      </c>
      <c r="S21" s="13"/>
    </row>
    <row r="22" spans="1:19" s="4" customFormat="1" ht="15.75" customHeight="1">
      <c r="A22" s="24"/>
      <c r="B22" s="25"/>
      <c r="C22" s="25"/>
      <c r="D22" s="25" t="s">
        <v>77</v>
      </c>
      <c r="E22" s="45" t="s">
        <v>27</v>
      </c>
      <c r="F22" s="46"/>
      <c r="G22" s="34">
        <v>2860210</v>
      </c>
      <c r="H22" s="36"/>
      <c r="I22" s="34">
        <v>2860210</v>
      </c>
      <c r="J22" s="36"/>
      <c r="K22" s="34">
        <v>2860210</v>
      </c>
      <c r="L22" s="36"/>
      <c r="M22" s="34">
        <v>2860210</v>
      </c>
      <c r="N22" s="18">
        <f t="shared" ref="N22:N29" si="3">IF(ISERROR(K22/G22),"-",ROUND(K22/G22*100,1))</f>
        <v>100</v>
      </c>
      <c r="O22" s="18" t="str">
        <f t="shared" ref="O22:O29" si="4">IF(ISERROR(L22/H22),"-",ROUND(L22/H22*100,1))</f>
        <v>-</v>
      </c>
      <c r="P22" s="18">
        <f t="shared" ref="P22:P29" si="5">IF(ISERROR(M22/I22),"-",ROUND(M22/I22*100,1))</f>
        <v>100</v>
      </c>
      <c r="Q22" s="18"/>
      <c r="R22" s="35">
        <v>100</v>
      </c>
      <c r="S22" s="13"/>
    </row>
    <row r="23" spans="1:19" s="4" customFormat="1" ht="16" customHeight="1">
      <c r="A23" s="24"/>
      <c r="B23" s="25"/>
      <c r="C23" s="26" t="s">
        <v>84</v>
      </c>
      <c r="D23" s="45" t="s">
        <v>28</v>
      </c>
      <c r="E23" s="45"/>
      <c r="F23" s="46"/>
      <c r="G23" s="34">
        <v>14333252</v>
      </c>
      <c r="H23" s="34">
        <v>441617</v>
      </c>
      <c r="I23" s="34">
        <v>14774869</v>
      </c>
      <c r="J23" s="36"/>
      <c r="K23" s="34">
        <v>14173145</v>
      </c>
      <c r="L23" s="34">
        <v>110020</v>
      </c>
      <c r="M23" s="34">
        <v>14283165</v>
      </c>
      <c r="N23" s="18">
        <f>IF(ISERROR(K23/G23),"-",ROUND(K23/G23*100,1))</f>
        <v>98.9</v>
      </c>
      <c r="O23" s="18">
        <f>IF(ISERROR(L23/H23),"-",ROUND(L23/H23*100,1))</f>
        <v>24.9</v>
      </c>
      <c r="P23" s="18">
        <f>IF(ISERROR(M23/I23),"-",ROUND(M23/I23*100,1))</f>
        <v>96.7</v>
      </c>
      <c r="Q23" s="18"/>
      <c r="R23" s="35">
        <v>96.6</v>
      </c>
      <c r="S23" s="13"/>
    </row>
    <row r="24" spans="1:19" s="4" customFormat="1" ht="16" customHeight="1">
      <c r="A24" s="24"/>
      <c r="B24" s="25"/>
      <c r="C24" s="26" t="s">
        <v>85</v>
      </c>
      <c r="D24" s="45" t="s">
        <v>29</v>
      </c>
      <c r="E24" s="45"/>
      <c r="F24" s="46"/>
      <c r="G24" s="34">
        <v>50066798</v>
      </c>
      <c r="H24" s="34">
        <v>0</v>
      </c>
      <c r="I24" s="34">
        <v>50066798</v>
      </c>
      <c r="J24" s="36"/>
      <c r="K24" s="34">
        <v>50066797</v>
      </c>
      <c r="L24" s="34">
        <v>0</v>
      </c>
      <c r="M24" s="34">
        <v>50066797</v>
      </c>
      <c r="N24" s="18">
        <f t="shared" si="3"/>
        <v>100</v>
      </c>
      <c r="O24" s="18" t="str">
        <f t="shared" si="4"/>
        <v>-</v>
      </c>
      <c r="P24" s="18">
        <f t="shared" si="5"/>
        <v>100</v>
      </c>
      <c r="Q24" s="18"/>
      <c r="R24" s="35">
        <v>100</v>
      </c>
      <c r="S24" s="13"/>
    </row>
    <row r="25" spans="1:19" s="4" customFormat="1" ht="16" customHeight="1">
      <c r="A25" s="24"/>
      <c r="B25" s="25"/>
      <c r="C25" s="26" t="s">
        <v>86</v>
      </c>
      <c r="D25" s="45" t="s">
        <v>30</v>
      </c>
      <c r="E25" s="45"/>
      <c r="F25" s="46"/>
      <c r="G25" s="34">
        <v>26814</v>
      </c>
      <c r="H25" s="34">
        <v>0</v>
      </c>
      <c r="I25" s="34">
        <v>26814</v>
      </c>
      <c r="J25" s="36"/>
      <c r="K25" s="34">
        <v>26814</v>
      </c>
      <c r="L25" s="34">
        <v>0</v>
      </c>
      <c r="M25" s="34">
        <v>26814</v>
      </c>
      <c r="N25" s="18">
        <f t="shared" si="3"/>
        <v>100</v>
      </c>
      <c r="O25" s="18" t="str">
        <f t="shared" si="4"/>
        <v>-</v>
      </c>
      <c r="P25" s="18">
        <f t="shared" si="5"/>
        <v>100</v>
      </c>
      <c r="Q25" s="18"/>
      <c r="R25" s="35">
        <v>100</v>
      </c>
      <c r="S25" s="13"/>
    </row>
    <row r="26" spans="1:19" s="4" customFormat="1" ht="16" customHeight="1">
      <c r="A26" s="24"/>
      <c r="B26" s="25"/>
      <c r="C26" s="26" t="s">
        <v>87</v>
      </c>
      <c r="D26" s="45" t="s">
        <v>31</v>
      </c>
      <c r="E26" s="45"/>
      <c r="F26" s="46"/>
      <c r="G26" s="34">
        <v>0</v>
      </c>
      <c r="H26" s="34">
        <v>3854</v>
      </c>
      <c r="I26" s="34">
        <v>3854</v>
      </c>
      <c r="J26" s="34">
        <v>3854</v>
      </c>
      <c r="K26" s="34">
        <v>0</v>
      </c>
      <c r="L26" s="34">
        <v>0</v>
      </c>
      <c r="M26" s="34">
        <v>0</v>
      </c>
      <c r="N26" s="18" t="str">
        <f t="shared" si="3"/>
        <v>-</v>
      </c>
      <c r="O26" s="18">
        <f t="shared" si="4"/>
        <v>0</v>
      </c>
      <c r="P26" s="18">
        <f t="shared" si="5"/>
        <v>0</v>
      </c>
      <c r="Q26" s="18" t="e">
        <f>IF(J26=0,0,ROUND(M26/(I26-J26)*100,1))</f>
        <v>#DIV/0!</v>
      </c>
      <c r="R26" s="35">
        <v>76.900000000000006</v>
      </c>
      <c r="S26" s="13">
        <v>22.4</v>
      </c>
    </row>
    <row r="27" spans="1:19" s="4" customFormat="1" ht="16" customHeight="1">
      <c r="A27" s="24"/>
      <c r="B27" s="25"/>
      <c r="C27" s="26"/>
      <c r="D27" s="25" t="s">
        <v>76</v>
      </c>
      <c r="E27" s="45" t="s">
        <v>32</v>
      </c>
      <c r="F27" s="46"/>
      <c r="G27" s="34">
        <v>0</v>
      </c>
      <c r="H27" s="34">
        <v>958</v>
      </c>
      <c r="I27" s="34">
        <v>958</v>
      </c>
      <c r="J27" s="34">
        <v>958</v>
      </c>
      <c r="K27" s="34">
        <v>0</v>
      </c>
      <c r="L27" s="34">
        <v>0</v>
      </c>
      <c r="M27" s="34">
        <v>0</v>
      </c>
      <c r="N27" s="18" t="str">
        <f t="shared" si="3"/>
        <v>-</v>
      </c>
      <c r="O27" s="18">
        <f t="shared" si="4"/>
        <v>0</v>
      </c>
      <c r="P27" s="18">
        <f t="shared" si="5"/>
        <v>0</v>
      </c>
      <c r="Q27" s="18" t="e">
        <f>IF(J27=0,0,ROUND(M27/(I27-J27)*100,1))</f>
        <v>#DIV/0!</v>
      </c>
      <c r="R27" s="35">
        <v>93</v>
      </c>
      <c r="S27" s="13">
        <v>17.5</v>
      </c>
    </row>
    <row r="28" spans="1:19" s="4" customFormat="1" ht="16" customHeight="1">
      <c r="A28" s="24"/>
      <c r="B28" s="25"/>
      <c r="C28" s="25"/>
      <c r="D28" s="25" t="s">
        <v>77</v>
      </c>
      <c r="E28" s="45" t="s">
        <v>33</v>
      </c>
      <c r="F28" s="46"/>
      <c r="G28" s="34">
        <v>0</v>
      </c>
      <c r="H28" s="34">
        <v>2896</v>
      </c>
      <c r="I28" s="34">
        <v>2896</v>
      </c>
      <c r="J28" s="34">
        <v>2896</v>
      </c>
      <c r="K28" s="34">
        <v>0</v>
      </c>
      <c r="L28" s="34">
        <v>0</v>
      </c>
      <c r="M28" s="34">
        <v>0</v>
      </c>
      <c r="N28" s="18" t="str">
        <f t="shared" si="3"/>
        <v>-</v>
      </c>
      <c r="O28" s="18">
        <f t="shared" si="4"/>
        <v>0</v>
      </c>
      <c r="P28" s="18">
        <f t="shared" si="5"/>
        <v>0</v>
      </c>
      <c r="Q28" s="18" t="e">
        <f>IF(J28=0,0,ROUND(M28/(I28-J28)*100,1))</f>
        <v>#DIV/0!</v>
      </c>
      <c r="R28" s="35">
        <v>0</v>
      </c>
      <c r="S28" s="13">
        <v>56.7</v>
      </c>
    </row>
    <row r="29" spans="1:19" s="4" customFormat="1" ht="16" customHeight="1">
      <c r="A29" s="24"/>
      <c r="B29" s="25"/>
      <c r="C29" s="25"/>
      <c r="D29" s="25" t="s">
        <v>78</v>
      </c>
      <c r="E29" s="45" t="s">
        <v>34</v>
      </c>
      <c r="F29" s="46"/>
      <c r="G29" s="34">
        <v>0</v>
      </c>
      <c r="H29" s="34">
        <v>0</v>
      </c>
      <c r="I29" s="34">
        <v>0</v>
      </c>
      <c r="J29" s="36"/>
      <c r="K29" s="34">
        <v>0</v>
      </c>
      <c r="L29" s="34">
        <v>0</v>
      </c>
      <c r="M29" s="34">
        <v>0</v>
      </c>
      <c r="N29" s="18" t="str">
        <f t="shared" si="3"/>
        <v>-</v>
      </c>
      <c r="O29" s="18" t="str">
        <f t="shared" si="4"/>
        <v>-</v>
      </c>
      <c r="P29" s="18" t="str">
        <f t="shared" si="5"/>
        <v>-</v>
      </c>
      <c r="Q29" s="18"/>
      <c r="R29" s="35" t="s">
        <v>102</v>
      </c>
      <c r="S29" s="13"/>
    </row>
    <row r="30" spans="1:19" s="4" customFormat="1" ht="16" customHeight="1">
      <c r="A30" s="24"/>
      <c r="B30" s="25" t="s">
        <v>88</v>
      </c>
      <c r="C30" s="45" t="s">
        <v>35</v>
      </c>
      <c r="D30" s="45"/>
      <c r="E30" s="45"/>
      <c r="F30" s="46"/>
      <c r="G30" s="36"/>
      <c r="H30" s="36"/>
      <c r="I30" s="36"/>
      <c r="J30" s="36"/>
      <c r="K30" s="36"/>
      <c r="L30" s="36"/>
      <c r="M30" s="36"/>
      <c r="N30" s="19"/>
      <c r="O30" s="19"/>
      <c r="P30" s="19"/>
      <c r="Q30" s="19"/>
      <c r="R30" s="37"/>
      <c r="S30" s="13"/>
    </row>
    <row r="31" spans="1:19" s="4" customFormat="1" ht="15.75" customHeight="1">
      <c r="A31" s="24" t="s">
        <v>36</v>
      </c>
      <c r="B31" s="45" t="s">
        <v>37</v>
      </c>
      <c r="C31" s="45"/>
      <c r="D31" s="45"/>
      <c r="E31" s="45"/>
      <c r="F31" s="46"/>
      <c r="G31" s="34">
        <v>86431756</v>
      </c>
      <c r="H31" s="34">
        <v>722261</v>
      </c>
      <c r="I31" s="34">
        <v>87154017</v>
      </c>
      <c r="J31" s="34">
        <v>0</v>
      </c>
      <c r="K31" s="34">
        <v>86104946</v>
      </c>
      <c r="L31" s="34">
        <v>317046</v>
      </c>
      <c r="M31" s="34">
        <v>86421992</v>
      </c>
      <c r="N31" s="18">
        <f t="shared" ref="N31:P37" si="6">IF(ISERROR(K31/G31),"-",ROUND(K31/G31*100,1))</f>
        <v>99.6</v>
      </c>
      <c r="O31" s="18">
        <f t="shared" si="6"/>
        <v>43.9</v>
      </c>
      <c r="P31" s="18">
        <f t="shared" si="6"/>
        <v>99.2</v>
      </c>
      <c r="Q31" s="18">
        <f>IF(J31=0,0,ROUND(M31/(I31-J31)*100,1))</f>
        <v>0</v>
      </c>
      <c r="R31" s="35">
        <v>99.1</v>
      </c>
      <c r="S31" s="13">
        <v>0</v>
      </c>
    </row>
    <row r="32" spans="1:19" s="4" customFormat="1" ht="16" customHeight="1">
      <c r="A32" s="24"/>
      <c r="B32" s="25" t="s">
        <v>74</v>
      </c>
      <c r="C32" s="45" t="s">
        <v>38</v>
      </c>
      <c r="D32" s="45"/>
      <c r="E32" s="45"/>
      <c r="F32" s="46"/>
      <c r="G32" s="34">
        <v>86431756</v>
      </c>
      <c r="H32" s="34">
        <v>722261</v>
      </c>
      <c r="I32" s="34">
        <v>87154017</v>
      </c>
      <c r="J32" s="34">
        <v>0</v>
      </c>
      <c r="K32" s="34">
        <v>86104946</v>
      </c>
      <c r="L32" s="34">
        <v>317046</v>
      </c>
      <c r="M32" s="34">
        <v>86421992</v>
      </c>
      <c r="N32" s="18">
        <f t="shared" si="6"/>
        <v>99.6</v>
      </c>
      <c r="O32" s="18">
        <f t="shared" si="6"/>
        <v>43.9</v>
      </c>
      <c r="P32" s="18">
        <f t="shared" si="6"/>
        <v>99.2</v>
      </c>
      <c r="Q32" s="18">
        <f>IF(J32=0,0,ROUND(M32/(I32-J32)*100,1))</f>
        <v>0</v>
      </c>
      <c r="R32" s="35">
        <v>99.1</v>
      </c>
      <c r="S32" s="13">
        <v>0</v>
      </c>
    </row>
    <row r="33" spans="1:19" s="4" customFormat="1" ht="16" customHeight="1">
      <c r="A33" s="24"/>
      <c r="B33" s="25"/>
      <c r="C33" s="26" t="s">
        <v>75</v>
      </c>
      <c r="D33" s="45" t="s">
        <v>39</v>
      </c>
      <c r="E33" s="45"/>
      <c r="F33" s="46"/>
      <c r="G33" s="34">
        <v>77129</v>
      </c>
      <c r="H33" s="34">
        <v>0</v>
      </c>
      <c r="I33" s="34">
        <v>77129</v>
      </c>
      <c r="J33" s="36"/>
      <c r="K33" s="34">
        <v>77129</v>
      </c>
      <c r="L33" s="34">
        <v>0</v>
      </c>
      <c r="M33" s="34">
        <v>77129</v>
      </c>
      <c r="N33" s="18">
        <f t="shared" si="6"/>
        <v>100</v>
      </c>
      <c r="O33" s="18" t="str">
        <f t="shared" si="6"/>
        <v>-</v>
      </c>
      <c r="P33" s="18">
        <f t="shared" si="6"/>
        <v>100</v>
      </c>
      <c r="Q33" s="18"/>
      <c r="R33" s="35">
        <v>100</v>
      </c>
      <c r="S33" s="13"/>
    </row>
    <row r="34" spans="1:19" s="4" customFormat="1" ht="16" customHeight="1">
      <c r="A34" s="24"/>
      <c r="B34" s="25"/>
      <c r="C34" s="26" t="s">
        <v>80</v>
      </c>
      <c r="D34" s="45" t="s">
        <v>40</v>
      </c>
      <c r="E34" s="45"/>
      <c r="F34" s="46"/>
      <c r="G34" s="34">
        <v>9724669</v>
      </c>
      <c r="H34" s="34">
        <v>12173</v>
      </c>
      <c r="I34" s="34">
        <v>9736842</v>
      </c>
      <c r="J34" s="36"/>
      <c r="K34" s="34">
        <v>9722482</v>
      </c>
      <c r="L34" s="34">
        <v>9171</v>
      </c>
      <c r="M34" s="34">
        <v>9731653</v>
      </c>
      <c r="N34" s="18">
        <f t="shared" si="6"/>
        <v>100</v>
      </c>
      <c r="O34" s="18">
        <f t="shared" si="6"/>
        <v>75.3</v>
      </c>
      <c r="P34" s="18">
        <f t="shared" si="6"/>
        <v>99.9</v>
      </c>
      <c r="Q34" s="18"/>
      <c r="R34" s="35">
        <v>99.9</v>
      </c>
      <c r="S34" s="13"/>
    </row>
    <row r="35" spans="1:19" s="4" customFormat="1" ht="16" customHeight="1">
      <c r="A35" s="24"/>
      <c r="B35" s="25"/>
      <c r="C35" s="26" t="s">
        <v>84</v>
      </c>
      <c r="D35" s="45" t="s">
        <v>41</v>
      </c>
      <c r="E35" s="45"/>
      <c r="F35" s="46"/>
      <c r="G35" s="34">
        <v>76629958</v>
      </c>
      <c r="H35" s="34">
        <v>710088</v>
      </c>
      <c r="I35" s="34">
        <v>77340046</v>
      </c>
      <c r="J35" s="34">
        <v>0</v>
      </c>
      <c r="K35" s="34">
        <v>76305335</v>
      </c>
      <c r="L35" s="34">
        <v>307875</v>
      </c>
      <c r="M35" s="34">
        <v>76613210</v>
      </c>
      <c r="N35" s="18">
        <f t="shared" si="6"/>
        <v>99.6</v>
      </c>
      <c r="O35" s="18">
        <f t="shared" si="6"/>
        <v>43.4</v>
      </c>
      <c r="P35" s="18">
        <f t="shared" si="6"/>
        <v>99.1</v>
      </c>
      <c r="Q35" s="18">
        <f>IF(J35=0,0,ROUND(M35/(I35-J35)*100,1))</f>
        <v>0</v>
      </c>
      <c r="R35" s="35">
        <v>99</v>
      </c>
      <c r="S35" s="13">
        <v>0</v>
      </c>
    </row>
    <row r="36" spans="1:19" s="4" customFormat="1" ht="16" customHeight="1">
      <c r="A36" s="24"/>
      <c r="B36" s="25"/>
      <c r="C36" s="26"/>
      <c r="D36" s="25" t="s">
        <v>76</v>
      </c>
      <c r="E36" s="45" t="s">
        <v>24</v>
      </c>
      <c r="F36" s="46"/>
      <c r="G36" s="34">
        <v>44153511</v>
      </c>
      <c r="H36" s="34">
        <v>406991</v>
      </c>
      <c r="I36" s="34">
        <v>44560502</v>
      </c>
      <c r="J36" s="34">
        <v>0</v>
      </c>
      <c r="K36" s="34">
        <v>43967930</v>
      </c>
      <c r="L36" s="34">
        <v>177218</v>
      </c>
      <c r="M36" s="34">
        <v>44145148</v>
      </c>
      <c r="N36" s="18">
        <f t="shared" si="6"/>
        <v>99.6</v>
      </c>
      <c r="O36" s="18">
        <f t="shared" si="6"/>
        <v>43.5</v>
      </c>
      <c r="P36" s="18">
        <f t="shared" si="6"/>
        <v>99.1</v>
      </c>
      <c r="Q36" s="18">
        <f>IF(J36=0,0,ROUND(M36/(I36-J36)*100,1))</f>
        <v>0</v>
      </c>
      <c r="R36" s="35">
        <v>99</v>
      </c>
      <c r="S36" s="13">
        <v>0</v>
      </c>
    </row>
    <row r="37" spans="1:19" s="4" customFormat="1" ht="16" customHeight="1">
      <c r="A37" s="24"/>
      <c r="B37" s="25"/>
      <c r="C37" s="25"/>
      <c r="D37" s="25" t="s">
        <v>77</v>
      </c>
      <c r="E37" s="45" t="s">
        <v>25</v>
      </c>
      <c r="F37" s="46"/>
      <c r="G37" s="34">
        <v>32476447</v>
      </c>
      <c r="H37" s="34">
        <v>303097</v>
      </c>
      <c r="I37" s="34">
        <v>32779544</v>
      </c>
      <c r="J37" s="36"/>
      <c r="K37" s="34">
        <v>32337405</v>
      </c>
      <c r="L37" s="34">
        <v>130657</v>
      </c>
      <c r="M37" s="34">
        <v>32468062</v>
      </c>
      <c r="N37" s="18">
        <f t="shared" si="6"/>
        <v>99.6</v>
      </c>
      <c r="O37" s="18">
        <f t="shared" si="6"/>
        <v>43.1</v>
      </c>
      <c r="P37" s="18">
        <f t="shared" si="6"/>
        <v>99</v>
      </c>
      <c r="Q37" s="18"/>
      <c r="R37" s="35">
        <v>99</v>
      </c>
      <c r="S37" s="13"/>
    </row>
    <row r="38" spans="1:19" s="4" customFormat="1" ht="16" customHeight="1">
      <c r="A38" s="24"/>
      <c r="B38" s="25"/>
      <c r="C38" s="26" t="s">
        <v>85</v>
      </c>
      <c r="D38" s="45" t="s">
        <v>42</v>
      </c>
      <c r="E38" s="45"/>
      <c r="F38" s="46"/>
      <c r="G38" s="36"/>
      <c r="H38" s="36"/>
      <c r="I38" s="36"/>
      <c r="J38" s="36"/>
      <c r="K38" s="36"/>
      <c r="L38" s="36"/>
      <c r="M38" s="36"/>
      <c r="N38" s="19"/>
      <c r="O38" s="19"/>
      <c r="P38" s="19"/>
      <c r="Q38" s="19"/>
      <c r="R38" s="37"/>
      <c r="S38" s="13"/>
    </row>
    <row r="39" spans="1:19" s="4" customFormat="1" ht="16" customHeight="1">
      <c r="A39" s="24"/>
      <c r="B39" s="25"/>
      <c r="C39" s="26" t="s">
        <v>86</v>
      </c>
      <c r="D39" s="45" t="s">
        <v>43</v>
      </c>
      <c r="E39" s="45"/>
      <c r="F39" s="46"/>
      <c r="G39" s="36"/>
      <c r="H39" s="36"/>
      <c r="I39" s="36"/>
      <c r="J39" s="36"/>
      <c r="K39" s="36"/>
      <c r="L39" s="36"/>
      <c r="M39" s="36"/>
      <c r="N39" s="19"/>
      <c r="O39" s="19"/>
      <c r="P39" s="19"/>
      <c r="Q39" s="19"/>
      <c r="R39" s="37"/>
      <c r="S39" s="13"/>
    </row>
    <row r="40" spans="1:19" s="4" customFormat="1" ht="16" customHeight="1">
      <c r="A40" s="24"/>
      <c r="B40" s="25"/>
      <c r="C40" s="26" t="s">
        <v>87</v>
      </c>
      <c r="D40" s="45" t="s">
        <v>44</v>
      </c>
      <c r="E40" s="45"/>
      <c r="F40" s="46"/>
      <c r="G40" s="36"/>
      <c r="H40" s="36"/>
      <c r="I40" s="36"/>
      <c r="J40" s="36"/>
      <c r="K40" s="36"/>
      <c r="L40" s="36"/>
      <c r="M40" s="36"/>
      <c r="N40" s="19"/>
      <c r="O40" s="19"/>
      <c r="P40" s="19"/>
      <c r="Q40" s="19"/>
      <c r="R40" s="37"/>
      <c r="S40" s="13"/>
    </row>
    <row r="41" spans="1:19" s="4" customFormat="1" ht="16" customHeight="1">
      <c r="A41" s="24"/>
      <c r="B41" s="25" t="s">
        <v>88</v>
      </c>
      <c r="C41" s="45" t="s">
        <v>45</v>
      </c>
      <c r="D41" s="45"/>
      <c r="E41" s="45"/>
      <c r="F41" s="46"/>
      <c r="G41" s="36"/>
      <c r="H41" s="36"/>
      <c r="I41" s="36"/>
      <c r="J41" s="36"/>
      <c r="K41" s="36"/>
      <c r="L41" s="36"/>
      <c r="M41" s="36"/>
      <c r="N41" s="19"/>
      <c r="O41" s="19"/>
      <c r="P41" s="19"/>
      <c r="Q41" s="19"/>
      <c r="R41" s="37"/>
      <c r="S41" s="13"/>
    </row>
    <row r="42" spans="1:19" s="4" customFormat="1" ht="16" customHeight="1" thickBot="1">
      <c r="A42" s="28" t="s">
        <v>46</v>
      </c>
      <c r="B42" s="47" t="s">
        <v>47</v>
      </c>
      <c r="C42" s="47"/>
      <c r="D42" s="47"/>
      <c r="E42" s="47"/>
      <c r="F42" s="48"/>
      <c r="G42" s="38"/>
      <c r="H42" s="38"/>
      <c r="I42" s="38"/>
      <c r="J42" s="39"/>
      <c r="K42" s="39"/>
      <c r="L42" s="39"/>
      <c r="M42" s="39"/>
      <c r="N42" s="20"/>
      <c r="O42" s="20"/>
      <c r="P42" s="20"/>
      <c r="Q42" s="20"/>
      <c r="R42" s="40"/>
      <c r="S42" s="13"/>
    </row>
    <row r="43" spans="1:19" s="4" customFormat="1" ht="16" customHeight="1" thickTop="1">
      <c r="A43" s="29"/>
      <c r="B43" s="49" t="s">
        <v>48</v>
      </c>
      <c r="C43" s="49"/>
      <c r="D43" s="49"/>
      <c r="E43" s="49"/>
      <c r="F43" s="50"/>
      <c r="G43" s="41">
        <v>1228913157</v>
      </c>
      <c r="H43" s="41">
        <v>17476352</v>
      </c>
      <c r="I43" s="41">
        <v>1247566709</v>
      </c>
      <c r="J43" s="41">
        <v>3854</v>
      </c>
      <c r="K43" s="41">
        <v>1221746383</v>
      </c>
      <c r="L43" s="41">
        <v>6535831</v>
      </c>
      <c r="M43" s="41">
        <v>1229459414</v>
      </c>
      <c r="N43" s="21">
        <f t="shared" ref="N43:P44" si="7">IF(ISERROR(K43/G43),"-",ROUND(K43/G43*100,1))</f>
        <v>99.4</v>
      </c>
      <c r="O43" s="21">
        <f t="shared" si="7"/>
        <v>37.4</v>
      </c>
      <c r="P43" s="21">
        <f t="shared" si="7"/>
        <v>98.5</v>
      </c>
      <c r="Q43" s="21">
        <f>IF(J43=0,0,ROUND(M43/(I43-J43)*100,1))</f>
        <v>98.5</v>
      </c>
      <c r="R43" s="42">
        <v>98.4</v>
      </c>
      <c r="S43" s="13">
        <v>91.7</v>
      </c>
    </row>
    <row r="44" spans="1:19" s="4" customFormat="1" ht="16" customHeight="1">
      <c r="A44" s="24"/>
      <c r="B44" s="45" t="s">
        <v>49</v>
      </c>
      <c r="C44" s="45"/>
      <c r="D44" s="45"/>
      <c r="E44" s="45"/>
      <c r="F44" s="46"/>
      <c r="G44" s="34">
        <v>139395329</v>
      </c>
      <c r="H44" s="34">
        <v>21904771</v>
      </c>
      <c r="I44" s="34">
        <v>161300100</v>
      </c>
      <c r="J44" s="36"/>
      <c r="K44" s="34">
        <v>131797652</v>
      </c>
      <c r="L44" s="34">
        <v>5846124</v>
      </c>
      <c r="M44" s="34">
        <v>137643776</v>
      </c>
      <c r="N44" s="18">
        <f t="shared" si="7"/>
        <v>94.5</v>
      </c>
      <c r="O44" s="18">
        <f t="shared" si="7"/>
        <v>26.7</v>
      </c>
      <c r="P44" s="18">
        <f t="shared" si="7"/>
        <v>85.3</v>
      </c>
      <c r="Q44" s="18"/>
      <c r="R44" s="35">
        <v>83.9</v>
      </c>
      <c r="S44" s="13"/>
    </row>
    <row r="45" spans="1:19" s="4" customFormat="1" ht="16" customHeight="1" thickBot="1">
      <c r="A45" s="30"/>
      <c r="B45" s="51" t="s">
        <v>50</v>
      </c>
      <c r="C45" s="51"/>
      <c r="D45" s="51"/>
      <c r="E45" s="51"/>
      <c r="F45" s="52"/>
      <c r="G45" s="43"/>
      <c r="H45" s="43"/>
      <c r="I45" s="43"/>
      <c r="J45" s="43"/>
      <c r="K45" s="43"/>
      <c r="L45" s="43"/>
      <c r="M45" s="43"/>
      <c r="N45" s="22"/>
      <c r="O45" s="22"/>
      <c r="P45" s="22"/>
      <c r="Q45" s="22"/>
      <c r="R45" s="44"/>
      <c r="S45" s="13"/>
    </row>
    <row r="46" spans="1:19" s="4" customFormat="1" ht="16" customHeight="1">
      <c r="A46" s="55" t="s">
        <v>103</v>
      </c>
      <c r="B46" s="55"/>
      <c r="C46" s="55"/>
      <c r="D46" s="55"/>
      <c r="E46" s="55"/>
      <c r="F46" s="55"/>
      <c r="G46" s="55"/>
      <c r="H46" s="55"/>
      <c r="I46" s="55"/>
      <c r="J46" s="55"/>
    </row>
    <row r="47" spans="1:19" s="4" customFormat="1" ht="16" customHeight="1">
      <c r="A47" s="56"/>
      <c r="B47" s="56"/>
      <c r="C47" s="56"/>
      <c r="D47" s="56"/>
      <c r="E47" s="56"/>
      <c r="F47" s="56"/>
      <c r="G47" s="56"/>
      <c r="H47" s="56"/>
      <c r="I47" s="56"/>
      <c r="J47" s="56"/>
    </row>
    <row r="48" spans="1:19">
      <c r="A48" s="53" t="s">
        <v>104</v>
      </c>
      <c r="B48" s="54"/>
      <c r="C48" s="54"/>
      <c r="D48" s="54"/>
      <c r="E48" s="54"/>
      <c r="F48" s="54"/>
      <c r="G48" s="54"/>
      <c r="H48" s="54"/>
      <c r="I48" s="54"/>
      <c r="J48" s="54"/>
    </row>
    <row r="49" spans="1:10">
      <c r="A49" s="54"/>
      <c r="B49" s="54"/>
      <c r="C49" s="54"/>
      <c r="D49" s="54"/>
      <c r="E49" s="54"/>
      <c r="F49" s="54"/>
      <c r="G49" s="54"/>
      <c r="H49" s="54"/>
      <c r="I49" s="54"/>
      <c r="J49" s="54"/>
    </row>
  </sheetData>
  <mergeCells count="47">
    <mergeCell ref="A5:F8"/>
    <mergeCell ref="G5:J5"/>
    <mergeCell ref="E28:F28"/>
    <mergeCell ref="E14:F14"/>
    <mergeCell ref="E15:F15"/>
    <mergeCell ref="E16:F16"/>
    <mergeCell ref="D17:F17"/>
    <mergeCell ref="E18:F18"/>
    <mergeCell ref="E22:F22"/>
    <mergeCell ref="D23:F23"/>
    <mergeCell ref="D24:F24"/>
    <mergeCell ref="D25:F25"/>
    <mergeCell ref="D26:F26"/>
    <mergeCell ref="B9:F9"/>
    <mergeCell ref="C10:F10"/>
    <mergeCell ref="D11:F11"/>
    <mergeCell ref="E12:F12"/>
    <mergeCell ref="A48:J49"/>
    <mergeCell ref="A46:J47"/>
    <mergeCell ref="E13:F13"/>
    <mergeCell ref="N5:R5"/>
    <mergeCell ref="G6:G7"/>
    <mergeCell ref="H6:H7"/>
    <mergeCell ref="I6:I7"/>
    <mergeCell ref="K6:K7"/>
    <mergeCell ref="L6:L7"/>
    <mergeCell ref="M6:M7"/>
    <mergeCell ref="N6:P6"/>
    <mergeCell ref="K5:M5"/>
    <mergeCell ref="E27:F27"/>
    <mergeCell ref="D40:F40"/>
    <mergeCell ref="E29:F29"/>
    <mergeCell ref="C30:F30"/>
    <mergeCell ref="B31:F31"/>
    <mergeCell ref="C32:F32"/>
    <mergeCell ref="D33:F33"/>
    <mergeCell ref="D34:F34"/>
    <mergeCell ref="D35:F35"/>
    <mergeCell ref="E36:F36"/>
    <mergeCell ref="E37:F37"/>
    <mergeCell ref="D38:F38"/>
    <mergeCell ref="D39:F39"/>
    <mergeCell ref="C41:F41"/>
    <mergeCell ref="B42:F42"/>
    <mergeCell ref="B43:F43"/>
    <mergeCell ref="B44:F44"/>
    <mergeCell ref="B45:F45"/>
  </mergeCells>
  <phoneticPr fontId="2"/>
  <pageMargins left="0.78740157480314965" right="0.78740157480314965" top="0.98425196850393704" bottom="0.98425196850393704" header="0.51181102362204722" footer="0.51181102362204722"/>
  <pageSetup paperSize="9" scale="94" firstPageNumber="84" fitToWidth="2" orientation="portrait" useFirstPageNumber="1" r:id="rId1"/>
  <headerFooter alignWithMargins="0">
    <oddFooter>&amp;C&amp;"ＭＳ ゴシック,標準"&amp;P</oddFooter>
  </headerFooter>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9"/>
  <sheetViews>
    <sheetView view="pageBreakPreview" zoomScaleNormal="100" zoomScaleSheetLayoutView="100" workbookViewId="0"/>
  </sheetViews>
  <sheetFormatPr defaultColWidth="9" defaultRowHeight="13"/>
  <cols>
    <col min="1" max="5" width="2.453125" style="1" customWidth="1"/>
    <col min="6" max="6" width="16.26953125" style="1" customWidth="1"/>
    <col min="7" max="13" width="13.6328125" style="1" customWidth="1"/>
    <col min="14" max="16" width="7.7265625" style="1" customWidth="1"/>
    <col min="17" max="17" width="7.7265625" style="1" hidden="1" customWidth="1"/>
    <col min="18" max="18" width="7.7265625" style="1" customWidth="1"/>
    <col min="19" max="19" width="7.36328125" style="1" hidden="1" customWidth="1"/>
    <col min="20" max="16384" width="9" style="1"/>
  </cols>
  <sheetData>
    <row r="1" spans="1:19" ht="21">
      <c r="A1" s="2"/>
      <c r="B1" s="3"/>
      <c r="C1" s="3"/>
      <c r="D1" s="3"/>
      <c r="E1" s="3"/>
      <c r="F1" s="3"/>
    </row>
    <row r="2" spans="1:19" ht="21">
      <c r="A2" s="1" t="s">
        <v>105</v>
      </c>
      <c r="B2" s="3"/>
      <c r="C2" s="3"/>
      <c r="D2" s="3"/>
      <c r="E2" s="3"/>
      <c r="F2" s="3"/>
    </row>
    <row r="3" spans="1:19" s="4" customFormat="1" ht="16" customHeight="1">
      <c r="S3" s="5" t="s">
        <v>1</v>
      </c>
    </row>
    <row r="4" spans="1:19" s="4" customFormat="1" ht="16" customHeight="1" thickBot="1">
      <c r="A4" s="4" t="s">
        <v>51</v>
      </c>
      <c r="P4" s="4" t="s">
        <v>100</v>
      </c>
      <c r="S4" s="5"/>
    </row>
    <row r="5" spans="1:19" s="4" customFormat="1" ht="16" customHeight="1">
      <c r="A5" s="63"/>
      <c r="B5" s="57"/>
      <c r="C5" s="57"/>
      <c r="D5" s="57"/>
      <c r="E5" s="57"/>
      <c r="F5" s="57"/>
      <c r="G5" s="62" t="s">
        <v>2</v>
      </c>
      <c r="H5" s="62"/>
      <c r="I5" s="62"/>
      <c r="J5" s="62"/>
      <c r="K5" s="62" t="s">
        <v>3</v>
      </c>
      <c r="L5" s="62"/>
      <c r="M5" s="62"/>
      <c r="N5" s="57" t="s">
        <v>4</v>
      </c>
      <c r="O5" s="57"/>
      <c r="P5" s="57"/>
      <c r="Q5" s="57"/>
      <c r="R5" s="58"/>
      <c r="S5" s="6"/>
    </row>
    <row r="6" spans="1:19" s="4" customFormat="1" ht="16" customHeight="1">
      <c r="A6" s="64"/>
      <c r="B6" s="61"/>
      <c r="C6" s="61"/>
      <c r="D6" s="61"/>
      <c r="E6" s="61"/>
      <c r="F6" s="61"/>
      <c r="G6" s="59" t="s">
        <v>5</v>
      </c>
      <c r="H6" s="59" t="s">
        <v>6</v>
      </c>
      <c r="I6" s="59" t="s">
        <v>7</v>
      </c>
      <c r="J6" s="14" t="s">
        <v>8</v>
      </c>
      <c r="K6" s="59" t="s">
        <v>5</v>
      </c>
      <c r="L6" s="59" t="s">
        <v>6</v>
      </c>
      <c r="M6" s="59" t="s">
        <v>7</v>
      </c>
      <c r="N6" s="61" t="s">
        <v>106</v>
      </c>
      <c r="O6" s="61"/>
      <c r="P6" s="61"/>
      <c r="Q6" s="16"/>
      <c r="R6" s="31" t="s">
        <v>107</v>
      </c>
      <c r="S6" s="6"/>
    </row>
    <row r="7" spans="1:19" s="4" customFormat="1" ht="16" customHeight="1">
      <c r="A7" s="64"/>
      <c r="B7" s="61"/>
      <c r="C7" s="61"/>
      <c r="D7" s="61"/>
      <c r="E7" s="61"/>
      <c r="F7" s="61"/>
      <c r="G7" s="60"/>
      <c r="H7" s="60"/>
      <c r="I7" s="60"/>
      <c r="J7" s="15" t="s">
        <v>9</v>
      </c>
      <c r="K7" s="60"/>
      <c r="L7" s="60"/>
      <c r="M7" s="60"/>
      <c r="N7" s="8" t="s">
        <v>10</v>
      </c>
      <c r="O7" s="8" t="s">
        <v>11</v>
      </c>
      <c r="P7" s="8" t="s">
        <v>7</v>
      </c>
      <c r="Q7" s="8" t="s">
        <v>12</v>
      </c>
      <c r="R7" s="9" t="s">
        <v>7</v>
      </c>
      <c r="S7" s="7" t="s">
        <v>12</v>
      </c>
    </row>
    <row r="8" spans="1:19" s="4" customFormat="1" ht="16" customHeight="1" thickBot="1">
      <c r="A8" s="65"/>
      <c r="B8" s="66"/>
      <c r="C8" s="66"/>
      <c r="D8" s="66"/>
      <c r="E8" s="66"/>
      <c r="F8" s="66"/>
      <c r="G8" s="10" t="s">
        <v>63</v>
      </c>
      <c r="H8" s="10" t="s">
        <v>64</v>
      </c>
      <c r="I8" s="10" t="s">
        <v>65</v>
      </c>
      <c r="J8" s="10" t="s">
        <v>66</v>
      </c>
      <c r="K8" s="10" t="s">
        <v>67</v>
      </c>
      <c r="L8" s="10" t="s">
        <v>68</v>
      </c>
      <c r="M8" s="10" t="s">
        <v>69</v>
      </c>
      <c r="N8" s="10" t="s">
        <v>70</v>
      </c>
      <c r="O8" s="10" t="s">
        <v>71</v>
      </c>
      <c r="P8" s="10" t="s">
        <v>72</v>
      </c>
      <c r="Q8" s="10" t="s">
        <v>73</v>
      </c>
      <c r="R8" s="11"/>
      <c r="S8" s="12"/>
    </row>
    <row r="9" spans="1:19" s="4" customFormat="1" ht="16" customHeight="1">
      <c r="A9" s="23" t="s">
        <v>13</v>
      </c>
      <c r="B9" s="69" t="s">
        <v>14</v>
      </c>
      <c r="C9" s="69"/>
      <c r="D9" s="69"/>
      <c r="E9" s="69"/>
      <c r="F9" s="70"/>
      <c r="G9" s="32">
        <v>1074732549</v>
      </c>
      <c r="H9" s="32">
        <v>15779529</v>
      </c>
      <c r="I9" s="32">
        <v>1091557730</v>
      </c>
      <c r="J9" s="32">
        <v>3854</v>
      </c>
      <c r="K9" s="32">
        <v>1068285037</v>
      </c>
      <c r="L9" s="32">
        <v>5895324</v>
      </c>
      <c r="M9" s="32">
        <v>1075226013</v>
      </c>
      <c r="N9" s="17">
        <f t="shared" ref="N9:N21" si="0">IF(ISERROR(K9/G9),"-",ROUND(K9/G9*100,1))</f>
        <v>99.4</v>
      </c>
      <c r="O9" s="17">
        <f t="shared" ref="O9:O21" si="1">IF(ISERROR(L9/H9),"-",ROUND(L9/H9*100,1))</f>
        <v>37.4</v>
      </c>
      <c r="P9" s="17">
        <f t="shared" ref="P9:P21" si="2">IF(ISERROR(M9/I9),"-",ROUND(M9/I9*100,1))</f>
        <v>98.5</v>
      </c>
      <c r="Q9" s="17">
        <f>IF(J9=0,"-",ROUND(M9/(I9-J9)*100,1))</f>
        <v>98.5</v>
      </c>
      <c r="R9" s="33">
        <v>98.4</v>
      </c>
      <c r="S9" s="13">
        <v>91.7</v>
      </c>
    </row>
    <row r="10" spans="1:19" s="4" customFormat="1" ht="16" customHeight="1">
      <c r="A10" s="24"/>
      <c r="B10" s="25" t="s">
        <v>74</v>
      </c>
      <c r="C10" s="45" t="s">
        <v>15</v>
      </c>
      <c r="D10" s="45"/>
      <c r="E10" s="45"/>
      <c r="F10" s="46"/>
      <c r="G10" s="34">
        <v>1074732549</v>
      </c>
      <c r="H10" s="34">
        <v>15779529</v>
      </c>
      <c r="I10" s="34">
        <v>1091557730</v>
      </c>
      <c r="J10" s="34">
        <v>3854</v>
      </c>
      <c r="K10" s="34">
        <v>1068285037</v>
      </c>
      <c r="L10" s="34">
        <v>5895324</v>
      </c>
      <c r="M10" s="34">
        <v>1075226013</v>
      </c>
      <c r="N10" s="18">
        <f t="shared" si="0"/>
        <v>99.4</v>
      </c>
      <c r="O10" s="18">
        <f t="shared" si="1"/>
        <v>37.4</v>
      </c>
      <c r="P10" s="18">
        <f t="shared" si="2"/>
        <v>98.5</v>
      </c>
      <c r="Q10" s="18">
        <f>IF(J10=0,"-",ROUND(M10/(I10-J10)*100,1))</f>
        <v>98.5</v>
      </c>
      <c r="R10" s="35">
        <v>98.4</v>
      </c>
      <c r="S10" s="13">
        <v>91.7</v>
      </c>
    </row>
    <row r="11" spans="1:19" s="4" customFormat="1" ht="16" customHeight="1">
      <c r="A11" s="24"/>
      <c r="B11" s="25"/>
      <c r="C11" s="26" t="s">
        <v>75</v>
      </c>
      <c r="D11" s="45" t="s">
        <v>16</v>
      </c>
      <c r="E11" s="45"/>
      <c r="F11" s="46"/>
      <c r="G11" s="34">
        <v>555182130</v>
      </c>
      <c r="H11" s="34">
        <v>10967035</v>
      </c>
      <c r="I11" s="34">
        <v>566149165</v>
      </c>
      <c r="J11" s="36"/>
      <c r="K11" s="34">
        <v>550856229</v>
      </c>
      <c r="L11" s="34">
        <v>3932649</v>
      </c>
      <c r="M11" s="34">
        <v>554788878</v>
      </c>
      <c r="N11" s="18">
        <f t="shared" si="0"/>
        <v>99.2</v>
      </c>
      <c r="O11" s="18">
        <f t="shared" si="1"/>
        <v>35.9</v>
      </c>
      <c r="P11" s="18">
        <f t="shared" si="2"/>
        <v>98</v>
      </c>
      <c r="Q11" s="18"/>
      <c r="R11" s="35">
        <v>97.8</v>
      </c>
      <c r="S11" s="13"/>
    </row>
    <row r="12" spans="1:19" s="4" customFormat="1" ht="16" customHeight="1">
      <c r="A12" s="24"/>
      <c r="B12" s="25"/>
      <c r="C12" s="25"/>
      <c r="D12" s="25" t="s">
        <v>76</v>
      </c>
      <c r="E12" s="45" t="s">
        <v>17</v>
      </c>
      <c r="F12" s="46"/>
      <c r="G12" s="34">
        <v>11331544</v>
      </c>
      <c r="H12" s="34">
        <v>245586</v>
      </c>
      <c r="I12" s="34">
        <v>11577130</v>
      </c>
      <c r="J12" s="36"/>
      <c r="K12" s="34">
        <v>11232122</v>
      </c>
      <c r="L12" s="34">
        <v>89177</v>
      </c>
      <c r="M12" s="34">
        <v>11321299</v>
      </c>
      <c r="N12" s="18">
        <f t="shared" si="0"/>
        <v>99.1</v>
      </c>
      <c r="O12" s="18">
        <f t="shared" si="1"/>
        <v>36.299999999999997</v>
      </c>
      <c r="P12" s="18">
        <f t="shared" si="2"/>
        <v>97.8</v>
      </c>
      <c r="Q12" s="18"/>
      <c r="R12" s="35">
        <v>97.7</v>
      </c>
      <c r="S12" s="13"/>
    </row>
    <row r="13" spans="1:19" s="4" customFormat="1" ht="16" customHeight="1">
      <c r="A13" s="24"/>
      <c r="B13" s="25"/>
      <c r="C13" s="25"/>
      <c r="D13" s="25" t="s">
        <v>77</v>
      </c>
      <c r="E13" s="45" t="s">
        <v>18</v>
      </c>
      <c r="F13" s="46"/>
      <c r="G13" s="34">
        <v>471984677</v>
      </c>
      <c r="H13" s="34">
        <v>10231040</v>
      </c>
      <c r="I13" s="34">
        <v>482215717</v>
      </c>
      <c r="J13" s="36"/>
      <c r="K13" s="34">
        <v>467937951</v>
      </c>
      <c r="L13" s="34">
        <v>3692696</v>
      </c>
      <c r="M13" s="34">
        <v>471630647</v>
      </c>
      <c r="N13" s="18">
        <f t="shared" si="0"/>
        <v>99.1</v>
      </c>
      <c r="O13" s="18">
        <f t="shared" si="1"/>
        <v>36.1</v>
      </c>
      <c r="P13" s="18">
        <f t="shared" si="2"/>
        <v>97.8</v>
      </c>
      <c r="Q13" s="18"/>
      <c r="R13" s="35">
        <v>97.7</v>
      </c>
      <c r="S13" s="13"/>
    </row>
    <row r="14" spans="1:19" s="4" customFormat="1" ht="16" customHeight="1">
      <c r="A14" s="24"/>
      <c r="B14" s="25"/>
      <c r="C14" s="25"/>
      <c r="D14" s="25"/>
      <c r="E14" s="67" t="s">
        <v>19</v>
      </c>
      <c r="F14" s="68"/>
      <c r="G14" s="34">
        <v>3855460</v>
      </c>
      <c r="H14" s="34">
        <v>0</v>
      </c>
      <c r="I14" s="34">
        <v>3855460</v>
      </c>
      <c r="J14" s="36"/>
      <c r="K14" s="34">
        <v>3855453</v>
      </c>
      <c r="L14" s="34">
        <v>0</v>
      </c>
      <c r="M14" s="34">
        <v>3855453</v>
      </c>
      <c r="N14" s="18">
        <f t="shared" si="0"/>
        <v>100</v>
      </c>
      <c r="O14" s="18" t="str">
        <f t="shared" si="1"/>
        <v>-</v>
      </c>
      <c r="P14" s="18">
        <f t="shared" si="2"/>
        <v>100</v>
      </c>
      <c r="Q14" s="18"/>
      <c r="R14" s="35">
        <v>100</v>
      </c>
      <c r="S14" s="13"/>
    </row>
    <row r="15" spans="1:19" s="4" customFormat="1" ht="16" customHeight="1">
      <c r="A15" s="24"/>
      <c r="B15" s="25"/>
      <c r="C15" s="25"/>
      <c r="D15" s="25" t="s">
        <v>78</v>
      </c>
      <c r="E15" s="45" t="s">
        <v>20</v>
      </c>
      <c r="F15" s="46"/>
      <c r="G15" s="34">
        <v>20428483</v>
      </c>
      <c r="H15" s="34">
        <v>159936</v>
      </c>
      <c r="I15" s="34">
        <v>20588419</v>
      </c>
      <c r="J15" s="36"/>
      <c r="K15" s="34">
        <v>20359759</v>
      </c>
      <c r="L15" s="34">
        <v>47969</v>
      </c>
      <c r="M15" s="34">
        <v>20407728</v>
      </c>
      <c r="N15" s="18">
        <f t="shared" si="0"/>
        <v>99.7</v>
      </c>
      <c r="O15" s="18">
        <f t="shared" si="1"/>
        <v>30</v>
      </c>
      <c r="P15" s="18">
        <f t="shared" si="2"/>
        <v>99.1</v>
      </c>
      <c r="Q15" s="18"/>
      <c r="R15" s="35">
        <v>99</v>
      </c>
      <c r="S15" s="13"/>
    </row>
    <row r="16" spans="1:19" s="4" customFormat="1" ht="16" customHeight="1">
      <c r="A16" s="24"/>
      <c r="B16" s="25"/>
      <c r="C16" s="25"/>
      <c r="D16" s="25" t="s">
        <v>79</v>
      </c>
      <c r="E16" s="45" t="s">
        <v>21</v>
      </c>
      <c r="F16" s="46"/>
      <c r="G16" s="34">
        <v>51437426</v>
      </c>
      <c r="H16" s="34">
        <v>330473</v>
      </c>
      <c r="I16" s="34">
        <v>51767899</v>
      </c>
      <c r="J16" s="36"/>
      <c r="K16" s="34">
        <v>51326397</v>
      </c>
      <c r="L16" s="34">
        <v>102807</v>
      </c>
      <c r="M16" s="34">
        <v>51429204</v>
      </c>
      <c r="N16" s="18">
        <f t="shared" si="0"/>
        <v>99.8</v>
      </c>
      <c r="O16" s="18">
        <f t="shared" si="1"/>
        <v>31.1</v>
      </c>
      <c r="P16" s="18">
        <f t="shared" si="2"/>
        <v>99.3</v>
      </c>
      <c r="Q16" s="18"/>
      <c r="R16" s="35">
        <v>99.2</v>
      </c>
      <c r="S16" s="13"/>
    </row>
    <row r="17" spans="1:19" s="4" customFormat="1" ht="16" customHeight="1">
      <c r="A17" s="24"/>
      <c r="B17" s="25"/>
      <c r="C17" s="26" t="s">
        <v>80</v>
      </c>
      <c r="D17" s="45" t="s">
        <v>22</v>
      </c>
      <c r="E17" s="45"/>
      <c r="F17" s="46"/>
      <c r="G17" s="34">
        <v>460122948</v>
      </c>
      <c r="H17" s="34">
        <v>4403947</v>
      </c>
      <c r="I17" s="34">
        <v>464526895</v>
      </c>
      <c r="J17" s="34">
        <v>0</v>
      </c>
      <c r="K17" s="34">
        <v>458146313</v>
      </c>
      <c r="L17" s="34">
        <v>1862822</v>
      </c>
      <c r="M17" s="34">
        <v>460009135</v>
      </c>
      <c r="N17" s="18">
        <f t="shared" si="0"/>
        <v>99.6</v>
      </c>
      <c r="O17" s="18">
        <f t="shared" si="1"/>
        <v>42.3</v>
      </c>
      <c r="P17" s="18">
        <f t="shared" si="2"/>
        <v>99</v>
      </c>
      <c r="Q17" s="18" t="str">
        <f>IF(J17=0,"-",ROUND(M17/(I17-J17)*100,1))</f>
        <v>-</v>
      </c>
      <c r="R17" s="35">
        <v>98.9</v>
      </c>
      <c r="S17" s="13">
        <v>0</v>
      </c>
    </row>
    <row r="18" spans="1:19" s="4" customFormat="1" ht="16" customHeight="1">
      <c r="A18" s="24"/>
      <c r="B18" s="25"/>
      <c r="C18" s="25"/>
      <c r="D18" s="25" t="s">
        <v>76</v>
      </c>
      <c r="E18" s="45" t="s">
        <v>23</v>
      </c>
      <c r="F18" s="46"/>
      <c r="G18" s="34">
        <v>457364354</v>
      </c>
      <c r="H18" s="34">
        <v>4403947</v>
      </c>
      <c r="I18" s="34">
        <v>461768301</v>
      </c>
      <c r="J18" s="34">
        <v>0</v>
      </c>
      <c r="K18" s="34">
        <v>455387719</v>
      </c>
      <c r="L18" s="34">
        <v>1862822</v>
      </c>
      <c r="M18" s="34">
        <v>457250541</v>
      </c>
      <c r="N18" s="18">
        <f t="shared" si="0"/>
        <v>99.6</v>
      </c>
      <c r="O18" s="18">
        <f t="shared" si="1"/>
        <v>42.3</v>
      </c>
      <c r="P18" s="18">
        <f t="shared" si="2"/>
        <v>99</v>
      </c>
      <c r="Q18" s="18" t="str">
        <f>IF(J18=0,"-",ROUND(M18/(I18-J18)*100,1))</f>
        <v>-</v>
      </c>
      <c r="R18" s="35">
        <v>98.9</v>
      </c>
      <c r="S18" s="13">
        <v>0</v>
      </c>
    </row>
    <row r="19" spans="1:19" s="4" customFormat="1" ht="16" customHeight="1">
      <c r="A19" s="24"/>
      <c r="B19" s="25"/>
      <c r="C19" s="25"/>
      <c r="D19" s="25"/>
      <c r="E19" s="25" t="s">
        <v>81</v>
      </c>
      <c r="F19" s="27" t="s">
        <v>24</v>
      </c>
      <c r="G19" s="34">
        <v>195372222</v>
      </c>
      <c r="H19" s="34">
        <v>1900023</v>
      </c>
      <c r="I19" s="34">
        <v>197272245</v>
      </c>
      <c r="J19" s="34">
        <v>0</v>
      </c>
      <c r="K19" s="34">
        <v>194532199</v>
      </c>
      <c r="L19" s="34">
        <v>810575</v>
      </c>
      <c r="M19" s="34">
        <v>195342774</v>
      </c>
      <c r="N19" s="18">
        <f t="shared" si="0"/>
        <v>99.6</v>
      </c>
      <c r="O19" s="18">
        <f t="shared" si="1"/>
        <v>42.7</v>
      </c>
      <c r="P19" s="18">
        <f t="shared" si="2"/>
        <v>99</v>
      </c>
      <c r="Q19" s="18" t="str">
        <f>IF(J19=0,"-",ROUND(M19/(I19-J19)*100,1))</f>
        <v>-</v>
      </c>
      <c r="R19" s="35">
        <v>98.9</v>
      </c>
      <c r="S19" s="13">
        <v>0</v>
      </c>
    </row>
    <row r="20" spans="1:19" s="4" customFormat="1" ht="16" customHeight="1">
      <c r="A20" s="24"/>
      <c r="B20" s="25"/>
      <c r="C20" s="25"/>
      <c r="D20" s="25"/>
      <c r="E20" s="25" t="s">
        <v>82</v>
      </c>
      <c r="F20" s="27" t="s">
        <v>25</v>
      </c>
      <c r="G20" s="34">
        <v>200598246</v>
      </c>
      <c r="H20" s="34">
        <v>1997921</v>
      </c>
      <c r="I20" s="34">
        <v>202596167</v>
      </c>
      <c r="J20" s="36"/>
      <c r="K20" s="34">
        <v>199705337</v>
      </c>
      <c r="L20" s="34">
        <v>841055</v>
      </c>
      <c r="M20" s="34">
        <v>200546392</v>
      </c>
      <c r="N20" s="18">
        <f t="shared" si="0"/>
        <v>99.6</v>
      </c>
      <c r="O20" s="18">
        <f t="shared" si="1"/>
        <v>42.1</v>
      </c>
      <c r="P20" s="18">
        <f t="shared" si="2"/>
        <v>99</v>
      </c>
      <c r="Q20" s="18"/>
      <c r="R20" s="35">
        <v>98.9</v>
      </c>
      <c r="S20" s="13"/>
    </row>
    <row r="21" spans="1:19" s="4" customFormat="1" ht="16" customHeight="1">
      <c r="A21" s="24"/>
      <c r="B21" s="25"/>
      <c r="C21" s="25"/>
      <c r="D21" s="25"/>
      <c r="E21" s="25" t="s">
        <v>83</v>
      </c>
      <c r="F21" s="27" t="s">
        <v>26</v>
      </c>
      <c r="G21" s="34">
        <v>61393886</v>
      </c>
      <c r="H21" s="34">
        <v>506003</v>
      </c>
      <c r="I21" s="34">
        <v>61899889</v>
      </c>
      <c r="J21" s="36"/>
      <c r="K21" s="34">
        <v>61150183</v>
      </c>
      <c r="L21" s="34">
        <v>211192</v>
      </c>
      <c r="M21" s="34">
        <v>61361375</v>
      </c>
      <c r="N21" s="18">
        <f t="shared" si="0"/>
        <v>99.6</v>
      </c>
      <c r="O21" s="18">
        <f t="shared" si="1"/>
        <v>41.7</v>
      </c>
      <c r="P21" s="18">
        <f t="shared" si="2"/>
        <v>99.1</v>
      </c>
      <c r="Q21" s="18"/>
      <c r="R21" s="35">
        <v>99.1</v>
      </c>
      <c r="S21" s="13"/>
    </row>
    <row r="22" spans="1:19" s="4" customFormat="1" ht="14.25" customHeight="1">
      <c r="A22" s="24"/>
      <c r="B22" s="25"/>
      <c r="C22" s="25"/>
      <c r="D22" s="25" t="s">
        <v>77</v>
      </c>
      <c r="E22" s="45" t="s">
        <v>89</v>
      </c>
      <c r="F22" s="46"/>
      <c r="G22" s="34">
        <v>2758594</v>
      </c>
      <c r="H22" s="36"/>
      <c r="I22" s="34">
        <v>2758594</v>
      </c>
      <c r="J22" s="36"/>
      <c r="K22" s="34">
        <v>2758594</v>
      </c>
      <c r="L22" s="36"/>
      <c r="M22" s="34">
        <v>2758594</v>
      </c>
      <c r="N22" s="18">
        <f>IF(ISERROR(K22/G22),"-",ROUND(K22/G22*100,1))</f>
        <v>100</v>
      </c>
      <c r="O22" s="18" t="str">
        <f t="shared" ref="O22:O29" si="3">IF(ISERROR(L22/H22),"-",ROUND(L22/H22*100,1))</f>
        <v>-</v>
      </c>
      <c r="P22" s="18">
        <f>IF(ISERROR(M22/I22),"-",ROUND(M22/I22*100,1))</f>
        <v>100</v>
      </c>
      <c r="Q22" s="18"/>
      <c r="R22" s="35">
        <v>100</v>
      </c>
      <c r="S22" s="13"/>
    </row>
    <row r="23" spans="1:19" s="4" customFormat="1" ht="16" customHeight="1">
      <c r="A23" s="24"/>
      <c r="B23" s="25"/>
      <c r="C23" s="26" t="s">
        <v>84</v>
      </c>
      <c r="D23" s="45" t="s">
        <v>28</v>
      </c>
      <c r="E23" s="45"/>
      <c r="F23" s="46"/>
      <c r="G23" s="34">
        <v>12703204</v>
      </c>
      <c r="H23" s="34">
        <v>404693</v>
      </c>
      <c r="I23" s="34">
        <v>13107897</v>
      </c>
      <c r="J23" s="36"/>
      <c r="K23" s="34">
        <v>12558229</v>
      </c>
      <c r="L23" s="34">
        <v>99853</v>
      </c>
      <c r="M23" s="34">
        <v>12658082</v>
      </c>
      <c r="N23" s="18">
        <f t="shared" ref="N23:N29" si="4">IF(ISERROR(K23/G23),"-",ROUND(K23/G23*100,1))</f>
        <v>98.9</v>
      </c>
      <c r="O23" s="18">
        <f t="shared" si="3"/>
        <v>24.7</v>
      </c>
      <c r="P23" s="18">
        <f t="shared" ref="P23:P29" si="5">IF(ISERROR(M23/I23),"-",ROUND(M23/I23*100,1))</f>
        <v>96.6</v>
      </c>
      <c r="Q23" s="18"/>
      <c r="R23" s="35">
        <v>96.5</v>
      </c>
      <c r="S23" s="13"/>
    </row>
    <row r="24" spans="1:19" s="4" customFormat="1" ht="16" customHeight="1">
      <c r="A24" s="24"/>
      <c r="B24" s="25"/>
      <c r="C24" s="26" t="s">
        <v>85</v>
      </c>
      <c r="D24" s="45" t="s">
        <v>29</v>
      </c>
      <c r="E24" s="45"/>
      <c r="F24" s="46"/>
      <c r="G24" s="34">
        <v>46719012</v>
      </c>
      <c r="H24" s="34">
        <v>0</v>
      </c>
      <c r="I24" s="34">
        <v>46719012</v>
      </c>
      <c r="J24" s="36"/>
      <c r="K24" s="34">
        <v>46719011</v>
      </c>
      <c r="L24" s="34">
        <v>0</v>
      </c>
      <c r="M24" s="34">
        <v>46719011</v>
      </c>
      <c r="N24" s="18">
        <f t="shared" si="4"/>
        <v>100</v>
      </c>
      <c r="O24" s="18" t="str">
        <f t="shared" si="3"/>
        <v>-</v>
      </c>
      <c r="P24" s="18">
        <f t="shared" si="5"/>
        <v>100</v>
      </c>
      <c r="Q24" s="18"/>
      <c r="R24" s="35">
        <v>100</v>
      </c>
      <c r="S24" s="13"/>
    </row>
    <row r="25" spans="1:19" s="4" customFormat="1" ht="16" customHeight="1">
      <c r="A25" s="24"/>
      <c r="B25" s="25"/>
      <c r="C25" s="26" t="s">
        <v>86</v>
      </c>
      <c r="D25" s="45" t="s">
        <v>30</v>
      </c>
      <c r="E25" s="45"/>
      <c r="F25" s="46"/>
      <c r="G25" s="34">
        <v>5255</v>
      </c>
      <c r="H25" s="34">
        <v>0</v>
      </c>
      <c r="I25" s="34">
        <v>5255</v>
      </c>
      <c r="J25" s="36"/>
      <c r="K25" s="34">
        <v>5255</v>
      </c>
      <c r="L25" s="34">
        <v>0</v>
      </c>
      <c r="M25" s="34">
        <v>5255</v>
      </c>
      <c r="N25" s="18">
        <f t="shared" si="4"/>
        <v>100</v>
      </c>
      <c r="O25" s="18" t="str">
        <f t="shared" si="3"/>
        <v>-</v>
      </c>
      <c r="P25" s="18">
        <f t="shared" si="5"/>
        <v>100</v>
      </c>
      <c r="Q25" s="18"/>
      <c r="R25" s="35">
        <v>100</v>
      </c>
      <c r="S25" s="13"/>
    </row>
    <row r="26" spans="1:19" s="4" customFormat="1" ht="16" customHeight="1">
      <c r="A26" s="24"/>
      <c r="B26" s="25"/>
      <c r="C26" s="26" t="s">
        <v>87</v>
      </c>
      <c r="D26" s="45" t="s">
        <v>31</v>
      </c>
      <c r="E26" s="45"/>
      <c r="F26" s="46"/>
      <c r="G26" s="34">
        <v>0</v>
      </c>
      <c r="H26" s="34">
        <v>3854</v>
      </c>
      <c r="I26" s="34">
        <v>3854</v>
      </c>
      <c r="J26" s="34">
        <v>3854</v>
      </c>
      <c r="K26" s="34">
        <v>0</v>
      </c>
      <c r="L26" s="34">
        <v>0</v>
      </c>
      <c r="M26" s="34">
        <v>0</v>
      </c>
      <c r="N26" s="18" t="str">
        <f t="shared" si="4"/>
        <v>-</v>
      </c>
      <c r="O26" s="18">
        <f t="shared" si="3"/>
        <v>0</v>
      </c>
      <c r="P26" s="18">
        <f t="shared" si="5"/>
        <v>0</v>
      </c>
      <c r="Q26" s="18" t="e">
        <f>IF(J26=0,"-",ROUND(M26/(I26-J26)*100,1))</f>
        <v>#DIV/0!</v>
      </c>
      <c r="R26" s="35">
        <v>76.900000000000006</v>
      </c>
      <c r="S26" s="13">
        <v>0.9</v>
      </c>
    </row>
    <row r="27" spans="1:19" s="4" customFormat="1" ht="16" customHeight="1">
      <c r="A27" s="24"/>
      <c r="B27" s="25"/>
      <c r="C27" s="26"/>
      <c r="D27" s="25" t="s">
        <v>76</v>
      </c>
      <c r="E27" s="45" t="s">
        <v>32</v>
      </c>
      <c r="F27" s="46"/>
      <c r="G27" s="34">
        <v>0</v>
      </c>
      <c r="H27" s="34">
        <v>958</v>
      </c>
      <c r="I27" s="34">
        <v>958</v>
      </c>
      <c r="J27" s="34">
        <v>958</v>
      </c>
      <c r="K27" s="34">
        <v>0</v>
      </c>
      <c r="L27" s="34">
        <v>0</v>
      </c>
      <c r="M27" s="34">
        <v>0</v>
      </c>
      <c r="N27" s="18" t="str">
        <f t="shared" si="4"/>
        <v>-</v>
      </c>
      <c r="O27" s="18">
        <f t="shared" si="3"/>
        <v>0</v>
      </c>
      <c r="P27" s="18">
        <f t="shared" si="5"/>
        <v>0</v>
      </c>
      <c r="Q27" s="18" t="e">
        <f>IF(J27=0,"-",ROUND(M27/(I27-J27)*100,1))</f>
        <v>#DIV/0!</v>
      </c>
      <c r="R27" s="35">
        <v>93</v>
      </c>
      <c r="S27" s="13">
        <v>0.9</v>
      </c>
    </row>
    <row r="28" spans="1:19" s="4" customFormat="1" ht="16" customHeight="1">
      <c r="A28" s="24"/>
      <c r="B28" s="25"/>
      <c r="C28" s="25"/>
      <c r="D28" s="25" t="s">
        <v>77</v>
      </c>
      <c r="E28" s="45" t="s">
        <v>33</v>
      </c>
      <c r="F28" s="46"/>
      <c r="G28" s="34">
        <v>0</v>
      </c>
      <c r="H28" s="34">
        <v>2896</v>
      </c>
      <c r="I28" s="34">
        <v>2896</v>
      </c>
      <c r="J28" s="34">
        <v>2896</v>
      </c>
      <c r="K28" s="34">
        <v>0</v>
      </c>
      <c r="L28" s="34">
        <v>0</v>
      </c>
      <c r="M28" s="34">
        <v>0</v>
      </c>
      <c r="N28" s="18" t="str">
        <f t="shared" si="4"/>
        <v>-</v>
      </c>
      <c r="O28" s="18">
        <f t="shared" si="3"/>
        <v>0</v>
      </c>
      <c r="P28" s="18">
        <f t="shared" si="5"/>
        <v>0</v>
      </c>
      <c r="Q28" s="18" t="e">
        <f>IF(J28=0,"-",ROUND(M28/(I28-J28)*100,1))</f>
        <v>#DIV/0!</v>
      </c>
      <c r="R28" s="35">
        <v>0</v>
      </c>
      <c r="S28" s="13">
        <v>0.4</v>
      </c>
    </row>
    <row r="29" spans="1:19" s="4" customFormat="1" ht="16" customHeight="1">
      <c r="A29" s="24"/>
      <c r="B29" s="25"/>
      <c r="C29" s="25"/>
      <c r="D29" s="25" t="s">
        <v>78</v>
      </c>
      <c r="E29" s="45" t="s">
        <v>34</v>
      </c>
      <c r="F29" s="46"/>
      <c r="G29" s="34">
        <v>0</v>
      </c>
      <c r="H29" s="34">
        <v>0</v>
      </c>
      <c r="I29" s="34">
        <v>0</v>
      </c>
      <c r="J29" s="36"/>
      <c r="K29" s="34">
        <v>0</v>
      </c>
      <c r="L29" s="34">
        <v>0</v>
      </c>
      <c r="M29" s="34">
        <v>0</v>
      </c>
      <c r="N29" s="18" t="str">
        <f t="shared" si="4"/>
        <v>-</v>
      </c>
      <c r="O29" s="18" t="str">
        <f t="shared" si="3"/>
        <v>-</v>
      </c>
      <c r="P29" s="18" t="str">
        <f t="shared" si="5"/>
        <v>-</v>
      </c>
      <c r="Q29" s="18"/>
      <c r="R29" s="35" t="s">
        <v>102</v>
      </c>
      <c r="S29" s="13"/>
    </row>
    <row r="30" spans="1:19" s="4" customFormat="1" ht="16" customHeight="1">
      <c r="A30" s="24"/>
      <c r="B30" s="25" t="s">
        <v>88</v>
      </c>
      <c r="C30" s="45" t="s">
        <v>35</v>
      </c>
      <c r="D30" s="45"/>
      <c r="E30" s="45"/>
      <c r="F30" s="46"/>
      <c r="G30" s="36"/>
      <c r="H30" s="36"/>
      <c r="I30" s="36"/>
      <c r="J30" s="36"/>
      <c r="K30" s="36"/>
      <c r="L30" s="36"/>
      <c r="M30" s="36"/>
      <c r="N30" s="19"/>
      <c r="O30" s="19"/>
      <c r="P30" s="19"/>
      <c r="Q30" s="19"/>
      <c r="R30" s="37"/>
      <c r="S30" s="13"/>
    </row>
    <row r="31" spans="1:19" s="4" customFormat="1" ht="16" customHeight="1">
      <c r="A31" s="24" t="s">
        <v>36</v>
      </c>
      <c r="B31" s="45" t="s">
        <v>37</v>
      </c>
      <c r="C31" s="45"/>
      <c r="D31" s="45"/>
      <c r="E31" s="45"/>
      <c r="F31" s="46"/>
      <c r="G31" s="34">
        <v>85521041</v>
      </c>
      <c r="H31" s="34">
        <v>711637</v>
      </c>
      <c r="I31" s="34">
        <v>86232678</v>
      </c>
      <c r="J31" s="34">
        <v>0</v>
      </c>
      <c r="K31" s="34">
        <v>85198579</v>
      </c>
      <c r="L31" s="34">
        <v>314049</v>
      </c>
      <c r="M31" s="34">
        <v>85512628</v>
      </c>
      <c r="N31" s="18">
        <f t="shared" ref="N31:P37" si="6">IF(ISERROR(K31/G31),"-",ROUND(K31/G31*100,1))</f>
        <v>99.6</v>
      </c>
      <c r="O31" s="18">
        <f t="shared" si="6"/>
        <v>44.1</v>
      </c>
      <c r="P31" s="18">
        <f t="shared" si="6"/>
        <v>99.2</v>
      </c>
      <c r="Q31" s="18" t="str">
        <f>IF(J31=0,"-",ROUND(M31/(I31-J31)*100,1))</f>
        <v>-</v>
      </c>
      <c r="R31" s="35">
        <v>99.1</v>
      </c>
      <c r="S31" s="13">
        <v>0</v>
      </c>
    </row>
    <row r="32" spans="1:19" s="4" customFormat="1" ht="16" customHeight="1">
      <c r="A32" s="24"/>
      <c r="B32" s="25" t="s">
        <v>74</v>
      </c>
      <c r="C32" s="45" t="s">
        <v>38</v>
      </c>
      <c r="D32" s="45"/>
      <c r="E32" s="45"/>
      <c r="F32" s="46"/>
      <c r="G32" s="34">
        <v>85521041</v>
      </c>
      <c r="H32" s="34">
        <v>711637</v>
      </c>
      <c r="I32" s="34">
        <v>86232678</v>
      </c>
      <c r="J32" s="34">
        <v>0</v>
      </c>
      <c r="K32" s="34">
        <v>85198579</v>
      </c>
      <c r="L32" s="34">
        <v>314049</v>
      </c>
      <c r="M32" s="34">
        <v>85512628</v>
      </c>
      <c r="N32" s="18">
        <f t="shared" si="6"/>
        <v>99.6</v>
      </c>
      <c r="O32" s="18">
        <f t="shared" si="6"/>
        <v>44.1</v>
      </c>
      <c r="P32" s="18">
        <f t="shared" si="6"/>
        <v>99.2</v>
      </c>
      <c r="Q32" s="18" t="str">
        <f>IF(J32=0,"-",ROUND(M32/(I32-J32)*100,1))</f>
        <v>-</v>
      </c>
      <c r="R32" s="35">
        <v>99.1</v>
      </c>
      <c r="S32" s="13">
        <v>0</v>
      </c>
    </row>
    <row r="33" spans="1:19" s="4" customFormat="1" ht="16" customHeight="1">
      <c r="A33" s="24"/>
      <c r="B33" s="25"/>
      <c r="C33" s="26" t="s">
        <v>75</v>
      </c>
      <c r="D33" s="45" t="s">
        <v>39</v>
      </c>
      <c r="E33" s="45"/>
      <c r="F33" s="46"/>
      <c r="G33" s="34">
        <v>65041</v>
      </c>
      <c r="H33" s="34">
        <v>0</v>
      </c>
      <c r="I33" s="34">
        <v>65041</v>
      </c>
      <c r="J33" s="36"/>
      <c r="K33" s="34">
        <v>65041</v>
      </c>
      <c r="L33" s="34">
        <v>0</v>
      </c>
      <c r="M33" s="34">
        <v>65041</v>
      </c>
      <c r="N33" s="18">
        <f t="shared" si="6"/>
        <v>100</v>
      </c>
      <c r="O33" s="18" t="str">
        <f t="shared" si="6"/>
        <v>-</v>
      </c>
      <c r="P33" s="18">
        <f t="shared" si="6"/>
        <v>100</v>
      </c>
      <c r="Q33" s="18"/>
      <c r="R33" s="35">
        <v>100</v>
      </c>
      <c r="S33" s="13"/>
    </row>
    <row r="34" spans="1:19" s="4" customFormat="1" ht="16" customHeight="1">
      <c r="A34" s="24"/>
      <c r="B34" s="25"/>
      <c r="C34" s="26" t="s">
        <v>80</v>
      </c>
      <c r="D34" s="45" t="s">
        <v>40</v>
      </c>
      <c r="E34" s="45"/>
      <c r="F34" s="46"/>
      <c r="G34" s="34">
        <v>9724669</v>
      </c>
      <c r="H34" s="34">
        <v>12173</v>
      </c>
      <c r="I34" s="34">
        <v>9736842</v>
      </c>
      <c r="J34" s="36"/>
      <c r="K34" s="34">
        <v>9722482</v>
      </c>
      <c r="L34" s="34">
        <v>9171</v>
      </c>
      <c r="M34" s="34">
        <v>9731653</v>
      </c>
      <c r="N34" s="18">
        <f t="shared" si="6"/>
        <v>100</v>
      </c>
      <c r="O34" s="18">
        <f t="shared" si="6"/>
        <v>75.3</v>
      </c>
      <c r="P34" s="18">
        <f t="shared" si="6"/>
        <v>99.9</v>
      </c>
      <c r="Q34" s="18"/>
      <c r="R34" s="35">
        <v>99.9</v>
      </c>
      <c r="S34" s="13"/>
    </row>
    <row r="35" spans="1:19" s="4" customFormat="1" ht="16" customHeight="1">
      <c r="A35" s="24"/>
      <c r="B35" s="25"/>
      <c r="C35" s="26" t="s">
        <v>84</v>
      </c>
      <c r="D35" s="45" t="s">
        <v>41</v>
      </c>
      <c r="E35" s="45"/>
      <c r="F35" s="46"/>
      <c r="G35" s="34">
        <v>75731331</v>
      </c>
      <c r="H35" s="34">
        <v>699464</v>
      </c>
      <c r="I35" s="34">
        <v>76430795</v>
      </c>
      <c r="J35" s="34">
        <v>0</v>
      </c>
      <c r="K35" s="34">
        <v>75411056</v>
      </c>
      <c r="L35" s="34">
        <v>304878</v>
      </c>
      <c r="M35" s="34">
        <v>75715934</v>
      </c>
      <c r="N35" s="18">
        <f t="shared" si="6"/>
        <v>99.6</v>
      </c>
      <c r="O35" s="18">
        <f t="shared" si="6"/>
        <v>43.6</v>
      </c>
      <c r="P35" s="18">
        <f t="shared" si="6"/>
        <v>99.1</v>
      </c>
      <c r="Q35" s="18" t="str">
        <f>IF(J35=0,"-",ROUND(M35/(I35-J35)*100,1))</f>
        <v>-</v>
      </c>
      <c r="R35" s="35">
        <v>99</v>
      </c>
      <c r="S35" s="13">
        <v>0</v>
      </c>
    </row>
    <row r="36" spans="1:19" s="4" customFormat="1" ht="16" customHeight="1">
      <c r="A36" s="24"/>
      <c r="B36" s="25"/>
      <c r="C36" s="26"/>
      <c r="D36" s="25" t="s">
        <v>76</v>
      </c>
      <c r="E36" s="45" t="s">
        <v>24</v>
      </c>
      <c r="F36" s="46"/>
      <c r="G36" s="34">
        <v>43715063</v>
      </c>
      <c r="H36" s="34">
        <v>402187</v>
      </c>
      <c r="I36" s="34">
        <v>44117250</v>
      </c>
      <c r="J36" s="34">
        <v>0</v>
      </c>
      <c r="K36" s="34">
        <v>43531397</v>
      </c>
      <c r="L36" s="34">
        <v>175835</v>
      </c>
      <c r="M36" s="34">
        <v>43707232</v>
      </c>
      <c r="N36" s="18">
        <f t="shared" si="6"/>
        <v>99.6</v>
      </c>
      <c r="O36" s="18">
        <f t="shared" si="6"/>
        <v>43.7</v>
      </c>
      <c r="P36" s="18">
        <f t="shared" si="6"/>
        <v>99.1</v>
      </c>
      <c r="Q36" s="18" t="str">
        <f>IF(J36=0,"-",ROUND(M36/(I36-J36)*100,1))</f>
        <v>-</v>
      </c>
      <c r="R36" s="35">
        <v>99</v>
      </c>
      <c r="S36" s="13">
        <v>0</v>
      </c>
    </row>
    <row r="37" spans="1:19" s="4" customFormat="1" ht="16" customHeight="1">
      <c r="A37" s="24"/>
      <c r="B37" s="25"/>
      <c r="C37" s="25"/>
      <c r="D37" s="25" t="s">
        <v>77</v>
      </c>
      <c r="E37" s="45" t="s">
        <v>25</v>
      </c>
      <c r="F37" s="46"/>
      <c r="G37" s="34">
        <v>32016268</v>
      </c>
      <c r="H37" s="34">
        <v>297277</v>
      </c>
      <c r="I37" s="34">
        <v>32313545</v>
      </c>
      <c r="J37" s="36"/>
      <c r="K37" s="34">
        <v>31879659</v>
      </c>
      <c r="L37" s="34">
        <v>129043</v>
      </c>
      <c r="M37" s="34">
        <v>32008702</v>
      </c>
      <c r="N37" s="18">
        <f t="shared" si="6"/>
        <v>99.6</v>
      </c>
      <c r="O37" s="18">
        <f t="shared" si="6"/>
        <v>43.4</v>
      </c>
      <c r="P37" s="18">
        <f t="shared" si="6"/>
        <v>99.1</v>
      </c>
      <c r="Q37" s="18"/>
      <c r="R37" s="35">
        <v>99</v>
      </c>
      <c r="S37" s="13"/>
    </row>
    <row r="38" spans="1:19" s="4" customFormat="1" ht="16" customHeight="1">
      <c r="A38" s="24"/>
      <c r="B38" s="25"/>
      <c r="C38" s="26" t="s">
        <v>85</v>
      </c>
      <c r="D38" s="45" t="s">
        <v>42</v>
      </c>
      <c r="E38" s="45"/>
      <c r="F38" s="46"/>
      <c r="G38" s="36"/>
      <c r="H38" s="36"/>
      <c r="I38" s="36"/>
      <c r="J38" s="36"/>
      <c r="K38" s="36"/>
      <c r="L38" s="36"/>
      <c r="M38" s="36"/>
      <c r="N38" s="19"/>
      <c r="O38" s="19"/>
      <c r="P38" s="19"/>
      <c r="Q38" s="19"/>
      <c r="R38" s="37"/>
      <c r="S38" s="13"/>
    </row>
    <row r="39" spans="1:19" s="4" customFormat="1" ht="16" customHeight="1">
      <c r="A39" s="24"/>
      <c r="B39" s="25"/>
      <c r="C39" s="26" t="s">
        <v>86</v>
      </c>
      <c r="D39" s="45" t="s">
        <v>43</v>
      </c>
      <c r="E39" s="45"/>
      <c r="F39" s="46"/>
      <c r="G39" s="36"/>
      <c r="H39" s="36"/>
      <c r="I39" s="36"/>
      <c r="J39" s="36"/>
      <c r="K39" s="36"/>
      <c r="L39" s="36"/>
      <c r="M39" s="36"/>
      <c r="N39" s="19"/>
      <c r="O39" s="19"/>
      <c r="P39" s="19"/>
      <c r="Q39" s="19"/>
      <c r="R39" s="37"/>
      <c r="S39" s="13"/>
    </row>
    <row r="40" spans="1:19" s="4" customFormat="1" ht="16" customHeight="1">
      <c r="A40" s="24"/>
      <c r="B40" s="25"/>
      <c r="C40" s="26" t="s">
        <v>87</v>
      </c>
      <c r="D40" s="45" t="s">
        <v>44</v>
      </c>
      <c r="E40" s="45"/>
      <c r="F40" s="46"/>
      <c r="G40" s="36"/>
      <c r="H40" s="36"/>
      <c r="I40" s="36"/>
      <c r="J40" s="36"/>
      <c r="K40" s="36"/>
      <c r="L40" s="36"/>
      <c r="M40" s="36"/>
      <c r="N40" s="19"/>
      <c r="O40" s="19"/>
      <c r="P40" s="19"/>
      <c r="Q40" s="19"/>
      <c r="R40" s="37"/>
      <c r="S40" s="13"/>
    </row>
    <row r="41" spans="1:19" s="4" customFormat="1" ht="16" customHeight="1">
      <c r="A41" s="24"/>
      <c r="B41" s="25" t="s">
        <v>88</v>
      </c>
      <c r="C41" s="45" t="s">
        <v>45</v>
      </c>
      <c r="D41" s="45"/>
      <c r="E41" s="45"/>
      <c r="F41" s="46"/>
      <c r="G41" s="36"/>
      <c r="H41" s="36"/>
      <c r="I41" s="36"/>
      <c r="J41" s="36"/>
      <c r="K41" s="36"/>
      <c r="L41" s="36"/>
      <c r="M41" s="36"/>
      <c r="N41" s="19"/>
      <c r="O41" s="19"/>
      <c r="P41" s="19"/>
      <c r="Q41" s="19"/>
      <c r="R41" s="37"/>
      <c r="S41" s="13"/>
    </row>
    <row r="42" spans="1:19" s="4" customFormat="1" ht="16" customHeight="1" thickBot="1">
      <c r="A42" s="28" t="s">
        <v>46</v>
      </c>
      <c r="B42" s="47" t="s">
        <v>47</v>
      </c>
      <c r="C42" s="47"/>
      <c r="D42" s="47"/>
      <c r="E42" s="47"/>
      <c r="F42" s="48"/>
      <c r="G42" s="39"/>
      <c r="H42" s="39"/>
      <c r="I42" s="39"/>
      <c r="J42" s="39"/>
      <c r="K42" s="39"/>
      <c r="L42" s="39"/>
      <c r="M42" s="39"/>
      <c r="N42" s="20"/>
      <c r="O42" s="20"/>
      <c r="P42" s="20"/>
      <c r="Q42" s="20"/>
      <c r="R42" s="40"/>
      <c r="S42" s="13"/>
    </row>
    <row r="43" spans="1:19" s="4" customFormat="1" ht="16" customHeight="1" thickTop="1">
      <c r="A43" s="29"/>
      <c r="B43" s="49" t="s">
        <v>48</v>
      </c>
      <c r="C43" s="49"/>
      <c r="D43" s="49"/>
      <c r="E43" s="49"/>
      <c r="F43" s="50"/>
      <c r="G43" s="41">
        <v>1160253590</v>
      </c>
      <c r="H43" s="41">
        <v>16491166</v>
      </c>
      <c r="I43" s="41">
        <v>1177790408</v>
      </c>
      <c r="J43" s="41">
        <v>3854</v>
      </c>
      <c r="K43" s="41">
        <v>1153483616</v>
      </c>
      <c r="L43" s="41">
        <v>6209373</v>
      </c>
      <c r="M43" s="41">
        <v>1160738641</v>
      </c>
      <c r="N43" s="21">
        <f t="shared" ref="N43:P44" si="7">IF(ISERROR(K43/G43),"-",ROUND(K43/G43*100,1))</f>
        <v>99.4</v>
      </c>
      <c r="O43" s="21">
        <f t="shared" si="7"/>
        <v>37.700000000000003</v>
      </c>
      <c r="P43" s="21">
        <f t="shared" si="7"/>
        <v>98.6</v>
      </c>
      <c r="Q43" s="21">
        <f>IF(J43=0,"-",ROUND(M43/(I43-J43)*100,1))</f>
        <v>98.6</v>
      </c>
      <c r="R43" s="42">
        <v>98.4</v>
      </c>
      <c r="S43" s="13">
        <v>91.7</v>
      </c>
    </row>
    <row r="44" spans="1:19" s="4" customFormat="1" ht="16" customHeight="1">
      <c r="A44" s="24"/>
      <c r="B44" s="45" t="s">
        <v>49</v>
      </c>
      <c r="C44" s="45"/>
      <c r="D44" s="45"/>
      <c r="E44" s="45"/>
      <c r="F44" s="46"/>
      <c r="G44" s="34">
        <v>129985684</v>
      </c>
      <c r="H44" s="34">
        <v>20936525</v>
      </c>
      <c r="I44" s="34">
        <v>150922209</v>
      </c>
      <c r="J44" s="36"/>
      <c r="K44" s="34">
        <v>122774176</v>
      </c>
      <c r="L44" s="34">
        <v>5568533</v>
      </c>
      <c r="M44" s="34">
        <v>128342709</v>
      </c>
      <c r="N44" s="18">
        <f t="shared" si="7"/>
        <v>94.5</v>
      </c>
      <c r="O44" s="18">
        <f t="shared" si="7"/>
        <v>26.6</v>
      </c>
      <c r="P44" s="18">
        <f t="shared" si="7"/>
        <v>85</v>
      </c>
      <c r="Q44" s="18"/>
      <c r="R44" s="35">
        <v>83.5</v>
      </c>
      <c r="S44" s="13"/>
    </row>
    <row r="45" spans="1:19" s="4" customFormat="1" ht="16" customHeight="1" thickBot="1">
      <c r="A45" s="30"/>
      <c r="B45" s="51" t="s">
        <v>50</v>
      </c>
      <c r="C45" s="51"/>
      <c r="D45" s="51"/>
      <c r="E45" s="51"/>
      <c r="F45" s="52"/>
      <c r="G45" s="43"/>
      <c r="H45" s="43"/>
      <c r="I45" s="43"/>
      <c r="J45" s="43"/>
      <c r="K45" s="43"/>
      <c r="L45" s="43"/>
      <c r="M45" s="43"/>
      <c r="N45" s="22"/>
      <c r="O45" s="22"/>
      <c r="P45" s="22"/>
      <c r="Q45" s="22"/>
      <c r="R45" s="44"/>
      <c r="S45" s="13"/>
    </row>
    <row r="46" spans="1:19" s="4" customFormat="1" ht="16" customHeight="1">
      <c r="A46" s="55" t="s">
        <v>103</v>
      </c>
      <c r="B46" s="55"/>
      <c r="C46" s="55"/>
      <c r="D46" s="55"/>
      <c r="E46" s="55"/>
      <c r="F46" s="55"/>
      <c r="G46" s="55"/>
      <c r="H46" s="55"/>
      <c r="I46" s="55"/>
      <c r="J46" s="55"/>
    </row>
    <row r="47" spans="1:19">
      <c r="A47" s="56"/>
      <c r="B47" s="56"/>
      <c r="C47" s="56"/>
      <c r="D47" s="56"/>
      <c r="E47" s="56"/>
      <c r="F47" s="56"/>
      <c r="G47" s="56"/>
      <c r="H47" s="56"/>
      <c r="I47" s="56"/>
      <c r="J47" s="56"/>
    </row>
    <row r="48" spans="1:19" ht="13.5" customHeight="1">
      <c r="A48" s="53" t="s">
        <v>104</v>
      </c>
      <c r="B48" s="54"/>
      <c r="C48" s="54"/>
      <c r="D48" s="54"/>
      <c r="E48" s="54"/>
      <c r="F48" s="54"/>
      <c r="G48" s="54"/>
      <c r="H48" s="54"/>
      <c r="I48" s="54"/>
      <c r="J48" s="54"/>
    </row>
    <row r="49" spans="1:10">
      <c r="A49" s="54"/>
      <c r="B49" s="54"/>
      <c r="C49" s="54"/>
      <c r="D49" s="54"/>
      <c r="E49" s="54"/>
      <c r="F49" s="54"/>
      <c r="G49" s="54"/>
      <c r="H49" s="54"/>
      <c r="I49" s="54"/>
      <c r="J49" s="54"/>
    </row>
  </sheetData>
  <mergeCells count="47">
    <mergeCell ref="A5:F8"/>
    <mergeCell ref="G5:J5"/>
    <mergeCell ref="E28:F28"/>
    <mergeCell ref="E14:F14"/>
    <mergeCell ref="E15:F15"/>
    <mergeCell ref="E16:F16"/>
    <mergeCell ref="D17:F17"/>
    <mergeCell ref="E18:F18"/>
    <mergeCell ref="E22:F22"/>
    <mergeCell ref="D23:F23"/>
    <mergeCell ref="D24:F24"/>
    <mergeCell ref="D25:F25"/>
    <mergeCell ref="D26:F26"/>
    <mergeCell ref="B9:F9"/>
    <mergeCell ref="C10:F10"/>
    <mergeCell ref="D11:F11"/>
    <mergeCell ref="E12:F12"/>
    <mergeCell ref="A48:J49"/>
    <mergeCell ref="A46:J47"/>
    <mergeCell ref="E13:F13"/>
    <mergeCell ref="N5:R5"/>
    <mergeCell ref="G6:G7"/>
    <mergeCell ref="H6:H7"/>
    <mergeCell ref="I6:I7"/>
    <mergeCell ref="K6:K7"/>
    <mergeCell ref="L6:L7"/>
    <mergeCell ref="M6:M7"/>
    <mergeCell ref="N6:P6"/>
    <mergeCell ref="K5:M5"/>
    <mergeCell ref="E27:F27"/>
    <mergeCell ref="D40:F40"/>
    <mergeCell ref="E29:F29"/>
    <mergeCell ref="C30:F30"/>
    <mergeCell ref="B31:F31"/>
    <mergeCell ref="C32:F32"/>
    <mergeCell ref="D33:F33"/>
    <mergeCell ref="D34:F34"/>
    <mergeCell ref="D35:F35"/>
    <mergeCell ref="E36:F36"/>
    <mergeCell ref="E37:F37"/>
    <mergeCell ref="D38:F38"/>
    <mergeCell ref="D39:F39"/>
    <mergeCell ref="C41:F41"/>
    <mergeCell ref="B42:F42"/>
    <mergeCell ref="B43:F43"/>
    <mergeCell ref="B44:F44"/>
    <mergeCell ref="B45:F45"/>
  </mergeCells>
  <phoneticPr fontId="2"/>
  <pageMargins left="0.78740157480314965" right="0.78740157480314965" top="0.98425196850393704" bottom="0.98425196850393704" header="0.51181102362204722" footer="0.51181102362204722"/>
  <pageSetup paperSize="9" scale="94" firstPageNumber="86" orientation="portrait" useFirstPageNumber="1" r:id="rId1"/>
  <headerFooter alignWithMargins="0">
    <oddFooter>&amp;C&amp;"ＭＳ ゴシック,標準"&amp;P</oddFooter>
  </headerFooter>
  <rowBreaks count="1" manualBreakCount="1">
    <brk id="49" max="18" man="1"/>
  </rowBreaks>
  <colBreaks count="1" manualBreakCount="1">
    <brk id="10"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9"/>
  <sheetViews>
    <sheetView view="pageBreakPreview" topLeftCell="B1" zoomScaleNormal="100" zoomScaleSheetLayoutView="100" workbookViewId="0">
      <selection activeCell="I9" sqref="I9"/>
    </sheetView>
  </sheetViews>
  <sheetFormatPr defaultColWidth="9" defaultRowHeight="12"/>
  <cols>
    <col min="1" max="5" width="2.453125" style="4" customWidth="1"/>
    <col min="6" max="6" width="16.26953125" style="4" customWidth="1"/>
    <col min="7" max="13" width="13.6328125" style="4" customWidth="1"/>
    <col min="14" max="16" width="7.7265625" style="4" customWidth="1"/>
    <col min="17" max="17" width="7.7265625" style="4" hidden="1" customWidth="1"/>
    <col min="18" max="18" width="7.7265625" style="4" customWidth="1"/>
    <col min="19" max="19" width="7.36328125" style="4" hidden="1" customWidth="1"/>
    <col min="20" max="16384" width="9" style="4"/>
  </cols>
  <sheetData>
    <row r="1" spans="1:19" s="1" customFormat="1" ht="21">
      <c r="A1" s="2"/>
      <c r="B1" s="3"/>
      <c r="C1" s="3"/>
      <c r="D1" s="3"/>
      <c r="E1" s="3"/>
      <c r="F1" s="3"/>
    </row>
    <row r="2" spans="1:19" s="1" customFormat="1" ht="21">
      <c r="A2" s="1" t="s">
        <v>105</v>
      </c>
      <c r="B2" s="3"/>
      <c r="C2" s="3"/>
      <c r="D2" s="3"/>
      <c r="E2" s="3"/>
      <c r="F2" s="3"/>
    </row>
    <row r="3" spans="1:19" ht="16" customHeight="1">
      <c r="S3" s="5" t="s">
        <v>1</v>
      </c>
    </row>
    <row r="4" spans="1:19" ht="16" customHeight="1" thickBot="1">
      <c r="A4" s="4" t="s">
        <v>52</v>
      </c>
      <c r="P4" s="4" t="s">
        <v>100</v>
      </c>
      <c r="S4" s="5"/>
    </row>
    <row r="5" spans="1:19" ht="16" customHeight="1">
      <c r="A5" s="63"/>
      <c r="B5" s="57"/>
      <c r="C5" s="57"/>
      <c r="D5" s="57"/>
      <c r="E5" s="57"/>
      <c r="F5" s="57"/>
      <c r="G5" s="62" t="s">
        <v>90</v>
      </c>
      <c r="H5" s="62"/>
      <c r="I5" s="62"/>
      <c r="J5" s="62"/>
      <c r="K5" s="62" t="s">
        <v>91</v>
      </c>
      <c r="L5" s="62"/>
      <c r="M5" s="62"/>
      <c r="N5" s="57" t="s">
        <v>92</v>
      </c>
      <c r="O5" s="57"/>
      <c r="P5" s="57"/>
      <c r="Q5" s="57"/>
      <c r="R5" s="58"/>
      <c r="S5" s="6"/>
    </row>
    <row r="6" spans="1:19" ht="16" customHeight="1">
      <c r="A6" s="64"/>
      <c r="B6" s="61"/>
      <c r="C6" s="61"/>
      <c r="D6" s="61"/>
      <c r="E6" s="61"/>
      <c r="F6" s="61"/>
      <c r="G6" s="59" t="s">
        <v>93</v>
      </c>
      <c r="H6" s="59" t="s">
        <v>94</v>
      </c>
      <c r="I6" s="59" t="s">
        <v>95</v>
      </c>
      <c r="J6" s="14" t="s">
        <v>96</v>
      </c>
      <c r="K6" s="59" t="s">
        <v>93</v>
      </c>
      <c r="L6" s="59" t="s">
        <v>94</v>
      </c>
      <c r="M6" s="59" t="s">
        <v>95</v>
      </c>
      <c r="N6" s="61" t="s">
        <v>106</v>
      </c>
      <c r="O6" s="61"/>
      <c r="P6" s="61"/>
      <c r="Q6" s="16"/>
      <c r="R6" s="31" t="s">
        <v>107</v>
      </c>
      <c r="S6" s="6"/>
    </row>
    <row r="7" spans="1:19" ht="16" customHeight="1">
      <c r="A7" s="64"/>
      <c r="B7" s="61"/>
      <c r="C7" s="61"/>
      <c r="D7" s="61"/>
      <c r="E7" s="61"/>
      <c r="F7" s="61"/>
      <c r="G7" s="60"/>
      <c r="H7" s="60"/>
      <c r="I7" s="60"/>
      <c r="J7" s="15" t="s">
        <v>90</v>
      </c>
      <c r="K7" s="60"/>
      <c r="L7" s="60"/>
      <c r="M7" s="60"/>
      <c r="N7" s="8" t="s">
        <v>97</v>
      </c>
      <c r="O7" s="8" t="s">
        <v>98</v>
      </c>
      <c r="P7" s="8" t="s">
        <v>95</v>
      </c>
      <c r="Q7" s="8" t="s">
        <v>99</v>
      </c>
      <c r="R7" s="9" t="s">
        <v>95</v>
      </c>
      <c r="S7" s="7" t="s">
        <v>99</v>
      </c>
    </row>
    <row r="8" spans="1:19" ht="16" customHeight="1" thickBot="1">
      <c r="A8" s="65"/>
      <c r="B8" s="66"/>
      <c r="C8" s="66"/>
      <c r="D8" s="66"/>
      <c r="E8" s="66"/>
      <c r="F8" s="66"/>
      <c r="G8" s="10" t="s">
        <v>63</v>
      </c>
      <c r="H8" s="10" t="s">
        <v>64</v>
      </c>
      <c r="I8" s="10" t="s">
        <v>65</v>
      </c>
      <c r="J8" s="10" t="s">
        <v>66</v>
      </c>
      <c r="K8" s="10" t="s">
        <v>67</v>
      </c>
      <c r="L8" s="10" t="s">
        <v>68</v>
      </c>
      <c r="M8" s="10" t="s">
        <v>69</v>
      </c>
      <c r="N8" s="10" t="s">
        <v>70</v>
      </c>
      <c r="O8" s="10" t="s">
        <v>71</v>
      </c>
      <c r="P8" s="10" t="s">
        <v>72</v>
      </c>
      <c r="Q8" s="10" t="s">
        <v>73</v>
      </c>
      <c r="R8" s="11"/>
      <c r="S8" s="12"/>
    </row>
    <row r="9" spans="1:19" ht="16" customHeight="1">
      <c r="A9" s="23" t="s">
        <v>13</v>
      </c>
      <c r="B9" s="69" t="s">
        <v>14</v>
      </c>
      <c r="C9" s="69"/>
      <c r="D9" s="69"/>
      <c r="E9" s="69"/>
      <c r="F9" s="70"/>
      <c r="G9" s="32">
        <v>67748852</v>
      </c>
      <c r="H9" s="32">
        <v>974562</v>
      </c>
      <c r="I9" s="32">
        <v>68854962</v>
      </c>
      <c r="J9" s="32">
        <v>0</v>
      </c>
      <c r="K9" s="32">
        <v>67356400</v>
      </c>
      <c r="L9" s="32">
        <v>323461</v>
      </c>
      <c r="M9" s="32">
        <v>67811409</v>
      </c>
      <c r="N9" s="17">
        <f t="shared" ref="N9:N21" si="0">IF(ISERROR(K9/G9),"-",ROUND(K9/G9*100,1))</f>
        <v>99.4</v>
      </c>
      <c r="O9" s="17">
        <f t="shared" ref="O9:O21" si="1">IF(ISERROR(L9/H9),"-",ROUND(L9/H9*100,1))</f>
        <v>33.200000000000003</v>
      </c>
      <c r="P9" s="17">
        <f t="shared" ref="P9:P21" si="2">IF(ISERROR(M9/I9),"-",ROUND(M9/I9*100,1))</f>
        <v>98.5</v>
      </c>
      <c r="Q9" s="17" t="str">
        <f>IF(J9=0,"-",ROUND(M9/(I9-J9)*100,1))</f>
        <v>-</v>
      </c>
      <c r="R9" s="33">
        <v>98.4</v>
      </c>
      <c r="S9" s="13">
        <v>0</v>
      </c>
    </row>
    <row r="10" spans="1:19" ht="16" customHeight="1">
      <c r="A10" s="24"/>
      <c r="B10" s="25" t="s">
        <v>74</v>
      </c>
      <c r="C10" s="45" t="s">
        <v>15</v>
      </c>
      <c r="D10" s="45"/>
      <c r="E10" s="45"/>
      <c r="F10" s="46"/>
      <c r="G10" s="34">
        <v>67748852</v>
      </c>
      <c r="H10" s="34">
        <v>974562</v>
      </c>
      <c r="I10" s="34">
        <v>68854962</v>
      </c>
      <c r="J10" s="34">
        <v>0</v>
      </c>
      <c r="K10" s="34">
        <v>67356400</v>
      </c>
      <c r="L10" s="34">
        <v>323461</v>
      </c>
      <c r="M10" s="34">
        <v>67811409</v>
      </c>
      <c r="N10" s="18">
        <f t="shared" si="0"/>
        <v>99.4</v>
      </c>
      <c r="O10" s="18">
        <f t="shared" si="1"/>
        <v>33.200000000000003</v>
      </c>
      <c r="P10" s="18">
        <f t="shared" si="2"/>
        <v>98.5</v>
      </c>
      <c r="Q10" s="18" t="str">
        <f>IF(J10=0,"-",ROUND(M10/(I10-J10)*100,1))</f>
        <v>-</v>
      </c>
      <c r="R10" s="35">
        <v>98.4</v>
      </c>
      <c r="S10" s="13">
        <v>0</v>
      </c>
    </row>
    <row r="11" spans="1:19" ht="16" customHeight="1">
      <c r="A11" s="24"/>
      <c r="B11" s="25"/>
      <c r="C11" s="26" t="s">
        <v>75</v>
      </c>
      <c r="D11" s="45" t="s">
        <v>16</v>
      </c>
      <c r="E11" s="45"/>
      <c r="F11" s="46"/>
      <c r="G11" s="34">
        <v>28039587</v>
      </c>
      <c r="H11" s="34">
        <v>456607</v>
      </c>
      <c r="I11" s="34">
        <v>28496194</v>
      </c>
      <c r="J11" s="36"/>
      <c r="K11" s="34">
        <v>27823936</v>
      </c>
      <c r="L11" s="34">
        <v>176120</v>
      </c>
      <c r="M11" s="34">
        <v>28000056</v>
      </c>
      <c r="N11" s="18">
        <f t="shared" si="0"/>
        <v>99.2</v>
      </c>
      <c r="O11" s="18">
        <f t="shared" si="1"/>
        <v>38.6</v>
      </c>
      <c r="P11" s="18">
        <f t="shared" si="2"/>
        <v>98.3</v>
      </c>
      <c r="Q11" s="18"/>
      <c r="R11" s="35">
        <v>98.3</v>
      </c>
      <c r="S11" s="13"/>
    </row>
    <row r="12" spans="1:19" ht="16" customHeight="1">
      <c r="A12" s="24"/>
      <c r="B12" s="25"/>
      <c r="C12" s="25"/>
      <c r="D12" s="25" t="s">
        <v>76</v>
      </c>
      <c r="E12" s="45" t="s">
        <v>17</v>
      </c>
      <c r="F12" s="46"/>
      <c r="G12" s="34">
        <v>770486</v>
      </c>
      <c r="H12" s="34">
        <v>14124</v>
      </c>
      <c r="I12" s="34">
        <v>784610</v>
      </c>
      <c r="J12" s="36"/>
      <c r="K12" s="34">
        <v>763782</v>
      </c>
      <c r="L12" s="34">
        <v>5793</v>
      </c>
      <c r="M12" s="34">
        <v>769575</v>
      </c>
      <c r="N12" s="18">
        <f t="shared" si="0"/>
        <v>99.1</v>
      </c>
      <c r="O12" s="18">
        <f t="shared" si="1"/>
        <v>41</v>
      </c>
      <c r="P12" s="18">
        <f t="shared" si="2"/>
        <v>98.1</v>
      </c>
      <c r="Q12" s="18"/>
      <c r="R12" s="35">
        <v>98.1</v>
      </c>
      <c r="S12" s="13"/>
    </row>
    <row r="13" spans="1:19" ht="16" customHeight="1">
      <c r="A13" s="24"/>
      <c r="B13" s="25"/>
      <c r="C13" s="25"/>
      <c r="D13" s="25" t="s">
        <v>77</v>
      </c>
      <c r="E13" s="45" t="s">
        <v>18</v>
      </c>
      <c r="F13" s="46"/>
      <c r="G13" s="34">
        <v>22634355</v>
      </c>
      <c r="H13" s="34">
        <v>409872</v>
      </c>
      <c r="I13" s="34">
        <v>23044227</v>
      </c>
      <c r="J13" s="36"/>
      <c r="K13" s="34">
        <v>22442311</v>
      </c>
      <c r="L13" s="34">
        <v>163630</v>
      </c>
      <c r="M13" s="34">
        <v>22605941</v>
      </c>
      <c r="N13" s="18">
        <f t="shared" si="0"/>
        <v>99.2</v>
      </c>
      <c r="O13" s="18">
        <f t="shared" si="1"/>
        <v>39.9</v>
      </c>
      <c r="P13" s="18">
        <f t="shared" si="2"/>
        <v>98.1</v>
      </c>
      <c r="Q13" s="18"/>
      <c r="R13" s="35">
        <v>98.2</v>
      </c>
      <c r="S13" s="13"/>
    </row>
    <row r="14" spans="1:19" ht="16" customHeight="1">
      <c r="A14" s="24"/>
      <c r="B14" s="25"/>
      <c r="C14" s="25"/>
      <c r="D14" s="25"/>
      <c r="E14" s="67" t="s">
        <v>19</v>
      </c>
      <c r="F14" s="68"/>
      <c r="G14" s="34">
        <v>199760</v>
      </c>
      <c r="H14" s="34">
        <v>0</v>
      </c>
      <c r="I14" s="34">
        <v>199760</v>
      </c>
      <c r="J14" s="36"/>
      <c r="K14" s="34">
        <v>197346</v>
      </c>
      <c r="L14" s="34">
        <v>0</v>
      </c>
      <c r="M14" s="34">
        <v>197346</v>
      </c>
      <c r="N14" s="18">
        <f t="shared" si="0"/>
        <v>98.8</v>
      </c>
      <c r="O14" s="18" t="str">
        <f t="shared" si="1"/>
        <v>-</v>
      </c>
      <c r="P14" s="18">
        <f t="shared" si="2"/>
        <v>98.8</v>
      </c>
      <c r="Q14" s="18"/>
      <c r="R14" s="35">
        <v>100</v>
      </c>
      <c r="S14" s="13"/>
    </row>
    <row r="15" spans="1:19" ht="16" customHeight="1">
      <c r="A15" s="24"/>
      <c r="B15" s="25"/>
      <c r="C15" s="25"/>
      <c r="D15" s="25" t="s">
        <v>78</v>
      </c>
      <c r="E15" s="45" t="s">
        <v>20</v>
      </c>
      <c r="F15" s="46"/>
      <c r="G15" s="34">
        <v>1453058</v>
      </c>
      <c r="H15" s="34">
        <v>20066</v>
      </c>
      <c r="I15" s="34">
        <v>1473124</v>
      </c>
      <c r="J15" s="36"/>
      <c r="K15" s="34">
        <v>1445227</v>
      </c>
      <c r="L15" s="34">
        <v>4632</v>
      </c>
      <c r="M15" s="34">
        <v>1449859</v>
      </c>
      <c r="N15" s="18">
        <f t="shared" si="0"/>
        <v>99.5</v>
      </c>
      <c r="O15" s="18">
        <f t="shared" si="1"/>
        <v>23.1</v>
      </c>
      <c r="P15" s="18">
        <f t="shared" si="2"/>
        <v>98.4</v>
      </c>
      <c r="Q15" s="18"/>
      <c r="R15" s="35">
        <v>98.5</v>
      </c>
      <c r="S15" s="13"/>
    </row>
    <row r="16" spans="1:19" ht="16" customHeight="1">
      <c r="A16" s="24"/>
      <c r="B16" s="25"/>
      <c r="C16" s="25"/>
      <c r="D16" s="25" t="s">
        <v>79</v>
      </c>
      <c r="E16" s="45" t="s">
        <v>21</v>
      </c>
      <c r="F16" s="46"/>
      <c r="G16" s="34">
        <v>3181688</v>
      </c>
      <c r="H16" s="34">
        <v>12545</v>
      </c>
      <c r="I16" s="34">
        <v>3194233</v>
      </c>
      <c r="J16" s="36"/>
      <c r="K16" s="34">
        <v>3172616</v>
      </c>
      <c r="L16" s="34">
        <v>2065</v>
      </c>
      <c r="M16" s="34">
        <v>3174681</v>
      </c>
      <c r="N16" s="18">
        <f t="shared" si="0"/>
        <v>99.7</v>
      </c>
      <c r="O16" s="18">
        <f t="shared" si="1"/>
        <v>16.5</v>
      </c>
      <c r="P16" s="18">
        <f t="shared" si="2"/>
        <v>99.4</v>
      </c>
      <c r="Q16" s="18"/>
      <c r="R16" s="35">
        <v>99.4</v>
      </c>
      <c r="S16" s="13"/>
    </row>
    <row r="17" spans="1:19" ht="16" customHeight="1">
      <c r="A17" s="24"/>
      <c r="B17" s="25"/>
      <c r="C17" s="26" t="s">
        <v>80</v>
      </c>
      <c r="D17" s="45" t="s">
        <v>22</v>
      </c>
      <c r="E17" s="45"/>
      <c r="F17" s="46"/>
      <c r="G17" s="34">
        <v>34709872</v>
      </c>
      <c r="H17" s="34">
        <v>481031</v>
      </c>
      <c r="I17" s="34">
        <v>35190903</v>
      </c>
      <c r="J17" s="34">
        <v>0</v>
      </c>
      <c r="K17" s="34">
        <v>34548203</v>
      </c>
      <c r="L17" s="34">
        <v>137174</v>
      </c>
      <c r="M17" s="34">
        <v>34685377</v>
      </c>
      <c r="N17" s="18">
        <f t="shared" si="0"/>
        <v>99.5</v>
      </c>
      <c r="O17" s="18">
        <f t="shared" si="1"/>
        <v>28.5</v>
      </c>
      <c r="P17" s="18">
        <f t="shared" si="2"/>
        <v>98.6</v>
      </c>
      <c r="Q17" s="18" t="str">
        <f>IF(J17=0,"-",ROUND(M17/(I17-J17)*100,1))</f>
        <v>-</v>
      </c>
      <c r="R17" s="35">
        <v>98.5</v>
      </c>
      <c r="S17" s="13">
        <v>0</v>
      </c>
    </row>
    <row r="18" spans="1:19" ht="16" customHeight="1">
      <c r="A18" s="24"/>
      <c r="B18" s="25"/>
      <c r="C18" s="25"/>
      <c r="D18" s="25" t="s">
        <v>76</v>
      </c>
      <c r="E18" s="45" t="s">
        <v>23</v>
      </c>
      <c r="F18" s="46"/>
      <c r="G18" s="34">
        <v>34608256</v>
      </c>
      <c r="H18" s="34">
        <v>481031</v>
      </c>
      <c r="I18" s="34">
        <v>35089287</v>
      </c>
      <c r="J18" s="34">
        <v>0</v>
      </c>
      <c r="K18" s="34">
        <v>34446587</v>
      </c>
      <c r="L18" s="34">
        <v>137174</v>
      </c>
      <c r="M18" s="34">
        <v>34583761</v>
      </c>
      <c r="N18" s="18">
        <f t="shared" si="0"/>
        <v>99.5</v>
      </c>
      <c r="O18" s="18">
        <f t="shared" si="1"/>
        <v>28.5</v>
      </c>
      <c r="P18" s="18">
        <f t="shared" si="2"/>
        <v>98.6</v>
      </c>
      <c r="Q18" s="18" t="str">
        <f>IF(J18=0,"-",ROUND(M18/(I18-J18)*100,1))</f>
        <v>-</v>
      </c>
      <c r="R18" s="35">
        <v>98.5</v>
      </c>
      <c r="S18" s="13">
        <v>0</v>
      </c>
    </row>
    <row r="19" spans="1:19" ht="16" customHeight="1">
      <c r="A19" s="24"/>
      <c r="B19" s="25"/>
      <c r="C19" s="25"/>
      <c r="D19" s="25"/>
      <c r="E19" s="25" t="s">
        <v>81</v>
      </c>
      <c r="F19" s="27" t="s">
        <v>24</v>
      </c>
      <c r="G19" s="34">
        <v>11020274</v>
      </c>
      <c r="H19" s="34">
        <v>161713</v>
      </c>
      <c r="I19" s="34">
        <v>11181987</v>
      </c>
      <c r="J19" s="34">
        <v>0</v>
      </c>
      <c r="K19" s="34">
        <v>10970056</v>
      </c>
      <c r="L19" s="34">
        <v>47381</v>
      </c>
      <c r="M19" s="34">
        <v>11017437</v>
      </c>
      <c r="N19" s="18">
        <f t="shared" si="0"/>
        <v>99.5</v>
      </c>
      <c r="O19" s="18">
        <f t="shared" si="1"/>
        <v>29.3</v>
      </c>
      <c r="P19" s="18">
        <f t="shared" si="2"/>
        <v>98.5</v>
      </c>
      <c r="Q19" s="18" t="str">
        <f>IF(J19=0,"-",ROUND(M19/(I19-J19)*100,1))</f>
        <v>-</v>
      </c>
      <c r="R19" s="35">
        <v>98.4</v>
      </c>
      <c r="S19" s="13">
        <v>0</v>
      </c>
    </row>
    <row r="20" spans="1:19" ht="16" customHeight="1">
      <c r="A20" s="24"/>
      <c r="B20" s="25"/>
      <c r="C20" s="25"/>
      <c r="D20" s="25"/>
      <c r="E20" s="25" t="s">
        <v>82</v>
      </c>
      <c r="F20" s="27" t="s">
        <v>25</v>
      </c>
      <c r="G20" s="34">
        <v>15620989</v>
      </c>
      <c r="H20" s="34">
        <v>225628</v>
      </c>
      <c r="I20" s="34">
        <v>15846617</v>
      </c>
      <c r="J20" s="36"/>
      <c r="K20" s="34">
        <v>15542775</v>
      </c>
      <c r="L20" s="34">
        <v>63660</v>
      </c>
      <c r="M20" s="34">
        <v>15606435</v>
      </c>
      <c r="N20" s="18">
        <f t="shared" si="0"/>
        <v>99.5</v>
      </c>
      <c r="O20" s="18">
        <f t="shared" si="1"/>
        <v>28.2</v>
      </c>
      <c r="P20" s="18">
        <f t="shared" si="2"/>
        <v>98.5</v>
      </c>
      <c r="Q20" s="18"/>
      <c r="R20" s="35">
        <v>98.4</v>
      </c>
      <c r="S20" s="13"/>
    </row>
    <row r="21" spans="1:19" ht="16" customHeight="1">
      <c r="A21" s="24"/>
      <c r="B21" s="25"/>
      <c r="C21" s="25"/>
      <c r="D21" s="25"/>
      <c r="E21" s="25" t="s">
        <v>83</v>
      </c>
      <c r="F21" s="27" t="s">
        <v>26</v>
      </c>
      <c r="G21" s="34">
        <v>7966993</v>
      </c>
      <c r="H21" s="34">
        <v>93690</v>
      </c>
      <c r="I21" s="34">
        <v>8060683</v>
      </c>
      <c r="J21" s="36"/>
      <c r="K21" s="34">
        <v>7933756</v>
      </c>
      <c r="L21" s="34">
        <v>26133</v>
      </c>
      <c r="M21" s="34">
        <v>7959889</v>
      </c>
      <c r="N21" s="18">
        <f t="shared" si="0"/>
        <v>99.6</v>
      </c>
      <c r="O21" s="18">
        <f t="shared" si="1"/>
        <v>27.9</v>
      </c>
      <c r="P21" s="18">
        <f t="shared" si="2"/>
        <v>98.7</v>
      </c>
      <c r="Q21" s="18"/>
      <c r="R21" s="35">
        <v>98.7</v>
      </c>
      <c r="S21" s="13"/>
    </row>
    <row r="22" spans="1:19" ht="15.75" customHeight="1">
      <c r="A22" s="24"/>
      <c r="B22" s="25"/>
      <c r="C22" s="25"/>
      <c r="D22" s="25" t="s">
        <v>77</v>
      </c>
      <c r="E22" s="45" t="s">
        <v>89</v>
      </c>
      <c r="F22" s="46"/>
      <c r="G22" s="34">
        <v>101616</v>
      </c>
      <c r="H22" s="36"/>
      <c r="I22" s="34">
        <v>101616</v>
      </c>
      <c r="J22" s="36"/>
      <c r="K22" s="34">
        <v>101616</v>
      </c>
      <c r="L22" s="36"/>
      <c r="M22" s="34">
        <v>101616</v>
      </c>
      <c r="N22" s="18">
        <f>IF(ISERROR(K22/G22),"-",ROUND(K22/G22*100,1))</f>
        <v>100</v>
      </c>
      <c r="O22" s="18" t="str">
        <f t="shared" ref="O22:O27" si="3">IF(ISERROR(L22/H22),"-",ROUND(L22/H22*100,1))</f>
        <v>-</v>
      </c>
      <c r="P22" s="18">
        <f>IF(ISERROR(M22/I22),"-",ROUND(M22/I22*100,1))</f>
        <v>100</v>
      </c>
      <c r="Q22" s="18"/>
      <c r="R22" s="35">
        <v>100</v>
      </c>
      <c r="S22" s="13"/>
    </row>
    <row r="23" spans="1:19" ht="16" customHeight="1">
      <c r="A23" s="24"/>
      <c r="B23" s="25"/>
      <c r="C23" s="26" t="s">
        <v>84</v>
      </c>
      <c r="D23" s="45" t="s">
        <v>28</v>
      </c>
      <c r="E23" s="45"/>
      <c r="F23" s="46"/>
      <c r="G23" s="34">
        <v>1630048</v>
      </c>
      <c r="H23" s="34">
        <v>36924</v>
      </c>
      <c r="I23" s="34">
        <v>1666972</v>
      </c>
      <c r="J23" s="36"/>
      <c r="K23" s="34">
        <v>1614916</v>
      </c>
      <c r="L23" s="34">
        <v>10167</v>
      </c>
      <c r="M23" s="34">
        <v>1625083</v>
      </c>
      <c r="N23" s="18">
        <f t="shared" ref="N23:N27" si="4">IF(ISERROR(K23/G23),"-",ROUND(K23/G23*100,1))</f>
        <v>99.1</v>
      </c>
      <c r="O23" s="18">
        <f t="shared" si="3"/>
        <v>27.5</v>
      </c>
      <c r="P23" s="18">
        <f t="shared" ref="P23:P27" si="5">IF(ISERROR(M23/I23),"-",ROUND(M23/I23*100,1))</f>
        <v>97.5</v>
      </c>
      <c r="Q23" s="18"/>
      <c r="R23" s="35">
        <v>97.4</v>
      </c>
      <c r="S23" s="13"/>
    </row>
    <row r="24" spans="1:19" ht="16" customHeight="1">
      <c r="A24" s="24"/>
      <c r="B24" s="25"/>
      <c r="C24" s="26" t="s">
        <v>85</v>
      </c>
      <c r="D24" s="45" t="s">
        <v>29</v>
      </c>
      <c r="E24" s="45"/>
      <c r="F24" s="46"/>
      <c r="G24" s="34">
        <v>3347786</v>
      </c>
      <c r="H24" s="34">
        <v>0</v>
      </c>
      <c r="I24" s="34">
        <v>3347786</v>
      </c>
      <c r="J24" s="36"/>
      <c r="K24" s="34">
        <v>3347786</v>
      </c>
      <c r="L24" s="34">
        <v>0</v>
      </c>
      <c r="M24" s="34">
        <v>3347786</v>
      </c>
      <c r="N24" s="18">
        <f t="shared" si="4"/>
        <v>100</v>
      </c>
      <c r="O24" s="18" t="str">
        <f t="shared" si="3"/>
        <v>-</v>
      </c>
      <c r="P24" s="18">
        <f t="shared" si="5"/>
        <v>100</v>
      </c>
      <c r="Q24" s="18"/>
      <c r="R24" s="35">
        <v>100</v>
      </c>
      <c r="S24" s="13"/>
    </row>
    <row r="25" spans="1:19" ht="16" customHeight="1">
      <c r="A25" s="24"/>
      <c r="B25" s="25"/>
      <c r="C25" s="26" t="s">
        <v>86</v>
      </c>
      <c r="D25" s="45" t="s">
        <v>30</v>
      </c>
      <c r="E25" s="45"/>
      <c r="F25" s="46"/>
      <c r="G25" s="34">
        <v>21559</v>
      </c>
      <c r="H25" s="34">
        <v>0</v>
      </c>
      <c r="I25" s="34">
        <v>21559</v>
      </c>
      <c r="J25" s="36"/>
      <c r="K25" s="34">
        <v>21559</v>
      </c>
      <c r="L25" s="34">
        <v>0</v>
      </c>
      <c r="M25" s="34">
        <v>21559</v>
      </c>
      <c r="N25" s="18">
        <f t="shared" si="4"/>
        <v>100</v>
      </c>
      <c r="O25" s="18" t="str">
        <f t="shared" si="3"/>
        <v>-</v>
      </c>
      <c r="P25" s="18">
        <f t="shared" si="5"/>
        <v>100</v>
      </c>
      <c r="Q25" s="18"/>
      <c r="R25" s="35">
        <v>100</v>
      </c>
      <c r="S25" s="13"/>
    </row>
    <row r="26" spans="1:19" ht="16" customHeight="1">
      <c r="A26" s="24"/>
      <c r="B26" s="25"/>
      <c r="C26" s="26" t="s">
        <v>87</v>
      </c>
      <c r="D26" s="45" t="s">
        <v>31</v>
      </c>
      <c r="E26" s="45"/>
      <c r="F26" s="46"/>
      <c r="G26" s="34">
        <v>0</v>
      </c>
      <c r="H26" s="34">
        <v>0</v>
      </c>
      <c r="I26" s="34">
        <v>0</v>
      </c>
      <c r="J26" s="34">
        <v>0</v>
      </c>
      <c r="K26" s="34">
        <v>0</v>
      </c>
      <c r="L26" s="34">
        <v>0</v>
      </c>
      <c r="M26" s="34">
        <v>0</v>
      </c>
      <c r="N26" s="18" t="str">
        <f t="shared" si="4"/>
        <v>-</v>
      </c>
      <c r="O26" s="18" t="str">
        <f t="shared" si="3"/>
        <v>-</v>
      </c>
      <c r="P26" s="18" t="str">
        <f t="shared" si="5"/>
        <v>-</v>
      </c>
      <c r="Q26" s="18" t="str">
        <f>IF(J26=0,"-",ROUND(M26/(I26-J26)*100,1))</f>
        <v>-</v>
      </c>
      <c r="R26" s="35" t="s">
        <v>102</v>
      </c>
      <c r="S26" s="13">
        <v>0</v>
      </c>
    </row>
    <row r="27" spans="1:19" ht="16" customHeight="1">
      <c r="A27" s="24"/>
      <c r="B27" s="25"/>
      <c r="C27" s="26"/>
      <c r="D27" s="25" t="s">
        <v>76</v>
      </c>
      <c r="E27" s="45" t="s">
        <v>32</v>
      </c>
      <c r="F27" s="46"/>
      <c r="G27" s="34">
        <v>0</v>
      </c>
      <c r="H27" s="34">
        <v>0</v>
      </c>
      <c r="I27" s="34">
        <v>0</v>
      </c>
      <c r="J27" s="34">
        <v>0</v>
      </c>
      <c r="K27" s="34">
        <v>0</v>
      </c>
      <c r="L27" s="34">
        <v>0</v>
      </c>
      <c r="M27" s="34">
        <v>0</v>
      </c>
      <c r="N27" s="18" t="str">
        <f t="shared" si="4"/>
        <v>-</v>
      </c>
      <c r="O27" s="18" t="str">
        <f t="shared" si="3"/>
        <v>-</v>
      </c>
      <c r="P27" s="18" t="str">
        <f t="shared" si="5"/>
        <v>-</v>
      </c>
      <c r="Q27" s="18" t="str">
        <f>IF(J27=0,"-",ROUND(M27/(I27-J27)*100,1))</f>
        <v>-</v>
      </c>
      <c r="R27" s="35" t="s">
        <v>102</v>
      </c>
      <c r="S27" s="13">
        <v>0</v>
      </c>
    </row>
    <row r="28" spans="1:19" ht="16" customHeight="1">
      <c r="A28" s="24"/>
      <c r="B28" s="25"/>
      <c r="C28" s="25"/>
      <c r="D28" s="25" t="s">
        <v>77</v>
      </c>
      <c r="E28" s="45" t="s">
        <v>33</v>
      </c>
      <c r="F28" s="46"/>
      <c r="G28" s="34">
        <v>0</v>
      </c>
      <c r="H28" s="34">
        <v>0</v>
      </c>
      <c r="I28" s="34">
        <v>0</v>
      </c>
      <c r="J28" s="34">
        <v>0</v>
      </c>
      <c r="K28" s="34">
        <v>0</v>
      </c>
      <c r="L28" s="34">
        <v>0</v>
      </c>
      <c r="M28" s="34">
        <v>0</v>
      </c>
      <c r="N28" s="18" t="str">
        <f t="shared" ref="N28:P29" si="6">IF(ISERROR(K28/G28),"-",ROUND(K28/G28*100,1))</f>
        <v>-</v>
      </c>
      <c r="O28" s="18" t="str">
        <f t="shared" si="6"/>
        <v>-</v>
      </c>
      <c r="P28" s="18" t="str">
        <f t="shared" si="6"/>
        <v>-</v>
      </c>
      <c r="Q28" s="18" t="str">
        <f>IF(J28=0,"-",ROUND(M28/(I28-J28)*100,1))</f>
        <v>-</v>
      </c>
      <c r="R28" s="35" t="s">
        <v>102</v>
      </c>
      <c r="S28" s="13">
        <v>0</v>
      </c>
    </row>
    <row r="29" spans="1:19" ht="16" customHeight="1">
      <c r="A29" s="24"/>
      <c r="B29" s="25"/>
      <c r="C29" s="25"/>
      <c r="D29" s="25" t="s">
        <v>78</v>
      </c>
      <c r="E29" s="45" t="s">
        <v>34</v>
      </c>
      <c r="F29" s="46"/>
      <c r="G29" s="34">
        <v>0</v>
      </c>
      <c r="H29" s="34">
        <v>0</v>
      </c>
      <c r="I29" s="34">
        <v>0</v>
      </c>
      <c r="J29" s="36"/>
      <c r="K29" s="34">
        <v>0</v>
      </c>
      <c r="L29" s="34">
        <v>0</v>
      </c>
      <c r="M29" s="34">
        <v>0</v>
      </c>
      <c r="N29" s="18" t="str">
        <f t="shared" si="6"/>
        <v>-</v>
      </c>
      <c r="O29" s="18" t="str">
        <f t="shared" si="6"/>
        <v>-</v>
      </c>
      <c r="P29" s="18" t="str">
        <f t="shared" si="6"/>
        <v>-</v>
      </c>
      <c r="Q29" s="18"/>
      <c r="R29" s="35" t="s">
        <v>102</v>
      </c>
      <c r="S29" s="13"/>
    </row>
    <row r="30" spans="1:19" ht="16" customHeight="1">
      <c r="A30" s="24"/>
      <c r="B30" s="25" t="s">
        <v>88</v>
      </c>
      <c r="C30" s="45" t="s">
        <v>35</v>
      </c>
      <c r="D30" s="45"/>
      <c r="E30" s="45"/>
      <c r="F30" s="46"/>
      <c r="G30" s="36"/>
      <c r="H30" s="36"/>
      <c r="I30" s="36"/>
      <c r="J30" s="36"/>
      <c r="K30" s="36"/>
      <c r="L30" s="36"/>
      <c r="M30" s="36"/>
      <c r="N30" s="19"/>
      <c r="O30" s="19"/>
      <c r="P30" s="19"/>
      <c r="Q30" s="19"/>
      <c r="R30" s="37"/>
      <c r="S30" s="13"/>
    </row>
    <row r="31" spans="1:19" ht="16" customHeight="1">
      <c r="A31" s="24" t="s">
        <v>36</v>
      </c>
      <c r="B31" s="45" t="s">
        <v>37</v>
      </c>
      <c r="C31" s="45"/>
      <c r="D31" s="45"/>
      <c r="E31" s="45"/>
      <c r="F31" s="46"/>
      <c r="G31" s="34">
        <v>910715</v>
      </c>
      <c r="H31" s="34">
        <v>10624</v>
      </c>
      <c r="I31" s="34">
        <v>921339</v>
      </c>
      <c r="J31" s="34">
        <v>0</v>
      </c>
      <c r="K31" s="34">
        <v>906367</v>
      </c>
      <c r="L31" s="34">
        <v>2997</v>
      </c>
      <c r="M31" s="34">
        <v>909364</v>
      </c>
      <c r="N31" s="18">
        <f t="shared" ref="N31:P33" si="7">IF(ISERROR(K31/G31),"-",ROUND(K31/G31*100,1))</f>
        <v>99.5</v>
      </c>
      <c r="O31" s="18">
        <f t="shared" si="7"/>
        <v>28.2</v>
      </c>
      <c r="P31" s="18">
        <f t="shared" si="7"/>
        <v>98.7</v>
      </c>
      <c r="Q31" s="18" t="str">
        <f>IF(J31=0,"-",ROUND(M31/(I31-J31)*100,1))</f>
        <v>-</v>
      </c>
      <c r="R31" s="35">
        <v>98.7</v>
      </c>
      <c r="S31" s="13">
        <v>0</v>
      </c>
    </row>
    <row r="32" spans="1:19" ht="16" customHeight="1">
      <c r="A32" s="24"/>
      <c r="B32" s="25" t="s">
        <v>53</v>
      </c>
      <c r="C32" s="45" t="s">
        <v>38</v>
      </c>
      <c r="D32" s="45"/>
      <c r="E32" s="45"/>
      <c r="F32" s="46"/>
      <c r="G32" s="34">
        <v>910715</v>
      </c>
      <c r="H32" s="34">
        <v>10624</v>
      </c>
      <c r="I32" s="34">
        <v>921339</v>
      </c>
      <c r="J32" s="34">
        <v>0</v>
      </c>
      <c r="K32" s="34">
        <v>906367</v>
      </c>
      <c r="L32" s="34">
        <v>2997</v>
      </c>
      <c r="M32" s="34">
        <v>909364</v>
      </c>
      <c r="N32" s="18">
        <f t="shared" si="7"/>
        <v>99.5</v>
      </c>
      <c r="O32" s="18">
        <f t="shared" si="7"/>
        <v>28.2</v>
      </c>
      <c r="P32" s="18">
        <f t="shared" si="7"/>
        <v>98.7</v>
      </c>
      <c r="Q32" s="18" t="str">
        <f>IF(J32=0,"-",ROUND(M32/(I32-J32)*100,1))</f>
        <v>-</v>
      </c>
      <c r="R32" s="35">
        <v>98.7</v>
      </c>
      <c r="S32" s="13">
        <v>0</v>
      </c>
    </row>
    <row r="33" spans="1:19" ht="16" customHeight="1">
      <c r="A33" s="24"/>
      <c r="B33" s="25"/>
      <c r="C33" s="26" t="s">
        <v>54</v>
      </c>
      <c r="D33" s="45" t="s">
        <v>39</v>
      </c>
      <c r="E33" s="45"/>
      <c r="F33" s="46"/>
      <c r="G33" s="34">
        <v>12088</v>
      </c>
      <c r="H33" s="34">
        <v>0</v>
      </c>
      <c r="I33" s="34">
        <v>12088</v>
      </c>
      <c r="J33" s="36"/>
      <c r="K33" s="34">
        <v>12088</v>
      </c>
      <c r="L33" s="34">
        <v>0</v>
      </c>
      <c r="M33" s="34">
        <v>12088</v>
      </c>
      <c r="N33" s="18">
        <f t="shared" si="7"/>
        <v>100</v>
      </c>
      <c r="O33" s="18" t="str">
        <f t="shared" si="7"/>
        <v>-</v>
      </c>
      <c r="P33" s="18">
        <f t="shared" si="7"/>
        <v>100</v>
      </c>
      <c r="Q33" s="18"/>
      <c r="R33" s="35">
        <v>100</v>
      </c>
      <c r="S33" s="13"/>
    </row>
    <row r="34" spans="1:19" ht="16" customHeight="1">
      <c r="A34" s="24"/>
      <c r="B34" s="25"/>
      <c r="C34" s="26" t="s">
        <v>55</v>
      </c>
      <c r="D34" s="45" t="s">
        <v>40</v>
      </c>
      <c r="E34" s="45"/>
      <c r="F34" s="46"/>
      <c r="G34" s="36"/>
      <c r="H34" s="36"/>
      <c r="I34" s="36"/>
      <c r="J34" s="36"/>
      <c r="K34" s="36"/>
      <c r="L34" s="36"/>
      <c r="M34" s="36"/>
      <c r="N34" s="19"/>
      <c r="O34" s="19"/>
      <c r="P34" s="19"/>
      <c r="Q34" s="19"/>
      <c r="R34" s="37"/>
      <c r="S34" s="13"/>
    </row>
    <row r="35" spans="1:19" ht="16" customHeight="1">
      <c r="A35" s="24"/>
      <c r="B35" s="25"/>
      <c r="C35" s="26" t="s">
        <v>56</v>
      </c>
      <c r="D35" s="45" t="s">
        <v>41</v>
      </c>
      <c r="E35" s="45"/>
      <c r="F35" s="46"/>
      <c r="G35" s="34">
        <v>898627</v>
      </c>
      <c r="H35" s="34">
        <v>10624</v>
      </c>
      <c r="I35" s="34">
        <v>909251</v>
      </c>
      <c r="J35" s="34">
        <v>0</v>
      </c>
      <c r="K35" s="34">
        <v>894279</v>
      </c>
      <c r="L35" s="34">
        <v>2997</v>
      </c>
      <c r="M35" s="34">
        <v>897276</v>
      </c>
      <c r="N35" s="18">
        <f t="shared" ref="N35:P37" si="8">IF(ISERROR(K35/G35),"-",ROUND(K35/G35*100,1))</f>
        <v>99.5</v>
      </c>
      <c r="O35" s="18">
        <f t="shared" si="8"/>
        <v>28.2</v>
      </c>
      <c r="P35" s="18">
        <f t="shared" si="8"/>
        <v>98.7</v>
      </c>
      <c r="Q35" s="18" t="str">
        <f>IF(J35=0,"-",ROUND(M35/(I35-J35)*100,1))</f>
        <v>-</v>
      </c>
      <c r="R35" s="35">
        <v>98.7</v>
      </c>
      <c r="S35" s="13">
        <v>0</v>
      </c>
    </row>
    <row r="36" spans="1:19" ht="16" customHeight="1">
      <c r="A36" s="24"/>
      <c r="B36" s="25"/>
      <c r="C36" s="26"/>
      <c r="D36" s="25" t="s">
        <v>57</v>
      </c>
      <c r="E36" s="45" t="s">
        <v>24</v>
      </c>
      <c r="F36" s="46"/>
      <c r="G36" s="34">
        <v>438448</v>
      </c>
      <c r="H36" s="34">
        <v>4804</v>
      </c>
      <c r="I36" s="34">
        <v>443252</v>
      </c>
      <c r="J36" s="34">
        <v>0</v>
      </c>
      <c r="K36" s="34">
        <v>436533</v>
      </c>
      <c r="L36" s="34">
        <v>1383</v>
      </c>
      <c r="M36" s="34">
        <v>437916</v>
      </c>
      <c r="N36" s="18">
        <f t="shared" si="8"/>
        <v>99.6</v>
      </c>
      <c r="O36" s="18">
        <f t="shared" si="8"/>
        <v>28.8</v>
      </c>
      <c r="P36" s="18">
        <f t="shared" si="8"/>
        <v>98.8</v>
      </c>
      <c r="Q36" s="18" t="str">
        <f>IF(J36=0,"-",ROUND(M36/(I36-J36)*100,1))</f>
        <v>-</v>
      </c>
      <c r="R36" s="35">
        <v>98.7</v>
      </c>
      <c r="S36" s="13">
        <v>0</v>
      </c>
    </row>
    <row r="37" spans="1:19" ht="16" customHeight="1">
      <c r="A37" s="24"/>
      <c r="B37" s="25"/>
      <c r="C37" s="25"/>
      <c r="D37" s="25" t="s">
        <v>58</v>
      </c>
      <c r="E37" s="45" t="s">
        <v>25</v>
      </c>
      <c r="F37" s="46"/>
      <c r="G37" s="34">
        <v>460179</v>
      </c>
      <c r="H37" s="34">
        <v>5820</v>
      </c>
      <c r="I37" s="34">
        <v>465999</v>
      </c>
      <c r="J37" s="36"/>
      <c r="K37" s="34">
        <v>457746</v>
      </c>
      <c r="L37" s="34">
        <v>1614</v>
      </c>
      <c r="M37" s="34">
        <v>459360</v>
      </c>
      <c r="N37" s="18">
        <f t="shared" si="8"/>
        <v>99.5</v>
      </c>
      <c r="O37" s="18">
        <f t="shared" si="8"/>
        <v>27.7</v>
      </c>
      <c r="P37" s="18">
        <f t="shared" si="8"/>
        <v>98.6</v>
      </c>
      <c r="Q37" s="18"/>
      <c r="R37" s="35">
        <v>98.6</v>
      </c>
      <c r="S37" s="13"/>
    </row>
    <row r="38" spans="1:19" ht="16" customHeight="1">
      <c r="A38" s="24"/>
      <c r="B38" s="25"/>
      <c r="C38" s="26" t="s">
        <v>59</v>
      </c>
      <c r="D38" s="45" t="s">
        <v>42</v>
      </c>
      <c r="E38" s="45"/>
      <c r="F38" s="46"/>
      <c r="G38" s="36"/>
      <c r="H38" s="36"/>
      <c r="I38" s="36"/>
      <c r="J38" s="36"/>
      <c r="K38" s="36"/>
      <c r="L38" s="36"/>
      <c r="M38" s="36"/>
      <c r="N38" s="19"/>
      <c r="O38" s="19"/>
      <c r="P38" s="19"/>
      <c r="Q38" s="19"/>
      <c r="R38" s="37"/>
      <c r="S38" s="13"/>
    </row>
    <row r="39" spans="1:19" ht="16" customHeight="1">
      <c r="A39" s="24"/>
      <c r="B39" s="25"/>
      <c r="C39" s="26" t="s">
        <v>60</v>
      </c>
      <c r="D39" s="45" t="s">
        <v>43</v>
      </c>
      <c r="E39" s="45"/>
      <c r="F39" s="46"/>
      <c r="G39" s="36"/>
      <c r="H39" s="36"/>
      <c r="I39" s="36"/>
      <c r="J39" s="36"/>
      <c r="K39" s="36"/>
      <c r="L39" s="36"/>
      <c r="M39" s="36"/>
      <c r="N39" s="19"/>
      <c r="O39" s="19"/>
      <c r="P39" s="19"/>
      <c r="Q39" s="19"/>
      <c r="R39" s="37"/>
      <c r="S39" s="13"/>
    </row>
    <row r="40" spans="1:19" ht="16" customHeight="1">
      <c r="A40" s="24"/>
      <c r="B40" s="25"/>
      <c r="C40" s="26" t="s">
        <v>61</v>
      </c>
      <c r="D40" s="45" t="s">
        <v>44</v>
      </c>
      <c r="E40" s="45"/>
      <c r="F40" s="46"/>
      <c r="G40" s="36"/>
      <c r="H40" s="36"/>
      <c r="I40" s="36"/>
      <c r="J40" s="36"/>
      <c r="K40" s="36"/>
      <c r="L40" s="36"/>
      <c r="M40" s="36"/>
      <c r="N40" s="19"/>
      <c r="O40" s="19"/>
      <c r="P40" s="19"/>
      <c r="Q40" s="19"/>
      <c r="R40" s="37"/>
      <c r="S40" s="13"/>
    </row>
    <row r="41" spans="1:19" ht="16" customHeight="1">
      <c r="A41" s="24"/>
      <c r="B41" s="25" t="s">
        <v>62</v>
      </c>
      <c r="C41" s="45" t="s">
        <v>45</v>
      </c>
      <c r="D41" s="45"/>
      <c r="E41" s="45"/>
      <c r="F41" s="46"/>
      <c r="G41" s="36"/>
      <c r="H41" s="36"/>
      <c r="I41" s="36"/>
      <c r="J41" s="36"/>
      <c r="K41" s="36"/>
      <c r="L41" s="36"/>
      <c r="M41" s="36"/>
      <c r="N41" s="19"/>
      <c r="O41" s="19"/>
      <c r="P41" s="19"/>
      <c r="Q41" s="19"/>
      <c r="R41" s="37"/>
      <c r="S41" s="13"/>
    </row>
    <row r="42" spans="1:19" ht="16" customHeight="1" thickBot="1">
      <c r="A42" s="28" t="s">
        <v>46</v>
      </c>
      <c r="B42" s="47" t="s">
        <v>47</v>
      </c>
      <c r="C42" s="47"/>
      <c r="D42" s="47"/>
      <c r="E42" s="47"/>
      <c r="F42" s="48"/>
      <c r="G42" s="39"/>
      <c r="H42" s="39"/>
      <c r="I42" s="39"/>
      <c r="J42" s="39"/>
      <c r="K42" s="39"/>
      <c r="L42" s="39"/>
      <c r="M42" s="39"/>
      <c r="N42" s="20"/>
      <c r="O42" s="20"/>
      <c r="P42" s="20"/>
      <c r="Q42" s="20"/>
      <c r="R42" s="40"/>
      <c r="S42" s="13"/>
    </row>
    <row r="43" spans="1:19" ht="16" customHeight="1" thickTop="1">
      <c r="A43" s="29"/>
      <c r="B43" s="49" t="s">
        <v>48</v>
      </c>
      <c r="C43" s="49"/>
      <c r="D43" s="49"/>
      <c r="E43" s="49"/>
      <c r="F43" s="50"/>
      <c r="G43" s="41">
        <v>68659567</v>
      </c>
      <c r="H43" s="41">
        <v>985186</v>
      </c>
      <c r="I43" s="41">
        <v>69776301</v>
      </c>
      <c r="J43" s="41">
        <v>0</v>
      </c>
      <c r="K43" s="41">
        <v>68262767</v>
      </c>
      <c r="L43" s="41">
        <v>326458</v>
      </c>
      <c r="M43" s="41">
        <v>68720773</v>
      </c>
      <c r="N43" s="21">
        <f t="shared" ref="N43:P44" si="9">IF(ISERROR(K43/G43),"-",ROUND(K43/G43*100,1))</f>
        <v>99.4</v>
      </c>
      <c r="O43" s="21">
        <f t="shared" si="9"/>
        <v>33.1</v>
      </c>
      <c r="P43" s="21">
        <f t="shared" si="9"/>
        <v>98.5</v>
      </c>
      <c r="Q43" s="21" t="str">
        <f>IF(J43=0,"-",ROUND(M43/(I43-J43)*100,1))</f>
        <v>-</v>
      </c>
      <c r="R43" s="42">
        <v>98.4</v>
      </c>
      <c r="S43" s="13">
        <v>0</v>
      </c>
    </row>
    <row r="44" spans="1:19" ht="16" customHeight="1">
      <c r="A44" s="24"/>
      <c r="B44" s="45" t="s">
        <v>49</v>
      </c>
      <c r="C44" s="45"/>
      <c r="D44" s="45"/>
      <c r="E44" s="45"/>
      <c r="F44" s="46"/>
      <c r="G44" s="34">
        <v>9409645</v>
      </c>
      <c r="H44" s="34">
        <v>968246</v>
      </c>
      <c r="I44" s="34">
        <v>10377891</v>
      </c>
      <c r="J44" s="36"/>
      <c r="K44" s="34">
        <v>9023476</v>
      </c>
      <c r="L44" s="34">
        <v>277591</v>
      </c>
      <c r="M44" s="34">
        <v>9301067</v>
      </c>
      <c r="N44" s="18">
        <f t="shared" si="9"/>
        <v>95.9</v>
      </c>
      <c r="O44" s="18">
        <f t="shared" si="9"/>
        <v>28.7</v>
      </c>
      <c r="P44" s="18">
        <f t="shared" si="9"/>
        <v>89.6</v>
      </c>
      <c r="Q44" s="18"/>
      <c r="R44" s="35">
        <v>89.3</v>
      </c>
      <c r="S44" s="13"/>
    </row>
    <row r="45" spans="1:19" ht="16" customHeight="1" thickBot="1">
      <c r="A45" s="30"/>
      <c r="B45" s="51" t="s">
        <v>50</v>
      </c>
      <c r="C45" s="51"/>
      <c r="D45" s="51"/>
      <c r="E45" s="51"/>
      <c r="F45" s="52"/>
      <c r="G45" s="43"/>
      <c r="H45" s="43"/>
      <c r="I45" s="43"/>
      <c r="J45" s="43"/>
      <c r="K45" s="43"/>
      <c r="L45" s="43"/>
      <c r="M45" s="43"/>
      <c r="N45" s="22"/>
      <c r="O45" s="22"/>
      <c r="P45" s="22"/>
      <c r="Q45" s="22"/>
      <c r="R45" s="44"/>
      <c r="S45" s="13"/>
    </row>
    <row r="46" spans="1:19" ht="16" customHeight="1">
      <c r="A46" s="55" t="s">
        <v>103</v>
      </c>
      <c r="B46" s="55"/>
      <c r="C46" s="55"/>
      <c r="D46" s="55"/>
      <c r="E46" s="55"/>
      <c r="F46" s="55"/>
      <c r="G46" s="55"/>
      <c r="H46" s="55"/>
      <c r="I46" s="55"/>
      <c r="J46" s="55"/>
    </row>
    <row r="47" spans="1:19">
      <c r="A47" s="56"/>
      <c r="B47" s="56"/>
      <c r="C47" s="56"/>
      <c r="D47" s="56"/>
      <c r="E47" s="56"/>
      <c r="F47" s="56"/>
      <c r="G47" s="56"/>
      <c r="H47" s="56"/>
      <c r="I47" s="56"/>
      <c r="J47" s="56"/>
    </row>
    <row r="48" spans="1:19">
      <c r="A48" s="53" t="s">
        <v>104</v>
      </c>
      <c r="B48" s="54"/>
      <c r="C48" s="54"/>
      <c r="D48" s="54"/>
      <c r="E48" s="54"/>
      <c r="F48" s="54"/>
      <c r="G48" s="54"/>
      <c r="H48" s="54"/>
      <c r="I48" s="54"/>
      <c r="J48" s="54"/>
    </row>
    <row r="49" spans="1:10">
      <c r="A49" s="54"/>
      <c r="B49" s="54"/>
      <c r="C49" s="54"/>
      <c r="D49" s="54"/>
      <c r="E49" s="54"/>
      <c r="F49" s="54"/>
      <c r="G49" s="54"/>
      <c r="H49" s="54"/>
      <c r="I49" s="54"/>
      <c r="J49" s="54"/>
    </row>
  </sheetData>
  <mergeCells count="47">
    <mergeCell ref="E28:F28"/>
    <mergeCell ref="E14:F14"/>
    <mergeCell ref="E15:F15"/>
    <mergeCell ref="E16:F16"/>
    <mergeCell ref="D17:F17"/>
    <mergeCell ref="E18:F18"/>
    <mergeCell ref="E22:F22"/>
    <mergeCell ref="D23:F23"/>
    <mergeCell ref="D24:F24"/>
    <mergeCell ref="D25:F25"/>
    <mergeCell ref="D26:F26"/>
    <mergeCell ref="E27:F27"/>
    <mergeCell ref="E13:F13"/>
    <mergeCell ref="A5:F8"/>
    <mergeCell ref="G5:J5"/>
    <mergeCell ref="K5:M5"/>
    <mergeCell ref="B9:F9"/>
    <mergeCell ref="C10:F10"/>
    <mergeCell ref="D11:F11"/>
    <mergeCell ref="E12:F12"/>
    <mergeCell ref="N5:R5"/>
    <mergeCell ref="G6:G7"/>
    <mergeCell ref="H6:H7"/>
    <mergeCell ref="I6:I7"/>
    <mergeCell ref="K6:K7"/>
    <mergeCell ref="L6:L7"/>
    <mergeCell ref="M6:M7"/>
    <mergeCell ref="N6:P6"/>
    <mergeCell ref="D40:F40"/>
    <mergeCell ref="E29:F29"/>
    <mergeCell ref="C30:F30"/>
    <mergeCell ref="B31:F31"/>
    <mergeCell ref="C32:F32"/>
    <mergeCell ref="D33:F33"/>
    <mergeCell ref="D34:F34"/>
    <mergeCell ref="D35:F35"/>
    <mergeCell ref="E36:F36"/>
    <mergeCell ref="E37:F37"/>
    <mergeCell ref="D38:F38"/>
    <mergeCell ref="D39:F39"/>
    <mergeCell ref="A48:J49"/>
    <mergeCell ref="C41:F41"/>
    <mergeCell ref="B42:F42"/>
    <mergeCell ref="B43:F43"/>
    <mergeCell ref="B44:F44"/>
    <mergeCell ref="B45:F45"/>
    <mergeCell ref="A46:J47"/>
  </mergeCells>
  <phoneticPr fontId="2"/>
  <pageMargins left="0.78740157480314965" right="0.78740157480314965" top="0.98425196850393704" bottom="0.98425196850393704" header="0.51181102362204722" footer="0.51181102362204722"/>
  <pageSetup paperSize="9" scale="95" firstPageNumber="88" orientation="portrait" useFirstPageNumber="1" r:id="rId1"/>
  <headerFooter alignWithMargins="0">
    <oddFooter>&amp;C&amp;"ＭＳ ゴシック,標準"&amp;P</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県計</vt:lpstr>
      <vt:lpstr>市計</vt:lpstr>
      <vt:lpstr>町村計</vt:lpstr>
      <vt:lpstr>県計!Print_Area</vt:lpstr>
      <vt:lpstr>市計!Print_Area</vt:lpstr>
      <vt:lpstr>町村計!Print_Area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野々山 幸秀（市町村課）</cp:lastModifiedBy>
  <cp:lastPrinted>2026-02-26T00:56:29Z</cp:lastPrinted>
  <dcterms:created xsi:type="dcterms:W3CDTF">2010-03-17T01:38:07Z</dcterms:created>
  <dcterms:modified xsi:type="dcterms:W3CDTF">2026-02-26T00:56:39Z</dcterms:modified>
</cp:coreProperties>
</file>