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defaultThemeVersion="202300"/>
  <mc:AlternateContent xmlns:mc="http://schemas.openxmlformats.org/markup-compatibility/2006">
    <mc:Choice Requires="x15">
      <x15ac:absPath xmlns:x15ac="http://schemas.microsoft.com/office/spreadsheetml/2010/11/ac" url="C:\Users\115473\Box\【02_課所共有】06_04_高齢者福祉課\R07年度\02_施設・事業者指導担当\21_事業者支援\21_06_訪問介護等サービス提供体制確保支援\21_06_050_訪問介護支援　交付決定\01 交付申請\00 交付申請様式\"/>
    </mc:Choice>
  </mc:AlternateContent>
  <xr:revisionPtr revIDLastSave="0" documentId="13_ncr:1_{410AB350-BEC5-4BC2-A8A7-3C34FE6482D1}" xr6:coauthVersionLast="47" xr6:coauthVersionMax="47" xr10:uidLastSave="{00000000-0000-0000-0000-000000000000}"/>
  <workbookProtection workbookAlgorithmName="SHA-512" workbookHashValue="IftYzErxuYjQ4a4lqJd3GKIfUqd5QPOaysTo7fQr0HEDQX+Baxn1I7PrAORTwQ56U4fgs0FaQXHVWwXSeXF1Pg==" workbookSaltValue="N6s8ETxyJGOjuvoy7dp2MQ==" workbookSpinCount="100000" lockStructure="1"/>
  <bookViews>
    <workbookView xWindow="-120" yWindow="-120" windowWidth="29040" windowHeight="15720" tabRatio="965" activeTab="1" xr2:uid="{1E30ABC5-3F47-455B-81B4-D51B2BE8A890}"/>
  </bookViews>
  <sheets>
    <sheet name="申請額一覧 " sheetId="17" r:id="rId1"/>
    <sheet name="個票1" sheetId="14" r:id="rId2"/>
    <sheet name="①別紙１－２" sheetId="15" r:id="rId3"/>
    <sheet name="①別紙１－３" sheetId="16" r:id="rId4"/>
    <sheet name="個票2" sheetId="19" r:id="rId5"/>
    <sheet name="②別紙１－２" sheetId="20" r:id="rId6"/>
    <sheet name="②別紙１－３" sheetId="21" r:id="rId7"/>
    <sheet name="個票3" sheetId="37" r:id="rId8"/>
    <sheet name="③別紙１－２" sheetId="38" r:id="rId9"/>
    <sheet name="③別紙１－３" sheetId="39" r:id="rId10"/>
    <sheet name="個票4" sheetId="40" r:id="rId11"/>
    <sheet name="④別紙１－２" sheetId="41" r:id="rId12"/>
    <sheet name="④別紙１－３" sheetId="42" r:id="rId13"/>
    <sheet name="個票5" sheetId="43" r:id="rId14"/>
    <sheet name="⑤別紙１－２" sheetId="44" r:id="rId15"/>
    <sheet name="⑤別紙１－３" sheetId="45" r:id="rId16"/>
    <sheet name="個票6" sheetId="46" r:id="rId17"/>
    <sheet name="⑥別紙１－２" sheetId="47" r:id="rId18"/>
    <sheet name="⑥別紙１－３" sheetId="48" r:id="rId19"/>
    <sheet name="個票7" sheetId="49" r:id="rId20"/>
    <sheet name="⑦別紙１－２" sheetId="50" r:id="rId21"/>
    <sheet name="⑦別紙１－３" sheetId="51" r:id="rId22"/>
    <sheet name="個票8" sheetId="52" r:id="rId23"/>
    <sheet name="⑧別紙１－２" sheetId="53" r:id="rId24"/>
    <sheet name="⑧別紙１－３" sheetId="54" r:id="rId25"/>
    <sheet name="個票9" sheetId="55" r:id="rId26"/>
    <sheet name="⑨別紙１－２" sheetId="56" r:id="rId27"/>
    <sheet name="⑨別紙１－３" sheetId="57" r:id="rId28"/>
    <sheet name="個票10" sheetId="58" r:id="rId29"/>
    <sheet name="⑩別紙１－２" sheetId="59" r:id="rId30"/>
    <sheet name="⑩別紙１－３" sheetId="60" r:id="rId31"/>
    <sheet name="個票11" sheetId="61" r:id="rId32"/>
    <sheet name="⑪別紙１－２" sheetId="62" r:id="rId33"/>
    <sheet name="⑪別紙１－３" sheetId="63" r:id="rId34"/>
    <sheet name="個票12" sheetId="64" r:id="rId35"/>
    <sheet name="⑫別紙１－２" sheetId="65" r:id="rId36"/>
    <sheet name="⑫別紙１－３" sheetId="66" r:id="rId37"/>
    <sheet name="個票13" sheetId="67" r:id="rId38"/>
    <sheet name="⑬別紙１－２" sheetId="68" r:id="rId39"/>
    <sheet name="⑬別紙１－３" sheetId="69" r:id="rId40"/>
    <sheet name="個票14" sheetId="70" r:id="rId41"/>
    <sheet name="⑭別紙１－２ " sheetId="71" r:id="rId42"/>
    <sheet name="⑭別紙１－３" sheetId="72" r:id="rId43"/>
    <sheet name="個票15" sheetId="73" r:id="rId44"/>
    <sheet name="⑮別紙１－２" sheetId="74" r:id="rId45"/>
    <sheet name="⑮別紙１－３" sheetId="75" r:id="rId46"/>
    <sheet name="（参考）市町村一覧" sheetId="4" state="hidden" r:id="rId47"/>
  </sheets>
  <definedNames>
    <definedName name="_xlnm.Print_Area" localSheetId="1">個票1!$A$1:$H$72</definedName>
    <definedName name="_xlnm.Print_Area" localSheetId="28">個票10!$A$1:$H$72</definedName>
    <definedName name="_xlnm.Print_Area" localSheetId="31">個票11!$A$1:$H$72</definedName>
    <definedName name="_xlnm.Print_Area" localSheetId="34">個票12!$A$1:$H$72</definedName>
    <definedName name="_xlnm.Print_Area" localSheetId="37">個票13!$A$1:$H$72</definedName>
    <definedName name="_xlnm.Print_Area" localSheetId="40">個票14!$A$1:$H$72</definedName>
    <definedName name="_xlnm.Print_Area" localSheetId="43">個票15!$A$1:$H$72</definedName>
    <definedName name="_xlnm.Print_Area" localSheetId="4">個票2!$A$1:$H$72</definedName>
    <definedName name="_xlnm.Print_Area" localSheetId="7">個票3!$A$1:$H$72</definedName>
    <definedName name="_xlnm.Print_Area" localSheetId="10">個票4!$A$1:$H$72</definedName>
    <definedName name="_xlnm.Print_Area" localSheetId="13">個票5!$A$1:$H$72</definedName>
    <definedName name="_xlnm.Print_Area" localSheetId="16">個票6!$A$1:$H$72</definedName>
    <definedName name="_xlnm.Print_Area" localSheetId="19">個票7!$A$1:$H$72</definedName>
    <definedName name="_xlnm.Print_Area" localSheetId="22">個票8!$A$1:$H$72</definedName>
    <definedName name="_xlnm.Print_Area" localSheetId="25">個票9!$A$1:$H$72</definedName>
    <definedName name="_xlnm.Print_Area" localSheetId="0">'申請額一覧 '!$A$1:$BS$27</definedName>
    <definedName name="_xlnm.Print_Titles" localSheetId="1">個票1!$1:$23</definedName>
    <definedName name="_xlnm.Print_Titles" localSheetId="28">個票10!$1:$23</definedName>
    <definedName name="_xlnm.Print_Titles" localSheetId="31">個票11!$1:$23</definedName>
    <definedName name="_xlnm.Print_Titles" localSheetId="34">個票12!$1:$23</definedName>
    <definedName name="_xlnm.Print_Titles" localSheetId="37">個票13!$1:$23</definedName>
    <definedName name="_xlnm.Print_Titles" localSheetId="40">個票14!$1:$23</definedName>
    <definedName name="_xlnm.Print_Titles" localSheetId="43">個票15!$1:$23</definedName>
    <definedName name="_xlnm.Print_Titles" localSheetId="4">個票2!$1:$23</definedName>
    <definedName name="_xlnm.Print_Titles" localSheetId="7">個票3!$1:$23</definedName>
    <definedName name="_xlnm.Print_Titles" localSheetId="10">個票4!$1:$23</definedName>
    <definedName name="_xlnm.Print_Titles" localSheetId="13">個票5!$1:$23</definedName>
    <definedName name="_xlnm.Print_Titles" localSheetId="16">個票6!$1:$23</definedName>
    <definedName name="_xlnm.Print_Titles" localSheetId="19">個票7!$1:$23</definedName>
    <definedName name="_xlnm.Print_Titles" localSheetId="22">個票8!$1:$23</definedName>
    <definedName name="_xlnm.Print_Titles" localSheetId="25">個票9!$1:$23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75" l="1"/>
  <c r="B17" i="75"/>
  <c r="B50" i="74"/>
  <c r="B39" i="74"/>
  <c r="B28" i="74"/>
  <c r="B17" i="74"/>
  <c r="D67" i="73"/>
  <c r="E67" i="73" s="1"/>
  <c r="G67" i="73" s="1"/>
  <c r="F63" i="73"/>
  <c r="D63" i="73"/>
  <c r="E63" i="73" s="1"/>
  <c r="G63" i="73" s="1"/>
  <c r="C70" i="73" s="1"/>
  <c r="F52" i="73"/>
  <c r="D52" i="73"/>
  <c r="E52" i="73" s="1"/>
  <c r="F44" i="73"/>
  <c r="D44" i="73"/>
  <c r="E44" i="73" s="1"/>
  <c r="D35" i="73"/>
  <c r="E35" i="73" s="1"/>
  <c r="G35" i="73" s="1"/>
  <c r="D31" i="73"/>
  <c r="E31" i="73" s="1"/>
  <c r="G31" i="73" s="1"/>
  <c r="B28" i="72"/>
  <c r="B17" i="72"/>
  <c r="B50" i="71"/>
  <c r="B39" i="71"/>
  <c r="B28" i="71"/>
  <c r="B17" i="71"/>
  <c r="D67" i="70"/>
  <c r="E67" i="70" s="1"/>
  <c r="G67" i="70" s="1"/>
  <c r="F63" i="70"/>
  <c r="D63" i="70"/>
  <c r="E63" i="70" s="1"/>
  <c r="G63" i="70" s="1"/>
  <c r="C70" i="70" s="1"/>
  <c r="F52" i="70"/>
  <c r="D52" i="70"/>
  <c r="E52" i="70" s="1"/>
  <c r="G44" i="70"/>
  <c r="F44" i="70"/>
  <c r="D44" i="70"/>
  <c r="E44" i="70" s="1"/>
  <c r="G35" i="70"/>
  <c r="E35" i="70"/>
  <c r="D35" i="70"/>
  <c r="D31" i="70"/>
  <c r="E31" i="70" s="1"/>
  <c r="G31" i="70" s="1"/>
  <c r="B28" i="69"/>
  <c r="B17" i="69"/>
  <c r="B50" i="68"/>
  <c r="B39" i="68"/>
  <c r="B28" i="68"/>
  <c r="B17" i="68"/>
  <c r="D67" i="67"/>
  <c r="E67" i="67" s="1"/>
  <c r="G67" i="67" s="1"/>
  <c r="F63" i="67"/>
  <c r="D63" i="67"/>
  <c r="E63" i="67" s="1"/>
  <c r="G63" i="67" s="1"/>
  <c r="C70" i="67" s="1"/>
  <c r="F52" i="67"/>
  <c r="D52" i="67"/>
  <c r="E52" i="67" s="1"/>
  <c r="F44" i="67"/>
  <c r="D44" i="67"/>
  <c r="G44" i="67" s="1"/>
  <c r="D35" i="67"/>
  <c r="E35" i="67" s="1"/>
  <c r="G35" i="67" s="1"/>
  <c r="D31" i="67"/>
  <c r="E31" i="67" s="1"/>
  <c r="G31" i="67" s="1"/>
  <c r="B28" i="66"/>
  <c r="B17" i="66"/>
  <c r="B50" i="65"/>
  <c r="B39" i="65"/>
  <c r="B28" i="65"/>
  <c r="B17" i="65"/>
  <c r="D67" i="64"/>
  <c r="E67" i="64" s="1"/>
  <c r="G67" i="64" s="1"/>
  <c r="F63" i="64"/>
  <c r="G63" i="64" s="1"/>
  <c r="C70" i="64" s="1"/>
  <c r="E63" i="64"/>
  <c r="D63" i="64"/>
  <c r="F52" i="64"/>
  <c r="D52" i="64"/>
  <c r="E52" i="64" s="1"/>
  <c r="F44" i="64"/>
  <c r="D44" i="64"/>
  <c r="E44" i="64" s="1"/>
  <c r="G35" i="64"/>
  <c r="E35" i="64"/>
  <c r="D35" i="64"/>
  <c r="D31" i="64"/>
  <c r="E31" i="64" s="1"/>
  <c r="G31" i="64" s="1"/>
  <c r="B28" i="63"/>
  <c r="B17" i="63"/>
  <c r="B50" i="62"/>
  <c r="B39" i="62"/>
  <c r="B28" i="62"/>
  <c r="B17" i="62"/>
  <c r="D67" i="61"/>
  <c r="E67" i="61" s="1"/>
  <c r="G67" i="61" s="1"/>
  <c r="F63" i="61"/>
  <c r="D63" i="61"/>
  <c r="E63" i="61" s="1"/>
  <c r="G63" i="61" s="1"/>
  <c r="C70" i="61" s="1"/>
  <c r="G52" i="61"/>
  <c r="F52" i="61"/>
  <c r="D52" i="61"/>
  <c r="E52" i="61" s="1"/>
  <c r="F44" i="61"/>
  <c r="D44" i="61"/>
  <c r="G44" i="61" s="1"/>
  <c r="D35" i="61"/>
  <c r="E35" i="61" s="1"/>
  <c r="G35" i="61" s="1"/>
  <c r="E31" i="61"/>
  <c r="G31" i="61" s="1"/>
  <c r="D31" i="61"/>
  <c r="B28" i="60"/>
  <c r="B17" i="60"/>
  <c r="B50" i="59"/>
  <c r="B39" i="59"/>
  <c r="B28" i="59"/>
  <c r="B17" i="59"/>
  <c r="D67" i="58"/>
  <c r="E67" i="58" s="1"/>
  <c r="G67" i="58" s="1"/>
  <c r="F63" i="58"/>
  <c r="D63" i="58"/>
  <c r="E63" i="58" s="1"/>
  <c r="G63" i="58" s="1"/>
  <c r="C70" i="58" s="1"/>
  <c r="F52" i="58"/>
  <c r="D52" i="58"/>
  <c r="E52" i="58" s="1"/>
  <c r="F44" i="58"/>
  <c r="D44" i="58"/>
  <c r="G44" i="58" s="1"/>
  <c r="D35" i="58"/>
  <c r="E35" i="58" s="1"/>
  <c r="G35" i="58" s="1"/>
  <c r="D31" i="58"/>
  <c r="E31" i="58" s="1"/>
  <c r="G31" i="58" s="1"/>
  <c r="B28" i="57"/>
  <c r="B17" i="57"/>
  <c r="B50" i="56"/>
  <c r="B39" i="56"/>
  <c r="B28" i="56"/>
  <c r="B17" i="56"/>
  <c r="D67" i="55"/>
  <c r="E67" i="55" s="1"/>
  <c r="G67" i="55" s="1"/>
  <c r="F63" i="55"/>
  <c r="G63" i="55" s="1"/>
  <c r="E63" i="55"/>
  <c r="D63" i="55"/>
  <c r="F52" i="55"/>
  <c r="D52" i="55"/>
  <c r="G52" i="55" s="1"/>
  <c r="F44" i="55"/>
  <c r="D44" i="55"/>
  <c r="G44" i="55" s="1"/>
  <c r="G35" i="55"/>
  <c r="E35" i="55"/>
  <c r="D35" i="55"/>
  <c r="D31" i="55"/>
  <c r="E31" i="55" s="1"/>
  <c r="G31" i="55" s="1"/>
  <c r="B28" i="54"/>
  <c r="B17" i="54"/>
  <c r="B50" i="53"/>
  <c r="B39" i="53"/>
  <c r="B28" i="53"/>
  <c r="B17" i="53"/>
  <c r="D67" i="52"/>
  <c r="E67" i="52" s="1"/>
  <c r="G67" i="52" s="1"/>
  <c r="F63" i="52"/>
  <c r="D63" i="52"/>
  <c r="E63" i="52" s="1"/>
  <c r="G63" i="52" s="1"/>
  <c r="C70" i="52" s="1"/>
  <c r="F52" i="52"/>
  <c r="D52" i="52"/>
  <c r="E52" i="52" s="1"/>
  <c r="F44" i="52"/>
  <c r="D44" i="52"/>
  <c r="G44" i="52" s="1"/>
  <c r="D35" i="52"/>
  <c r="E35" i="52" s="1"/>
  <c r="G35" i="52" s="1"/>
  <c r="D31" i="52"/>
  <c r="E31" i="52" s="1"/>
  <c r="G31" i="52" s="1"/>
  <c r="B28" i="51"/>
  <c r="B17" i="51"/>
  <c r="B50" i="50"/>
  <c r="B39" i="50"/>
  <c r="B28" i="50"/>
  <c r="B17" i="50"/>
  <c r="D67" i="49"/>
  <c r="E67" i="49" s="1"/>
  <c r="G67" i="49" s="1"/>
  <c r="F63" i="49"/>
  <c r="D63" i="49"/>
  <c r="E63" i="49" s="1"/>
  <c r="G63" i="49" s="1"/>
  <c r="C70" i="49" s="1"/>
  <c r="F52" i="49"/>
  <c r="D52" i="49"/>
  <c r="E52" i="49" s="1"/>
  <c r="F44" i="49"/>
  <c r="D44" i="49"/>
  <c r="G44" i="49" s="1"/>
  <c r="D35" i="49"/>
  <c r="E35" i="49" s="1"/>
  <c r="G35" i="49" s="1"/>
  <c r="D31" i="49"/>
  <c r="E31" i="49" s="1"/>
  <c r="G31" i="49" s="1"/>
  <c r="B28" i="48"/>
  <c r="B17" i="48"/>
  <c r="B50" i="47"/>
  <c r="B39" i="47"/>
  <c r="B28" i="47"/>
  <c r="B17" i="47"/>
  <c r="D67" i="46"/>
  <c r="E67" i="46" s="1"/>
  <c r="G67" i="46" s="1"/>
  <c r="F63" i="46"/>
  <c r="D63" i="46"/>
  <c r="E63" i="46" s="1"/>
  <c r="G63" i="46" s="1"/>
  <c r="F52" i="46"/>
  <c r="D52" i="46"/>
  <c r="G52" i="46" s="1"/>
  <c r="F44" i="46"/>
  <c r="D44" i="46"/>
  <c r="G44" i="46" s="1"/>
  <c r="D35" i="46"/>
  <c r="E35" i="46" s="1"/>
  <c r="G35" i="46" s="1"/>
  <c r="D31" i="46"/>
  <c r="E31" i="46" s="1"/>
  <c r="G31" i="46" s="1"/>
  <c r="B28" i="45"/>
  <c r="B17" i="45"/>
  <c r="B50" i="44"/>
  <c r="B39" i="44"/>
  <c r="B28" i="44"/>
  <c r="B17" i="44"/>
  <c r="D67" i="43"/>
  <c r="E67" i="43" s="1"/>
  <c r="G67" i="43" s="1"/>
  <c r="F63" i="43"/>
  <c r="E63" i="43"/>
  <c r="G63" i="43" s="1"/>
  <c r="C70" i="43" s="1"/>
  <c r="D63" i="43"/>
  <c r="F52" i="43"/>
  <c r="E52" i="43"/>
  <c r="D52" i="43"/>
  <c r="G52" i="43" s="1"/>
  <c r="F44" i="43"/>
  <c r="D44" i="43"/>
  <c r="G44" i="43" s="1"/>
  <c r="E35" i="43"/>
  <c r="G35" i="43" s="1"/>
  <c r="D35" i="43"/>
  <c r="D31" i="43"/>
  <c r="E31" i="43" s="1"/>
  <c r="G31" i="43" s="1"/>
  <c r="C55" i="43" s="1"/>
  <c r="B28" i="42"/>
  <c r="B17" i="42"/>
  <c r="B50" i="41"/>
  <c r="B39" i="41"/>
  <c r="B28" i="41"/>
  <c r="B17" i="41"/>
  <c r="G67" i="40"/>
  <c r="E67" i="40"/>
  <c r="D67" i="40"/>
  <c r="F63" i="40"/>
  <c r="D63" i="40"/>
  <c r="E63" i="40" s="1"/>
  <c r="G63" i="40" s="1"/>
  <c r="C70" i="40" s="1"/>
  <c r="F52" i="40"/>
  <c r="D52" i="40"/>
  <c r="E52" i="40" s="1"/>
  <c r="G44" i="40"/>
  <c r="F44" i="40"/>
  <c r="D44" i="40"/>
  <c r="E44" i="40" s="1"/>
  <c r="D35" i="40"/>
  <c r="E35" i="40" s="1"/>
  <c r="G35" i="40" s="1"/>
  <c r="D31" i="40"/>
  <c r="E31" i="40" s="1"/>
  <c r="G31" i="40" s="1"/>
  <c r="B28" i="39"/>
  <c r="B17" i="39"/>
  <c r="B50" i="38"/>
  <c r="B39" i="38"/>
  <c r="B28" i="38"/>
  <c r="B17" i="38"/>
  <c r="D67" i="37"/>
  <c r="E67" i="37" s="1"/>
  <c r="G67" i="37" s="1"/>
  <c r="F63" i="37"/>
  <c r="E63" i="37"/>
  <c r="G63" i="37" s="1"/>
  <c r="D63" i="37"/>
  <c r="F52" i="37"/>
  <c r="D52" i="37"/>
  <c r="G52" i="37" s="1"/>
  <c r="F44" i="37"/>
  <c r="D44" i="37"/>
  <c r="E44" i="37" s="1"/>
  <c r="E35" i="37"/>
  <c r="G35" i="37" s="1"/>
  <c r="D35" i="37"/>
  <c r="G31" i="37"/>
  <c r="E31" i="37"/>
  <c r="D31" i="37"/>
  <c r="AT7" i="17"/>
  <c r="AT19" i="17"/>
  <c r="AT15" i="17"/>
  <c r="AT11" i="17"/>
  <c r="AT14" i="17"/>
  <c r="AT17" i="17"/>
  <c r="AT8" i="17"/>
  <c r="AT6" i="17"/>
  <c r="AT20" i="17"/>
  <c r="AT9" i="17"/>
  <c r="AT10" i="17"/>
  <c r="AT12" i="17"/>
  <c r="AT16" i="17"/>
  <c r="AT18" i="17"/>
  <c r="AT13" i="17"/>
  <c r="C55" i="73" l="1"/>
  <c r="G22" i="73" s="1"/>
  <c r="G44" i="73"/>
  <c r="G52" i="73"/>
  <c r="G52" i="70"/>
  <c r="C55" i="70" s="1"/>
  <c r="G22" i="70" s="1"/>
  <c r="E44" i="67"/>
  <c r="G52" i="67"/>
  <c r="C55" i="67" s="1"/>
  <c r="G22" i="67" s="1"/>
  <c r="G44" i="64"/>
  <c r="C55" i="64" s="1"/>
  <c r="G22" i="64" s="1"/>
  <c r="G52" i="64"/>
  <c r="C55" i="61"/>
  <c r="G22" i="61" s="1"/>
  <c r="E44" i="61"/>
  <c r="E44" i="58"/>
  <c r="G52" i="58"/>
  <c r="C55" i="58" s="1"/>
  <c r="G22" i="58" s="1"/>
  <c r="C70" i="55"/>
  <c r="C55" i="55"/>
  <c r="G22" i="55" s="1"/>
  <c r="E52" i="55"/>
  <c r="E44" i="55"/>
  <c r="G52" i="52"/>
  <c r="C55" i="52" s="1"/>
  <c r="G22" i="52" s="1"/>
  <c r="E44" i="52"/>
  <c r="C55" i="49"/>
  <c r="G22" i="49" s="1"/>
  <c r="E44" i="49"/>
  <c r="G52" i="49"/>
  <c r="C55" i="46"/>
  <c r="C70" i="46"/>
  <c r="E44" i="46"/>
  <c r="E52" i="46"/>
  <c r="G22" i="43"/>
  <c r="E44" i="43"/>
  <c r="G52" i="40"/>
  <c r="C55" i="40" s="1"/>
  <c r="G22" i="40" s="1"/>
  <c r="C70" i="37"/>
  <c r="C55" i="37"/>
  <c r="G22" i="37" s="1"/>
  <c r="E52" i="37"/>
  <c r="G44" i="37"/>
  <c r="B28" i="21"/>
  <c r="B17" i="21"/>
  <c r="B50" i="20"/>
  <c r="B39" i="20"/>
  <c r="B28" i="20"/>
  <c r="B17" i="20"/>
  <c r="D67" i="19"/>
  <c r="E67" i="19" s="1"/>
  <c r="G67" i="19" s="1"/>
  <c r="F63" i="19"/>
  <c r="G63" i="19" s="1"/>
  <c r="C70" i="19" s="1"/>
  <c r="E63" i="19"/>
  <c r="D63" i="19"/>
  <c r="F52" i="19"/>
  <c r="D52" i="19"/>
  <c r="E52" i="19" s="1"/>
  <c r="F44" i="19"/>
  <c r="D44" i="19"/>
  <c r="G44" i="19" s="1"/>
  <c r="G35" i="19"/>
  <c r="E35" i="19"/>
  <c r="D35" i="19"/>
  <c r="D31" i="19"/>
  <c r="E31" i="19" s="1"/>
  <c r="G31" i="19" s="1"/>
  <c r="F63" i="14"/>
  <c r="F44" i="14"/>
  <c r="G22" i="46" l="1"/>
  <c r="C55" i="19"/>
  <c r="G22" i="19" s="1"/>
  <c r="E44" i="19"/>
  <c r="G52" i="19"/>
  <c r="B50" i="15"/>
  <c r="B39" i="15"/>
  <c r="B28" i="16" l="1"/>
  <c r="B17" i="16"/>
  <c r="B28" i="15"/>
  <c r="B17" i="15"/>
  <c r="D67" i="14"/>
  <c r="E67" i="14" s="1"/>
  <c r="D63" i="14"/>
  <c r="E63" i="14" s="1"/>
  <c r="F52" i="14"/>
  <c r="D52" i="14"/>
  <c r="E52" i="14" s="1"/>
  <c r="D44" i="14"/>
  <c r="D35" i="14"/>
  <c r="E35" i="14" s="1"/>
  <c r="D31" i="14"/>
  <c r="E31" i="14" s="1"/>
  <c r="G52" i="14" l="1"/>
  <c r="E44" i="14"/>
  <c r="G44" i="14"/>
  <c r="G63" i="14"/>
  <c r="G31" i="14"/>
  <c r="G67" i="14"/>
  <c r="G35" i="14"/>
  <c r="C55" i="14" l="1"/>
  <c r="C70" i="14"/>
  <c r="G22" i="14" l="1"/>
  <c r="AR14" i="17"/>
  <c r="AB14" i="17"/>
  <c r="J18" i="17"/>
  <c r="AG6" i="17"/>
  <c r="T13" i="17"/>
  <c r="AG12" i="17"/>
  <c r="AH15" i="17"/>
  <c r="AE13" i="17"/>
  <c r="K17" i="17"/>
  <c r="J15" i="17"/>
  <c r="AN14" i="17"/>
  <c r="R7" i="17"/>
  <c r="AP18" i="17"/>
  <c r="H16" i="17"/>
  <c r="AN15" i="17"/>
  <c r="AB17" i="17"/>
  <c r="X19" i="17"/>
  <c r="G13" i="17"/>
  <c r="K15" i="17"/>
  <c r="AQ9" i="17"/>
  <c r="X15" i="17"/>
  <c r="AE8" i="17"/>
  <c r="X10" i="17"/>
  <c r="AL16" i="17"/>
  <c r="G11" i="17"/>
  <c r="N20" i="17"/>
  <c r="AF16" i="17"/>
  <c r="AR20" i="17"/>
  <c r="AB7" i="17"/>
  <c r="G8" i="17"/>
  <c r="W15" i="17"/>
  <c r="S11" i="17"/>
  <c r="AK12" i="17"/>
  <c r="J14" i="17"/>
  <c r="Z6" i="17"/>
  <c r="O14" i="17"/>
  <c r="T10" i="17"/>
  <c r="N7" i="17"/>
  <c r="AS12" i="17"/>
  <c r="AK13" i="17"/>
  <c r="G19" i="17"/>
  <c r="AS11" i="17"/>
  <c r="AP9" i="17"/>
  <c r="D15" i="17"/>
  <c r="K12" i="17"/>
  <c r="E20" i="17"/>
  <c r="O10" i="17"/>
  <c r="AN20" i="17"/>
  <c r="H6" i="17"/>
  <c r="Q9" i="17"/>
  <c r="Q12" i="17"/>
  <c r="E18" i="17"/>
  <c r="AJ7" i="17"/>
  <c r="R10" i="17"/>
  <c r="Y19" i="17"/>
  <c r="E17" i="17"/>
  <c r="R18" i="17"/>
  <c r="U19" i="17"/>
  <c r="V20" i="17"/>
  <c r="X16" i="17"/>
  <c r="Y8" i="17"/>
  <c r="R14" i="17"/>
  <c r="AK6" i="17"/>
  <c r="AG17" i="17"/>
  <c r="AP10" i="17"/>
  <c r="AS16" i="17"/>
  <c r="Q8" i="17"/>
  <c r="AH18" i="17"/>
  <c r="R17" i="17"/>
  <c r="V10" i="17"/>
  <c r="W20" i="17"/>
  <c r="L7" i="17"/>
  <c r="AG16" i="17"/>
  <c r="T15" i="17"/>
  <c r="W18" i="17"/>
  <c r="H11" i="17"/>
  <c r="AN9" i="17"/>
  <c r="AJ13" i="17"/>
  <c r="F14" i="17"/>
  <c r="AQ13" i="17"/>
  <c r="N13" i="17"/>
  <c r="K14" i="17"/>
  <c r="Q17" i="17"/>
  <c r="AU8" i="17"/>
  <c r="Z11" i="17"/>
  <c r="Y13" i="17"/>
  <c r="AR12" i="17"/>
  <c r="U7" i="17"/>
  <c r="U9" i="17"/>
  <c r="AF8" i="17"/>
  <c r="AU7" i="17"/>
  <c r="P16" i="17"/>
  <c r="F8" i="17"/>
  <c r="AL7" i="17"/>
  <c r="U8" i="17"/>
  <c r="F10" i="17"/>
  <c r="AB6" i="17"/>
  <c r="O11" i="17"/>
  <c r="T8" i="17"/>
  <c r="AB15" i="17"/>
  <c r="M16" i="17"/>
  <c r="AH9" i="17"/>
  <c r="AQ17" i="17"/>
  <c r="AJ14" i="17"/>
  <c r="AP11" i="17"/>
  <c r="AQ20" i="17"/>
  <c r="AR13" i="17"/>
  <c r="AF14" i="17"/>
  <c r="U6" i="17"/>
  <c r="AO7" i="17"/>
  <c r="L6" i="17"/>
  <c r="M15" i="17"/>
  <c r="W10" i="17"/>
  <c r="H15" i="17"/>
  <c r="AO19" i="17"/>
  <c r="H14" i="17"/>
  <c r="Z9" i="17"/>
  <c r="AA7" i="17"/>
  <c r="AF11" i="17"/>
  <c r="AO11" i="17"/>
  <c r="W19" i="17"/>
  <c r="AU9" i="17"/>
  <c r="K20" i="17"/>
  <c r="AB8" i="17"/>
  <c r="L11" i="17"/>
  <c r="C8" i="17"/>
  <c r="M6" i="17"/>
  <c r="L19" i="17"/>
  <c r="AC17" i="17"/>
  <c r="AJ16" i="17"/>
  <c r="AG9" i="17"/>
  <c r="AC18" i="17"/>
  <c r="X17" i="17"/>
  <c r="Q19" i="17"/>
  <c r="AL8" i="17"/>
  <c r="AE16" i="17"/>
  <c r="AF17" i="17"/>
  <c r="J6" i="17"/>
  <c r="H10" i="17"/>
  <c r="E16" i="17"/>
  <c r="AH10" i="17"/>
  <c r="AS8" i="17"/>
  <c r="G6" i="17"/>
  <c r="C15" i="17"/>
  <c r="C10" i="17"/>
  <c r="O6" i="17"/>
  <c r="Q16" i="17"/>
  <c r="AA6" i="17"/>
  <c r="AC8" i="17"/>
  <c r="AU16" i="17"/>
  <c r="O17" i="17"/>
  <c r="AQ6" i="17"/>
  <c r="I8" i="17"/>
  <c r="I11" i="17"/>
  <c r="AD18" i="17"/>
  <c r="AS14" i="17"/>
  <c r="P9" i="17"/>
  <c r="I20" i="17"/>
  <c r="G17" i="17"/>
  <c r="K16" i="17"/>
  <c r="AI20" i="17"/>
  <c r="U12" i="17"/>
  <c r="AF9" i="17"/>
  <c r="E8" i="17"/>
  <c r="AO13" i="17"/>
  <c r="Y15" i="17"/>
  <c r="AL6" i="17"/>
  <c r="AI10" i="17"/>
  <c r="AQ15" i="17"/>
  <c r="W16" i="17"/>
  <c r="AN12" i="17"/>
  <c r="AI13" i="17"/>
  <c r="X8" i="17"/>
  <c r="AR15" i="17"/>
  <c r="AF20" i="17"/>
  <c r="T18" i="17"/>
  <c r="J19" i="17"/>
  <c r="Y20" i="17"/>
  <c r="AN11" i="17"/>
  <c r="AI19" i="17"/>
  <c r="I18" i="17"/>
  <c r="AP12" i="17"/>
  <c r="R19" i="17"/>
  <c r="AG20" i="17"/>
  <c r="I12" i="17"/>
  <c r="X9" i="17"/>
  <c r="AO18" i="17"/>
  <c r="W6" i="17"/>
  <c r="AB16" i="17"/>
  <c r="G18" i="17"/>
  <c r="AL12" i="17"/>
  <c r="O7" i="17"/>
  <c r="E11" i="17"/>
  <c r="D8" i="17"/>
  <c r="H9" i="17"/>
  <c r="U10" i="17"/>
  <c r="Q7" i="17"/>
  <c r="D20" i="17"/>
  <c r="AG8" i="17"/>
  <c r="AA19" i="17"/>
  <c r="AO20" i="17"/>
  <c r="J11" i="17"/>
  <c r="AK11" i="17"/>
  <c r="L16" i="17"/>
  <c r="AF6" i="17"/>
  <c r="U17" i="17"/>
  <c r="AD20" i="17"/>
  <c r="AI16" i="17"/>
  <c r="M17" i="17"/>
  <c r="P15" i="17"/>
  <c r="AP7" i="17"/>
  <c r="AI9" i="17"/>
  <c r="AI17" i="17"/>
  <c r="Z14" i="17"/>
  <c r="AO14" i="17"/>
  <c r="E10" i="17"/>
  <c r="I15" i="17"/>
  <c r="AB13" i="17"/>
  <c r="AH20" i="17"/>
  <c r="AE18" i="17"/>
  <c r="AR19" i="17"/>
  <c r="Z20" i="17"/>
  <c r="AK20" i="17"/>
  <c r="R9" i="17"/>
  <c r="X7" i="17"/>
  <c r="AR16" i="17"/>
  <c r="M20" i="17"/>
  <c r="X11" i="17"/>
  <c r="AB12" i="17"/>
  <c r="H8" i="17"/>
  <c r="I9" i="17"/>
  <c r="Q13" i="17"/>
  <c r="AF12" i="17"/>
  <c r="Y16" i="17"/>
  <c r="AP13" i="17"/>
  <c r="AH14" i="17"/>
  <c r="AU11" i="17"/>
  <c r="K9" i="17"/>
  <c r="P14" i="17"/>
  <c r="T16" i="17"/>
  <c r="P19" i="17"/>
  <c r="J20" i="17"/>
  <c r="AI8" i="17"/>
  <c r="F18" i="17"/>
  <c r="AF19" i="17"/>
  <c r="AA16" i="17"/>
  <c r="AD16" i="17"/>
  <c r="O8" i="17"/>
  <c r="AM11" i="17"/>
  <c r="K10" i="17"/>
  <c r="AS13" i="17"/>
  <c r="V11" i="17"/>
  <c r="F11" i="17"/>
  <c r="AU12" i="17"/>
  <c r="AB11" i="17"/>
  <c r="Y18" i="17"/>
  <c r="AD6" i="17"/>
  <c r="J12" i="17"/>
  <c r="AJ17" i="17"/>
  <c r="S18" i="17"/>
  <c r="C16" i="17"/>
  <c r="N14" i="17"/>
  <c r="O13" i="17"/>
  <c r="V8" i="17"/>
  <c r="P20" i="17"/>
  <c r="AJ15" i="17"/>
  <c r="N12" i="17"/>
  <c r="F7" i="17"/>
  <c r="AO10" i="17"/>
  <c r="U20" i="17"/>
  <c r="AQ19" i="17"/>
  <c r="J9" i="17"/>
  <c r="G9" i="17"/>
  <c r="AR7" i="17"/>
  <c r="W9" i="17"/>
  <c r="U18" i="17"/>
  <c r="AH17" i="17"/>
  <c r="D12" i="17"/>
  <c r="S10" i="17"/>
  <c r="D11" i="17"/>
  <c r="K19" i="17"/>
  <c r="V13" i="17"/>
  <c r="AS15" i="17"/>
  <c r="W13" i="17"/>
  <c r="G14" i="17"/>
  <c r="W7" i="17"/>
  <c r="AA13" i="17"/>
  <c r="AJ11" i="17"/>
  <c r="N8" i="17"/>
  <c r="AS20" i="17"/>
  <c r="AQ10" i="17"/>
  <c r="AJ8" i="17"/>
  <c r="AU17" i="17"/>
  <c r="S15" i="17"/>
  <c r="X18" i="17"/>
  <c r="AA18" i="17"/>
  <c r="F13" i="17"/>
  <c r="AL10" i="17"/>
  <c r="AA8" i="17"/>
  <c r="AS7" i="17"/>
  <c r="T20" i="17"/>
  <c r="V15" i="17"/>
  <c r="AL20" i="17"/>
  <c r="AJ9" i="17"/>
  <c r="J13" i="17"/>
  <c r="N19" i="17"/>
  <c r="AC7" i="17"/>
  <c r="AL15" i="17"/>
  <c r="AM13" i="17"/>
  <c r="AG18" i="17"/>
  <c r="M9" i="17"/>
  <c r="AM18" i="17"/>
  <c r="M13" i="17"/>
  <c r="R16" i="17"/>
  <c r="C19" i="17"/>
  <c r="I16" i="17"/>
  <c r="Q18" i="17"/>
  <c r="T9" i="17"/>
  <c r="AL13" i="17"/>
  <c r="V9" i="17"/>
  <c r="O16" i="17"/>
  <c r="AD11" i="17"/>
  <c r="AH16" i="17"/>
  <c r="M11" i="17"/>
  <c r="S19" i="17"/>
  <c r="L20" i="17"/>
  <c r="AC14" i="17"/>
  <c r="E15" i="17"/>
  <c r="AG10" i="17"/>
  <c r="AM12" i="17"/>
  <c r="AL14" i="17"/>
  <c r="AJ18" i="17"/>
  <c r="AU14" i="17"/>
  <c r="AD8" i="17"/>
  <c r="AC19" i="17"/>
  <c r="L17" i="17"/>
  <c r="U14" i="17"/>
  <c r="G15" i="17"/>
  <c r="J7" i="17"/>
  <c r="X14" i="17"/>
  <c r="X20" i="17"/>
  <c r="AE9" i="17"/>
  <c r="C14" i="17"/>
  <c r="G10" i="17"/>
  <c r="D14" i="17"/>
  <c r="AI18" i="17"/>
  <c r="AJ19" i="17"/>
  <c r="L13" i="17"/>
  <c r="N9" i="17"/>
  <c r="AG19" i="17"/>
  <c r="AK8" i="17"/>
  <c r="AN8" i="17"/>
  <c r="M12" i="17"/>
  <c r="AA17" i="17"/>
  <c r="M8" i="17"/>
  <c r="AN17" i="17"/>
  <c r="E7" i="17"/>
  <c r="AC11" i="17"/>
  <c r="C20" i="17"/>
  <c r="AG11" i="17"/>
  <c r="AQ7" i="17"/>
  <c r="C17" i="17"/>
  <c r="F12" i="17"/>
  <c r="N11" i="17"/>
  <c r="AM16" i="17"/>
  <c r="AO6" i="17"/>
  <c r="AG7" i="17"/>
  <c r="W12" i="17"/>
  <c r="AM15" i="17"/>
  <c r="T6" i="17"/>
  <c r="D10" i="17"/>
  <c r="N15" i="17"/>
  <c r="AC16" i="17"/>
  <c r="R20" i="17"/>
  <c r="AN13" i="17"/>
  <c r="C11" i="17"/>
  <c r="J16" i="17"/>
  <c r="AO9" i="17"/>
  <c r="AU18" i="17"/>
  <c r="AA11" i="17"/>
  <c r="R12" i="17"/>
  <c r="Z7" i="17"/>
  <c r="D18" i="17"/>
  <c r="U16" i="17"/>
  <c r="V7" i="17"/>
  <c r="I13" i="17"/>
  <c r="Z18" i="17"/>
  <c r="T14" i="17"/>
  <c r="AF15" i="17"/>
  <c r="T11" i="17"/>
  <c r="S16" i="17"/>
  <c r="AQ8" i="17"/>
  <c r="P8" i="17"/>
  <c r="Z19" i="17"/>
  <c r="K7" i="17"/>
  <c r="AJ10" i="17"/>
  <c r="P6" i="17"/>
  <c r="N10" i="17"/>
  <c r="N17" i="17"/>
  <c r="Y12" i="17"/>
  <c r="V19" i="17"/>
  <c r="V12" i="17"/>
  <c r="Y14" i="17"/>
  <c r="AM9" i="17"/>
  <c r="AI7" i="17"/>
  <c r="AP16" i="17"/>
  <c r="R15" i="17"/>
  <c r="AM14" i="17"/>
  <c r="AP17" i="17"/>
  <c r="AQ16" i="17"/>
  <c r="Z17" i="17"/>
  <c r="AH11" i="17"/>
  <c r="Z15" i="17"/>
  <c r="M10" i="17"/>
  <c r="Y7" i="17"/>
  <c r="T19" i="17"/>
  <c r="S7" i="17"/>
  <c r="AE10" i="17"/>
  <c r="I17" i="17"/>
  <c r="D17" i="17"/>
  <c r="Q14" i="17"/>
  <c r="AK10" i="17"/>
  <c r="AO16" i="17"/>
  <c r="AE15" i="17"/>
  <c r="P11" i="17"/>
  <c r="AF13" i="17"/>
  <c r="AQ12" i="17"/>
  <c r="AJ20" i="17"/>
  <c r="AF7" i="17"/>
  <c r="V14" i="17"/>
  <c r="E6" i="17"/>
  <c r="AG15" i="17"/>
  <c r="Y6" i="17"/>
  <c r="X6" i="17"/>
  <c r="AE20" i="17"/>
  <c r="AA20" i="17"/>
  <c r="AM8" i="17"/>
  <c r="H7" i="17"/>
  <c r="T7" i="17"/>
  <c r="AS19" i="17"/>
  <c r="S13" i="17"/>
  <c r="AJ6" i="17"/>
  <c r="AR6" i="17"/>
  <c r="AK15" i="17"/>
  <c r="AS18" i="17"/>
  <c r="H12" i="17"/>
  <c r="E14" i="17"/>
  <c r="AC20" i="17"/>
  <c r="AU13" i="17"/>
  <c r="AS10" i="17"/>
  <c r="AF10" i="17"/>
  <c r="AH13" i="17"/>
  <c r="R11" i="17"/>
  <c r="V18" i="17"/>
  <c r="AF18" i="17"/>
  <c r="AA14" i="17"/>
  <c r="D9" i="17"/>
  <c r="G7" i="17"/>
  <c r="AC15" i="17"/>
  <c r="R8" i="17"/>
  <c r="AR10" i="17"/>
  <c r="F19" i="17"/>
  <c r="L18" i="17"/>
  <c r="AL19" i="17"/>
  <c r="C12" i="17"/>
  <c r="K18" i="17"/>
  <c r="T17" i="17"/>
  <c r="L14" i="17"/>
  <c r="F17" i="17"/>
  <c r="Y17" i="17"/>
  <c r="R13" i="17"/>
  <c r="AK7" i="17"/>
  <c r="AM10" i="17"/>
  <c r="N18" i="17"/>
  <c r="K11" i="17"/>
  <c r="AA9" i="17"/>
  <c r="AE12" i="17"/>
  <c r="H19" i="17"/>
  <c r="I6" i="17"/>
  <c r="T12" i="17"/>
  <c r="AB20" i="17"/>
  <c r="W8" i="17"/>
  <c r="O18" i="17"/>
  <c r="AD12" i="17"/>
  <c r="AR11" i="17"/>
  <c r="P17" i="17"/>
  <c r="AM19" i="17"/>
  <c r="AB9" i="17"/>
  <c r="O20" i="17"/>
  <c r="S8" i="17"/>
  <c r="AQ14" i="17"/>
  <c r="AM6" i="17"/>
  <c r="Q20" i="17"/>
  <c r="P12" i="17"/>
  <c r="W14" i="17"/>
  <c r="AL18" i="17"/>
  <c r="AM20" i="17"/>
  <c r="AP15" i="17"/>
  <c r="AP20" i="17"/>
  <c r="U13" i="17"/>
  <c r="AU20" i="17"/>
  <c r="X12" i="17"/>
  <c r="K8" i="17"/>
  <c r="J10" i="17"/>
  <c r="N16" i="17"/>
  <c r="AI6" i="17"/>
  <c r="AD13" i="17"/>
  <c r="J8" i="17"/>
  <c r="F6" i="17"/>
  <c r="AD19" i="17"/>
  <c r="W17" i="17"/>
  <c r="D6" i="17"/>
  <c r="AS17" i="17"/>
  <c r="O9" i="17"/>
  <c r="AR8" i="17"/>
  <c r="AL11" i="17"/>
  <c r="AU19" i="17"/>
  <c r="AK18" i="17"/>
  <c r="AM17" i="17"/>
  <c r="Y11" i="17"/>
  <c r="AE19" i="17"/>
  <c r="AO12" i="17"/>
  <c r="K13" i="17"/>
  <c r="C6" i="17"/>
  <c r="Z10" i="17"/>
  <c r="AP6" i="17"/>
  <c r="AM7" i="17"/>
  <c r="AG14" i="17"/>
  <c r="G20" i="17"/>
  <c r="I14" i="17"/>
  <c r="O12" i="17"/>
  <c r="AN6" i="17"/>
  <c r="L8" i="17"/>
  <c r="AS9" i="17"/>
  <c r="AI15" i="17"/>
  <c r="L15" i="17"/>
  <c r="AC9" i="17"/>
  <c r="J17" i="17"/>
  <c r="AC6" i="17"/>
  <c r="AK9" i="17"/>
  <c r="I19" i="17"/>
  <c r="Y10" i="17"/>
  <c r="X13" i="17"/>
  <c r="M18" i="17"/>
  <c r="AU10" i="17"/>
  <c r="P7" i="17"/>
  <c r="AI11" i="17"/>
  <c r="AD10" i="17"/>
  <c r="AA15" i="17"/>
  <c r="M14" i="17"/>
  <c r="AO8" i="17"/>
  <c r="C13" i="17"/>
  <c r="K6" i="17"/>
  <c r="Q15" i="17"/>
  <c r="I10" i="17"/>
  <c r="Q11" i="17"/>
  <c r="F16" i="17"/>
  <c r="AO17" i="17"/>
  <c r="AU15" i="17"/>
  <c r="Z13" i="17"/>
  <c r="AP14" i="17"/>
  <c r="AQ18" i="17"/>
  <c r="AP19" i="17"/>
  <c r="S6" i="17"/>
  <c r="AA12" i="17"/>
  <c r="AB18" i="17"/>
  <c r="H13" i="17"/>
  <c r="E13" i="17"/>
  <c r="H20" i="17"/>
  <c r="AE7" i="17"/>
  <c r="Q6" i="17"/>
  <c r="C18" i="17"/>
  <c r="AG13" i="17"/>
  <c r="S17" i="17"/>
  <c r="AE6" i="17"/>
  <c r="AC10" i="17"/>
  <c r="AD14" i="17"/>
  <c r="G16" i="17"/>
  <c r="W11" i="17"/>
  <c r="AK19" i="17"/>
  <c r="P18" i="17"/>
  <c r="D7" i="17"/>
  <c r="Z16" i="17"/>
  <c r="AR18" i="17"/>
  <c r="V16" i="17"/>
  <c r="C9" i="17"/>
  <c r="AC12" i="17"/>
  <c r="O19" i="17"/>
  <c r="Z8" i="17"/>
  <c r="AE11" i="17"/>
  <c r="E19" i="17"/>
  <c r="AU6" i="17"/>
  <c r="AL17" i="17"/>
  <c r="D16" i="17"/>
  <c r="AH7" i="17"/>
  <c r="L9" i="17"/>
  <c r="G12" i="17"/>
  <c r="I7" i="17"/>
  <c r="AK17" i="17"/>
  <c r="N6" i="17"/>
  <c r="D19" i="17"/>
  <c r="AP8" i="17"/>
  <c r="AB10" i="17"/>
  <c r="S20" i="17"/>
  <c r="M7" i="17"/>
  <c r="AK16" i="17"/>
  <c r="S9" i="17"/>
  <c r="L10" i="17"/>
  <c r="M19" i="17"/>
  <c r="AE17" i="17"/>
  <c r="Z12" i="17"/>
  <c r="S14" i="17"/>
  <c r="AH6" i="17"/>
  <c r="AS6" i="17"/>
  <c r="V17" i="17"/>
  <c r="Q10" i="17"/>
  <c r="AC13" i="17"/>
  <c r="AL9" i="17"/>
  <c r="O15" i="17"/>
  <c r="AB19" i="17"/>
  <c r="AN7" i="17"/>
  <c r="L12" i="17"/>
  <c r="E12" i="17"/>
  <c r="AR9" i="17"/>
  <c r="AN10" i="17"/>
  <c r="Y9" i="17"/>
  <c r="H17" i="17"/>
  <c r="P10" i="17"/>
  <c r="AH19" i="17"/>
  <c r="AJ12" i="17"/>
  <c r="AI14" i="17"/>
  <c r="U15" i="17"/>
  <c r="V6" i="17"/>
  <c r="E9" i="17"/>
  <c r="AD7" i="17"/>
  <c r="S12" i="17"/>
  <c r="AR17" i="17"/>
  <c r="AD9" i="17"/>
  <c r="F15" i="17"/>
  <c r="AH8" i="17"/>
  <c r="C7" i="17"/>
  <c r="F20" i="17"/>
  <c r="AO15" i="17"/>
  <c r="D13" i="17"/>
  <c r="AK14" i="17"/>
  <c r="AD17" i="17"/>
  <c r="AN18" i="17"/>
  <c r="AA10" i="17"/>
  <c r="H18" i="17"/>
  <c r="AI12" i="17"/>
  <c r="AD15" i="17"/>
  <c r="U11" i="17"/>
  <c r="P13" i="17"/>
  <c r="AN19" i="17"/>
  <c r="AH12" i="17"/>
  <c r="F9" i="17"/>
  <c r="R6" i="17"/>
  <c r="AQ11" i="17"/>
  <c r="AE14" i="17"/>
  <c r="AN16" i="17"/>
  <c r="AE21" i="17" l="1"/>
  <c r="K21" i="17"/>
  <c r="AP21" i="17"/>
  <c r="AR21" i="17"/>
  <c r="AO21" i="17"/>
  <c r="W21" i="17"/>
  <c r="AQ21" i="17"/>
  <c r="O21" i="17"/>
  <c r="AK21" i="17"/>
</calcChain>
</file>

<file path=xl/sharedStrings.xml><?xml version="1.0" encoding="utf-8"?>
<sst xmlns="http://schemas.openxmlformats.org/spreadsheetml/2006/main" count="2443" uniqueCount="171">
  <si>
    <t>（１）人材確保体制構築支援事業</t>
    <rPh sb="3" eb="5">
      <t>ジンザイ</t>
    </rPh>
    <rPh sb="5" eb="7">
      <t>カクホ</t>
    </rPh>
    <rPh sb="7" eb="9">
      <t>タイセイ</t>
    </rPh>
    <rPh sb="9" eb="11">
      <t>コウチク</t>
    </rPh>
    <rPh sb="11" eb="13">
      <t>シエン</t>
    </rPh>
    <rPh sb="13" eb="15">
      <t>ジギョウ</t>
    </rPh>
    <phoneticPr fontId="1"/>
  </si>
  <si>
    <t>総事業費(a)</t>
    <rPh sb="0" eb="4">
      <t>ソウジギョウヒ</t>
    </rPh>
    <phoneticPr fontId="1"/>
  </si>
  <si>
    <t>差引額(c)</t>
    <rPh sb="0" eb="3">
      <t>サシヒキガク</t>
    </rPh>
    <phoneticPr fontId="1"/>
  </si>
  <si>
    <t>基準額(e)</t>
    <rPh sb="0" eb="3">
      <t>キジュンガク</t>
    </rPh>
    <phoneticPr fontId="1"/>
  </si>
  <si>
    <t>補助額(f)</t>
    <rPh sb="0" eb="3">
      <t>ホジョガク</t>
    </rPh>
    <phoneticPr fontId="1"/>
  </si>
  <si>
    <t>訪問介護等サービス提供体制確保支援事業補助金　所要額調書</t>
    <rPh sb="0" eb="4">
      <t>ホウモンカイゴ</t>
    </rPh>
    <rPh sb="4" eb="5">
      <t>トウ</t>
    </rPh>
    <rPh sb="9" eb="13">
      <t>テイキョウタイセイ</t>
    </rPh>
    <rPh sb="13" eb="17">
      <t>カクホシエン</t>
    </rPh>
    <rPh sb="17" eb="19">
      <t>ジギョウ</t>
    </rPh>
    <rPh sb="19" eb="22">
      <t>ホジョキン</t>
    </rPh>
    <rPh sb="23" eb="26">
      <t>ショヨウガク</t>
    </rPh>
    <rPh sb="26" eb="28">
      <t>チョウショ</t>
    </rPh>
    <phoneticPr fontId="1"/>
  </si>
  <si>
    <t>（２）経営改善支援事業</t>
    <rPh sb="3" eb="5">
      <t>ケイエイ</t>
    </rPh>
    <rPh sb="5" eb="7">
      <t>カイゼン</t>
    </rPh>
    <rPh sb="7" eb="9">
      <t>シエン</t>
    </rPh>
    <rPh sb="9" eb="11">
      <t>ジギョウ</t>
    </rPh>
    <phoneticPr fontId="1"/>
  </si>
  <si>
    <t>寄付金、
その他の収入額(b)</t>
    <rPh sb="0" eb="3">
      <t>キフキン</t>
    </rPh>
    <rPh sb="7" eb="8">
      <t>タ</t>
    </rPh>
    <rPh sb="9" eb="12">
      <t>シュウニュウガク</t>
    </rPh>
    <phoneticPr fontId="1"/>
  </si>
  <si>
    <t>対象経費支出予定額(d)</t>
    <rPh sb="0" eb="2">
      <t>タイショウ</t>
    </rPh>
    <rPh sb="2" eb="4">
      <t>ケイヒ</t>
    </rPh>
    <rPh sb="4" eb="6">
      <t>シシュツ</t>
    </rPh>
    <rPh sb="6" eb="8">
      <t>ヨテイ</t>
    </rPh>
    <rPh sb="8" eb="9">
      <t>ガク</t>
    </rPh>
    <phoneticPr fontId="1"/>
  </si>
  <si>
    <t>同行支援回数（３０分未満）</t>
    <rPh sb="0" eb="4">
      <t>ドウコウシエン</t>
    </rPh>
    <rPh sb="4" eb="6">
      <t>カイスウ</t>
    </rPh>
    <rPh sb="9" eb="10">
      <t>フン</t>
    </rPh>
    <rPh sb="10" eb="12">
      <t>ミマン</t>
    </rPh>
    <phoneticPr fontId="1"/>
  </si>
  <si>
    <t>同行支援回数（３０分以上）</t>
    <rPh sb="0" eb="4">
      <t>ドウコウシエン</t>
    </rPh>
    <rPh sb="4" eb="6">
      <t>カイスウ</t>
    </rPh>
    <rPh sb="9" eb="10">
      <t>フン</t>
    </rPh>
    <rPh sb="10" eb="12">
      <t>イジョウ</t>
    </rPh>
    <phoneticPr fontId="1"/>
  </si>
  <si>
    <t>※対象人数</t>
    <rPh sb="1" eb="3">
      <t>タイショウ</t>
    </rPh>
    <rPh sb="3" eb="5">
      <t>ニンズウ</t>
    </rPh>
    <phoneticPr fontId="1"/>
  </si>
  <si>
    <t>※対象人数</t>
    <rPh sb="1" eb="5">
      <t>タイショウニンズウ</t>
    </rPh>
    <phoneticPr fontId="1"/>
  </si>
  <si>
    <t>補助額合計
（ (1)＋(2) ）</t>
    <rPh sb="0" eb="3">
      <t>ホジョガク</t>
    </rPh>
    <rPh sb="3" eb="5">
      <t>ゴウケイ</t>
    </rPh>
    <phoneticPr fontId="1"/>
  </si>
  <si>
    <t>（１）補助額</t>
    <phoneticPr fontId="1"/>
  </si>
  <si>
    <t>（２）補助額</t>
    <rPh sb="3" eb="6">
      <t>ホジョガク</t>
    </rPh>
    <phoneticPr fontId="1"/>
  </si>
  <si>
    <t>フリガナ</t>
    <phoneticPr fontId="1"/>
  </si>
  <si>
    <t>サービス種別</t>
    <rPh sb="4" eb="6">
      <t>シュベツ</t>
    </rPh>
    <phoneticPr fontId="1"/>
  </si>
  <si>
    <t>事業所等の名称</t>
    <rPh sb="0" eb="3">
      <t>ジギョウショ</t>
    </rPh>
    <rPh sb="3" eb="4">
      <t>トウ</t>
    </rPh>
    <rPh sb="5" eb="7">
      <t>メイショウ</t>
    </rPh>
    <phoneticPr fontId="1"/>
  </si>
  <si>
    <t>所在市町村</t>
    <rPh sb="0" eb="2">
      <t>ショザイ</t>
    </rPh>
    <rPh sb="2" eb="5">
      <t>シチョウソン</t>
    </rPh>
    <phoneticPr fontId="1"/>
  </si>
  <si>
    <t>支出予定額</t>
    <rPh sb="0" eb="2">
      <t>シシュツ</t>
    </rPh>
    <rPh sb="2" eb="4">
      <t>ヨテイ</t>
    </rPh>
    <rPh sb="4" eb="5">
      <t>ガク</t>
    </rPh>
    <phoneticPr fontId="1"/>
  </si>
  <si>
    <t>No</t>
    <phoneticPr fontId="1"/>
  </si>
  <si>
    <t>××円</t>
    <rPh sb="2" eb="3">
      <t>エン</t>
    </rPh>
    <phoneticPr fontId="1"/>
  </si>
  <si>
    <t>××円</t>
    <phoneticPr fontId="1"/>
  </si>
  <si>
    <t>合計</t>
    <rPh sb="0" eb="2">
      <t>ゴウケイ</t>
    </rPh>
    <phoneticPr fontId="1"/>
  </si>
  <si>
    <t>※申請書の対象経費の左にあるチェックボックスにチェックを入れると入力可能になります</t>
    <rPh sb="1" eb="4">
      <t>シンセイショ</t>
    </rPh>
    <rPh sb="5" eb="7">
      <t>タイショウ</t>
    </rPh>
    <phoneticPr fontId="1"/>
  </si>
  <si>
    <t>経費別積算内訳表（１）</t>
    <rPh sb="0" eb="3">
      <t>ケイヒベツ</t>
    </rPh>
    <rPh sb="3" eb="5">
      <t>セキサン</t>
    </rPh>
    <rPh sb="5" eb="8">
      <t>ウチワケヒョウ</t>
    </rPh>
    <phoneticPr fontId="1"/>
  </si>
  <si>
    <t>経費別積算内訳表（２）</t>
    <rPh sb="0" eb="3">
      <t>ケイヒベツ</t>
    </rPh>
    <rPh sb="3" eb="5">
      <t>セキサン</t>
    </rPh>
    <rPh sb="5" eb="8">
      <t>ウチワケヒョウ</t>
    </rPh>
    <phoneticPr fontId="1"/>
  </si>
  <si>
    <t>記載例</t>
    <rPh sb="0" eb="2">
      <t>キサイ</t>
    </rPh>
    <rPh sb="2" eb="3">
      <t>レイ</t>
    </rPh>
    <phoneticPr fontId="1"/>
  </si>
  <si>
    <t>補助額(f)</t>
    <phoneticPr fontId="1"/>
  </si>
  <si>
    <t>（千円未満切捨て）</t>
    <rPh sb="1" eb="3">
      <t>センエン</t>
    </rPh>
    <rPh sb="3" eb="5">
      <t>ミマン</t>
    </rPh>
    <rPh sb="5" eb="7">
      <t>キリス</t>
    </rPh>
    <phoneticPr fontId="1"/>
  </si>
  <si>
    <t>※合計欄は自動計算です。</t>
    <rPh sb="1" eb="3">
      <t>ゴウケイ</t>
    </rPh>
    <rPh sb="3" eb="4">
      <t>ラン</t>
    </rPh>
    <rPh sb="5" eb="7">
      <t>ジドウ</t>
    </rPh>
    <rPh sb="7" eb="9">
      <t>ケイサン</t>
    </rPh>
    <phoneticPr fontId="1"/>
  </si>
  <si>
    <t>（千円未満切捨て）</t>
    <rPh sb="1" eb="5">
      <t>センエンミマン</t>
    </rPh>
    <rPh sb="5" eb="7">
      <t>キリス</t>
    </rPh>
    <phoneticPr fontId="1"/>
  </si>
  <si>
    <t>（千円未満切捨て）</t>
    <rPh sb="1" eb="2">
      <t>セン</t>
    </rPh>
    <rPh sb="2" eb="3">
      <t>エン</t>
    </rPh>
    <rPh sb="3" eb="5">
      <t>ミマン</t>
    </rPh>
    <rPh sb="5" eb="7">
      <t>キリス</t>
    </rPh>
    <phoneticPr fontId="1"/>
  </si>
  <si>
    <t>登録ヘルパー等が常勤職員としての雇用を希望する場合に必要な賃金等の差額（合計○月、△人分）</t>
    <rPh sb="0" eb="2">
      <t>トウロク</t>
    </rPh>
    <rPh sb="6" eb="7">
      <t>トウ</t>
    </rPh>
    <rPh sb="8" eb="12">
      <t>ジョウキンショクイン</t>
    </rPh>
    <rPh sb="16" eb="18">
      <t>コヨウ</t>
    </rPh>
    <rPh sb="19" eb="21">
      <t>キボウ</t>
    </rPh>
    <rPh sb="23" eb="25">
      <t>バアイ</t>
    </rPh>
    <rPh sb="26" eb="28">
      <t>ヒツヨウ</t>
    </rPh>
    <rPh sb="29" eb="31">
      <t>チンギン</t>
    </rPh>
    <rPh sb="31" eb="32">
      <t>トウ</t>
    </rPh>
    <rPh sb="33" eb="35">
      <t>サガク</t>
    </rPh>
    <rPh sb="36" eb="38">
      <t>ゴウケイ</t>
    </rPh>
    <rPh sb="39" eb="40">
      <t>ゲツ</t>
    </rPh>
    <rPh sb="42" eb="44">
      <t>ニンブン</t>
    </rPh>
    <phoneticPr fontId="1"/>
  </si>
  <si>
    <t>積算内訳（１）ア 研修体制の構築の支援</t>
    <rPh sb="0" eb="2">
      <t>セキサン</t>
    </rPh>
    <rPh sb="2" eb="4">
      <t>ウチワケ</t>
    </rPh>
    <phoneticPr fontId="1"/>
  </si>
  <si>
    <t>積算内訳（２）ア 登録ヘルパー等の常勤化の促進の支援</t>
    <rPh sb="0" eb="2">
      <t>セキサン</t>
    </rPh>
    <rPh sb="2" eb="4">
      <t>ウチワケ</t>
    </rPh>
    <rPh sb="9" eb="11">
      <t>トウロク</t>
    </rPh>
    <rPh sb="15" eb="16">
      <t>トウ</t>
    </rPh>
    <rPh sb="17" eb="20">
      <t>ジョウキンカ</t>
    </rPh>
    <rPh sb="21" eb="23">
      <t>ソクシン</t>
    </rPh>
    <rPh sb="24" eb="26">
      <t>シエン</t>
    </rPh>
    <phoneticPr fontId="1"/>
  </si>
  <si>
    <t>積算内訳（２）イ 介護人材・利用者確保のための広報活動に関する支援</t>
    <rPh sb="0" eb="4">
      <t>セキサンウチワケ</t>
    </rPh>
    <rPh sb="9" eb="11">
      <t>カイゴ</t>
    </rPh>
    <rPh sb="11" eb="13">
      <t>ジンザイ</t>
    </rPh>
    <rPh sb="14" eb="17">
      <t>リヨウシャ</t>
    </rPh>
    <rPh sb="17" eb="19">
      <t>カクホ</t>
    </rPh>
    <rPh sb="23" eb="25">
      <t>コウホウ</t>
    </rPh>
    <rPh sb="25" eb="27">
      <t>カツドウ</t>
    </rPh>
    <rPh sb="28" eb="29">
      <t>カン</t>
    </rPh>
    <rPh sb="31" eb="33">
      <t>シエン</t>
    </rPh>
    <phoneticPr fontId="1"/>
  </si>
  <si>
    <t>実施予定の事業</t>
    <rPh sb="0" eb="4">
      <t>ジッシヨテイ</t>
    </rPh>
    <rPh sb="5" eb="7">
      <t>ジギョウ</t>
    </rPh>
    <phoneticPr fontId="1"/>
  </si>
  <si>
    <t>実施予定の事業</t>
    <rPh sb="0" eb="2">
      <t>ジッシ</t>
    </rPh>
    <rPh sb="2" eb="4">
      <t>ヨテイ</t>
    </rPh>
    <rPh sb="5" eb="7">
      <t>ジギョウ</t>
    </rPh>
    <phoneticPr fontId="1"/>
  </si>
  <si>
    <t>研修（研修名：○○○）の受講(△人分)</t>
    <rPh sb="0" eb="2">
      <t>ケンシュウ</t>
    </rPh>
    <rPh sb="3" eb="6">
      <t>ケンシュウメイ</t>
    </rPh>
    <rPh sb="12" eb="14">
      <t>ジュコウ</t>
    </rPh>
    <rPh sb="16" eb="18">
      <t>ニンブン</t>
    </rPh>
    <phoneticPr fontId="1"/>
  </si>
  <si>
    <t>実施予定の採用活動</t>
    <rPh sb="0" eb="2">
      <t>ジッシ</t>
    </rPh>
    <rPh sb="2" eb="4">
      <t>ヨテイ</t>
    </rPh>
    <rPh sb="5" eb="7">
      <t>サイヨウ</t>
    </rPh>
    <rPh sb="7" eb="9">
      <t>カツドウ</t>
    </rPh>
    <phoneticPr fontId="1"/>
  </si>
  <si>
    <t>リーフレット・チラシの作成・印刷等</t>
    <rPh sb="11" eb="13">
      <t>サクセイ</t>
    </rPh>
    <rPh sb="14" eb="17">
      <t>インサツトウ</t>
    </rPh>
    <phoneticPr fontId="1"/>
  </si>
  <si>
    <t>事業実施予定期間</t>
    <rPh sb="0" eb="2">
      <t>ジギョウ</t>
    </rPh>
    <rPh sb="2" eb="4">
      <t>ジッシ</t>
    </rPh>
    <rPh sb="4" eb="6">
      <t>ヨテイ</t>
    </rPh>
    <rPh sb="6" eb="8">
      <t>キカン</t>
    </rPh>
    <phoneticPr fontId="1"/>
  </si>
  <si>
    <t>事業実施予定期間</t>
    <phoneticPr fontId="1"/>
  </si>
  <si>
    <t>合同説明会（会場名：○○○、開催日：△月△日）への出展（移動費用（□人分））</t>
    <rPh sb="0" eb="2">
      <t>ゴウドウ</t>
    </rPh>
    <rPh sb="2" eb="4">
      <t>セツメイ</t>
    </rPh>
    <rPh sb="4" eb="5">
      <t>カイ</t>
    </rPh>
    <rPh sb="6" eb="9">
      <t>カイジョウメイ</t>
    </rPh>
    <rPh sb="14" eb="17">
      <t>カイサイビ</t>
    </rPh>
    <rPh sb="19" eb="20">
      <t>ツキ</t>
    </rPh>
    <rPh sb="21" eb="22">
      <t>ニチ</t>
    </rPh>
    <rPh sb="25" eb="27">
      <t>シュッテン</t>
    </rPh>
    <rPh sb="28" eb="30">
      <t>イドウ</t>
    </rPh>
    <rPh sb="30" eb="31">
      <t>ヒ</t>
    </rPh>
    <rPh sb="31" eb="32">
      <t>ヨウ</t>
    </rPh>
    <rPh sb="34" eb="36">
      <t>ニンブン</t>
    </rPh>
    <phoneticPr fontId="1"/>
  </si>
  <si>
    <t>事業実施予定期間</t>
  </si>
  <si>
    <t>令和７年　　月　　日　～　令和８年　　月　　日</t>
    <rPh sb="0" eb="2">
      <t>レイワ</t>
    </rPh>
    <rPh sb="3" eb="4">
      <t>ネン</t>
    </rPh>
    <rPh sb="6" eb="7">
      <t>ツキ</t>
    </rPh>
    <rPh sb="9" eb="10">
      <t>ニチ</t>
    </rPh>
    <rPh sb="13" eb="15">
      <t>レイワ</t>
    </rPh>
    <rPh sb="16" eb="17">
      <t>ネン</t>
    </rPh>
    <rPh sb="19" eb="20">
      <t>ツキ</t>
    </rPh>
    <rPh sb="22" eb="23">
      <t>ニチ</t>
    </rPh>
    <phoneticPr fontId="1"/>
  </si>
  <si>
    <t>令和７年　　月　　日　～　令和８年　　月　　日</t>
    <phoneticPr fontId="1"/>
  </si>
  <si>
    <t xml:space="preserve"> ※１人当たり１月１０万円まで（最大３か月分）　</t>
    <phoneticPr fontId="1"/>
  </si>
  <si>
    <t>※申請したい経費の左にあるチェックボックスにチェックを入れると入力可能になります。</t>
    <rPh sb="1" eb="3">
      <t>シンセイ</t>
    </rPh>
    <rPh sb="6" eb="8">
      <t>ケイヒ</t>
    </rPh>
    <rPh sb="9" eb="10">
      <t>ヒダリ</t>
    </rPh>
    <rPh sb="27" eb="28">
      <t>イ</t>
    </rPh>
    <rPh sb="31" eb="35">
      <t>ニュウリョクカノウ</t>
    </rPh>
    <phoneticPr fontId="1"/>
  </si>
  <si>
    <t xml:space="preserve"> ※１人につき計３０回まで</t>
    <rPh sb="7" eb="8">
      <t>ケイ</t>
    </rPh>
    <rPh sb="10" eb="11">
      <t>カイ</t>
    </rPh>
    <phoneticPr fontId="1"/>
  </si>
  <si>
    <t>職員Aにおける、常勤化のための差額の法定福利費</t>
    <rPh sb="0" eb="2">
      <t>ショクイン</t>
    </rPh>
    <rPh sb="8" eb="10">
      <t>ジョウキン</t>
    </rPh>
    <rPh sb="10" eb="11">
      <t>カ</t>
    </rPh>
    <rPh sb="15" eb="17">
      <t>サガク</t>
    </rPh>
    <rPh sb="18" eb="20">
      <t>ホウテイ</t>
    </rPh>
    <rPh sb="20" eb="22">
      <t>フクリ</t>
    </rPh>
    <rPh sb="22" eb="23">
      <t>ヒ</t>
    </rPh>
    <phoneticPr fontId="1"/>
  </si>
  <si>
    <t>申請担当者</t>
    <rPh sb="0" eb="2">
      <t>シンセイ</t>
    </rPh>
    <rPh sb="2" eb="5">
      <t>タントウシャ</t>
    </rPh>
    <phoneticPr fontId="1"/>
  </si>
  <si>
    <t>連絡先</t>
    <rPh sb="0" eb="3">
      <t>レンラクサキ</t>
    </rPh>
    <phoneticPr fontId="1"/>
  </si>
  <si>
    <t>メールアドレス</t>
    <phoneticPr fontId="1"/>
  </si>
  <si>
    <t>熊谷市</t>
  </si>
  <si>
    <t>行田市</t>
  </si>
  <si>
    <t>秩父市</t>
  </si>
  <si>
    <t>所沢市</t>
  </si>
  <si>
    <t>飯能市</t>
  </si>
  <si>
    <t>本庄市</t>
  </si>
  <si>
    <t>東松山市</t>
  </si>
  <si>
    <t>春日部市</t>
  </si>
  <si>
    <t>狭山市</t>
  </si>
  <si>
    <t>羽生市</t>
  </si>
  <si>
    <t>鴻巣市</t>
  </si>
  <si>
    <t>深谷市</t>
  </si>
  <si>
    <t>上尾市</t>
  </si>
  <si>
    <t>草加市</t>
  </si>
  <si>
    <t>蕨市</t>
  </si>
  <si>
    <t>戸田市</t>
  </si>
  <si>
    <t>入間市</t>
  </si>
  <si>
    <t>朝霞市</t>
  </si>
  <si>
    <t>志木市</t>
  </si>
  <si>
    <t>和光市</t>
  </si>
  <si>
    <t>新座市</t>
  </si>
  <si>
    <t>桶川市</t>
  </si>
  <si>
    <t>北本市</t>
  </si>
  <si>
    <t>八潮市</t>
  </si>
  <si>
    <t>富士見市</t>
  </si>
  <si>
    <t>三郷市</t>
  </si>
  <si>
    <t>蓮田市</t>
  </si>
  <si>
    <t>坂戸市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</si>
  <si>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</si>
  <si>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</si>
  <si>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</si>
  <si>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</si>
  <si>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</si>
  <si>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</si>
  <si>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</si>
  <si>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</si>
  <si>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</si>
  <si>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</si>
  <si>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</si>
  <si>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</si>
  <si>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</si>
  <si>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</si>
  <si>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</si>
  <si>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</si>
  <si>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</si>
  <si>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</si>
  <si>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</si>
  <si>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</si>
  <si>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</si>
  <si>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</si>
  <si>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</si>
  <si>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</si>
  <si>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</si>
  <si>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</si>
  <si>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</si>
  <si>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</si>
  <si>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加須市</t>
    <phoneticPr fontId="1"/>
  </si>
  <si>
    <t>久喜市</t>
    <phoneticPr fontId="1"/>
  </si>
  <si>
    <t>幸手市</t>
    <phoneticPr fontId="1"/>
  </si>
  <si>
    <t>別紙１－２</t>
    <rPh sb="0" eb="2">
      <t>ベッシ</t>
    </rPh>
    <phoneticPr fontId="1"/>
  </si>
  <si>
    <r>
      <t>ア　研修体制の構築の支援（</t>
    </r>
    <r>
      <rPr>
        <u/>
        <sz val="12"/>
        <color theme="1"/>
        <rFont val="ＭＳ Ｐゴシック"/>
        <family val="3"/>
        <charset val="128"/>
      </rPr>
      <t>内訳を別紙１－２に記載すること</t>
    </r>
    <r>
      <rPr>
        <sz val="12"/>
        <color theme="1"/>
        <rFont val="ＭＳ Ｐゴシック"/>
        <family val="2"/>
        <charset val="128"/>
      </rPr>
      <t>）</t>
    </r>
    <rPh sb="2" eb="6">
      <t>ケンシュウタイセイ</t>
    </rPh>
    <rPh sb="7" eb="9">
      <t>コウチク</t>
    </rPh>
    <rPh sb="10" eb="12">
      <t>シエン</t>
    </rPh>
    <rPh sb="13" eb="15">
      <t>ウチワケ</t>
    </rPh>
    <rPh sb="16" eb="18">
      <t>ベッシ</t>
    </rPh>
    <rPh sb="22" eb="24">
      <t>キサイ</t>
    </rPh>
    <phoneticPr fontId="1"/>
  </si>
  <si>
    <r>
      <t>ウ　経験年数が短いホームヘルパー等への同行支援（</t>
    </r>
    <r>
      <rPr>
        <u/>
        <sz val="12"/>
        <color theme="1"/>
        <rFont val="ＭＳ Ｐゴシック"/>
        <family val="3"/>
        <charset val="128"/>
      </rPr>
      <t>内訳を別紙１－２に記載すること</t>
    </r>
    <r>
      <rPr>
        <sz val="12"/>
        <color theme="1"/>
        <rFont val="ＭＳ Ｐゴシック"/>
        <family val="2"/>
        <charset val="128"/>
      </rPr>
      <t>）</t>
    </r>
    <rPh sb="2" eb="6">
      <t>ケイケンネンスウ</t>
    </rPh>
    <rPh sb="7" eb="8">
      <t>ミジカ</t>
    </rPh>
    <rPh sb="16" eb="17">
      <t>トウ</t>
    </rPh>
    <rPh sb="19" eb="21">
      <t>ドウコウ</t>
    </rPh>
    <rPh sb="21" eb="23">
      <t>シエン</t>
    </rPh>
    <phoneticPr fontId="1"/>
  </si>
  <si>
    <r>
      <t>（イ）中山間地域等以外に事業所が所在する場合（</t>
    </r>
    <r>
      <rPr>
        <u/>
        <sz val="11"/>
        <color theme="1"/>
        <rFont val="ＭＳ Ｐゴシック"/>
        <family val="3"/>
        <charset val="128"/>
      </rPr>
      <t>内訳を別紙１－２に記載すること</t>
    </r>
    <r>
      <rPr>
        <sz val="11"/>
        <color theme="1"/>
        <rFont val="ＭＳ Ｐゴシック"/>
        <family val="2"/>
        <charset val="128"/>
      </rPr>
      <t>）</t>
    </r>
    <rPh sb="3" eb="6">
      <t>チュウサンカン</t>
    </rPh>
    <rPh sb="6" eb="9">
      <t>チイキトウ</t>
    </rPh>
    <rPh sb="9" eb="11">
      <t>イガイ</t>
    </rPh>
    <rPh sb="12" eb="15">
      <t>ジギョウショ</t>
    </rPh>
    <rPh sb="16" eb="18">
      <t>ショザイ</t>
    </rPh>
    <rPh sb="20" eb="22">
      <t>バアイ</t>
    </rPh>
    <phoneticPr fontId="1"/>
  </si>
  <si>
    <t>（ア）中山間地域等に事業所が所在する場合</t>
    <rPh sb="3" eb="6">
      <t>チュウサンカン</t>
    </rPh>
    <rPh sb="6" eb="9">
      <t>チイキトウ</t>
    </rPh>
    <rPh sb="10" eb="13">
      <t>ジギョウショ</t>
    </rPh>
    <rPh sb="14" eb="16">
      <t>ショザイ</t>
    </rPh>
    <rPh sb="18" eb="20">
      <t>バアイ</t>
    </rPh>
    <phoneticPr fontId="1"/>
  </si>
  <si>
    <r>
      <t>イ　中山間等地域における採用活動の支援（</t>
    </r>
    <r>
      <rPr>
        <u/>
        <sz val="12"/>
        <color theme="1"/>
        <rFont val="ＭＳ Ｐゴシック"/>
        <family val="3"/>
        <charset val="128"/>
      </rPr>
      <t>内訳を別紙１－２に記載すること</t>
    </r>
    <r>
      <rPr>
        <sz val="12"/>
        <color theme="1"/>
        <rFont val="ＭＳ Ｐゴシック"/>
        <family val="2"/>
        <charset val="128"/>
      </rPr>
      <t>）</t>
    </r>
    <rPh sb="2" eb="5">
      <t>チュウサンカン</t>
    </rPh>
    <rPh sb="5" eb="6">
      <t>トウ</t>
    </rPh>
    <rPh sb="6" eb="8">
      <t>チイキ</t>
    </rPh>
    <rPh sb="12" eb="14">
      <t>サイヨウ</t>
    </rPh>
    <rPh sb="14" eb="16">
      <t>カツドウ</t>
    </rPh>
    <rPh sb="17" eb="19">
      <t>シエン</t>
    </rPh>
    <rPh sb="20" eb="22">
      <t>ウチワケ</t>
    </rPh>
    <rPh sb="23" eb="25">
      <t>ベッシ</t>
    </rPh>
    <rPh sb="29" eb="31">
      <t>キサイ</t>
    </rPh>
    <phoneticPr fontId="1"/>
  </si>
  <si>
    <t>積算内訳（１）イ 中山間地域等における採用活動の支援</t>
    <rPh sb="0" eb="4">
      <t>セキサンウチワケ</t>
    </rPh>
    <rPh sb="9" eb="12">
      <t>チュウサンカン</t>
    </rPh>
    <rPh sb="12" eb="15">
      <t>チイキトウ</t>
    </rPh>
    <rPh sb="19" eb="21">
      <t>サイヨウ</t>
    </rPh>
    <rPh sb="21" eb="23">
      <t>カツドウ</t>
    </rPh>
    <rPh sb="24" eb="26">
      <t>シエン</t>
    </rPh>
    <phoneticPr fontId="1"/>
  </si>
  <si>
    <t>積算内訳（１）ウ　経験年数が短いホームヘルパー等への同行支援（中山間地域等に事業所が所在する場合）</t>
    <rPh sb="0" eb="4">
      <t>セキサンウチワケ</t>
    </rPh>
    <rPh sb="31" eb="32">
      <t>チュウ</t>
    </rPh>
    <rPh sb="32" eb="34">
      <t>サンカン</t>
    </rPh>
    <rPh sb="34" eb="36">
      <t>チイキ</t>
    </rPh>
    <rPh sb="36" eb="37">
      <t>トウ</t>
    </rPh>
    <rPh sb="38" eb="40">
      <t>ジギョウ</t>
    </rPh>
    <rPh sb="40" eb="41">
      <t>ショ</t>
    </rPh>
    <rPh sb="42" eb="44">
      <t>ショザイ</t>
    </rPh>
    <rPh sb="46" eb="48">
      <t>バアイ</t>
    </rPh>
    <phoneticPr fontId="1"/>
  </si>
  <si>
    <t>積算内訳（１）ウ　経験年数が短いホームヘルパー等への同行支援（中山間地域等以外に事業所が所在する場合）</t>
    <rPh sb="0" eb="4">
      <t>セキサンウチワケ</t>
    </rPh>
    <rPh sb="31" eb="32">
      <t>チュウ</t>
    </rPh>
    <rPh sb="32" eb="34">
      <t>サンカン</t>
    </rPh>
    <rPh sb="34" eb="36">
      <t>チイキ</t>
    </rPh>
    <rPh sb="36" eb="37">
      <t>トウ</t>
    </rPh>
    <rPh sb="37" eb="39">
      <t>イガイ</t>
    </rPh>
    <rPh sb="40" eb="42">
      <t>ジギョウ</t>
    </rPh>
    <rPh sb="42" eb="43">
      <t>ショ</t>
    </rPh>
    <rPh sb="44" eb="46">
      <t>ショザイ</t>
    </rPh>
    <rPh sb="48" eb="50">
      <t>バアイ</t>
    </rPh>
    <phoneticPr fontId="1"/>
  </si>
  <si>
    <t>別紙１－３</t>
    <rPh sb="0" eb="2">
      <t>ベッシ</t>
    </rPh>
    <phoneticPr fontId="1"/>
  </si>
  <si>
    <r>
      <t>ア　登録ヘルパー等の常勤化の促進の支援 （</t>
    </r>
    <r>
      <rPr>
        <u/>
        <sz val="12"/>
        <color theme="1"/>
        <rFont val="ＭＳ Ｐゴシック"/>
        <family val="3"/>
        <charset val="128"/>
      </rPr>
      <t>内訳を別紙１－３に記載すること</t>
    </r>
    <r>
      <rPr>
        <sz val="12"/>
        <color theme="1"/>
        <rFont val="ＭＳ Ｐゴシック"/>
        <family val="2"/>
        <charset val="128"/>
      </rPr>
      <t>）</t>
    </r>
    <rPh sb="2" eb="4">
      <t>トウロク</t>
    </rPh>
    <rPh sb="8" eb="9">
      <t>トウ</t>
    </rPh>
    <rPh sb="10" eb="12">
      <t>ジョウキン</t>
    </rPh>
    <rPh sb="12" eb="13">
      <t>カ</t>
    </rPh>
    <rPh sb="14" eb="16">
      <t>ソクシン</t>
    </rPh>
    <rPh sb="17" eb="19">
      <t>シエン</t>
    </rPh>
    <rPh sb="21" eb="23">
      <t>ウチワケ</t>
    </rPh>
    <rPh sb="24" eb="26">
      <t>ベッシ</t>
    </rPh>
    <rPh sb="30" eb="32">
      <t>キサイ</t>
    </rPh>
    <phoneticPr fontId="1"/>
  </si>
  <si>
    <r>
      <t>イ　介護人材・利用者確保のための広報活動に関する支援 （</t>
    </r>
    <r>
      <rPr>
        <u/>
        <sz val="12"/>
        <color theme="1"/>
        <rFont val="ＭＳ Ｐゴシック"/>
        <family val="3"/>
        <charset val="128"/>
      </rPr>
      <t>内訳を別紙１－３に記載すること</t>
    </r>
    <r>
      <rPr>
        <sz val="12"/>
        <color theme="1"/>
        <rFont val="ＭＳ Ｐゴシック"/>
        <family val="2"/>
        <charset val="128"/>
      </rPr>
      <t>）</t>
    </r>
    <rPh sb="2" eb="4">
      <t>カイゴ</t>
    </rPh>
    <rPh sb="4" eb="6">
      <t>ジンザイ</t>
    </rPh>
    <rPh sb="7" eb="10">
      <t>リヨウシャ</t>
    </rPh>
    <rPh sb="10" eb="12">
      <t>カクホ</t>
    </rPh>
    <rPh sb="16" eb="18">
      <t>コウホウ</t>
    </rPh>
    <rPh sb="18" eb="20">
      <t>カツドウ</t>
    </rPh>
    <rPh sb="21" eb="22">
      <t>カン</t>
    </rPh>
    <rPh sb="24" eb="26">
      <t>シエン</t>
    </rPh>
    <phoneticPr fontId="1"/>
  </si>
  <si>
    <t>法人名</t>
    <rPh sb="0" eb="2">
      <t>ホウジン</t>
    </rPh>
    <rPh sb="2" eb="3">
      <t>メイ</t>
    </rPh>
    <phoneticPr fontId="1"/>
  </si>
  <si>
    <t>訪問介護</t>
    <rPh sb="0" eb="2">
      <t>ホウモン</t>
    </rPh>
    <rPh sb="2" eb="4">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</si>
  <si>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</si>
  <si>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夜間対応型訪問介護</t>
    <rPh sb="0" eb="2">
      <t>ヤカン</t>
    </rPh>
    <rPh sb="2" eb="4">
      <t>タイオウ</t>
    </rPh>
    <rPh sb="4" eb="5">
      <t>ガタ</t>
    </rPh>
    <rPh sb="5" eb="7">
      <t>ホウモン</t>
    </rPh>
    <rPh sb="7" eb="9">
      <t>カイゴ</t>
    </rPh>
    <phoneticPr fontId="1"/>
  </si>
  <si>
    <t>経費所要額調書（様式第１号別紙１）</t>
    <rPh sb="0" eb="2">
      <t>ケイヒ</t>
    </rPh>
    <rPh sb="2" eb="4">
      <t>ショヨウ</t>
    </rPh>
    <rPh sb="4" eb="5">
      <t>ガク</t>
    </rPh>
    <rPh sb="5" eb="7">
      <t>チョウショ</t>
    </rPh>
    <phoneticPr fontId="1"/>
  </si>
  <si>
    <t>No.</t>
    <phoneticPr fontId="15"/>
  </si>
  <si>
    <t>サービス種別</t>
    <rPh sb="4" eb="6">
      <t>シュベツ</t>
    </rPh>
    <phoneticPr fontId="15"/>
  </si>
  <si>
    <t>申請額計(h)</t>
    <rPh sb="0" eb="3">
      <t>シンセイガク</t>
    </rPh>
    <rPh sb="3" eb="4">
      <t>ケイ</t>
    </rPh>
    <phoneticPr fontId="15"/>
  </si>
  <si>
    <t>備考</t>
    <rPh sb="0" eb="2">
      <t>ビコウ</t>
    </rPh>
    <phoneticPr fontId="15"/>
  </si>
  <si>
    <t>合計</t>
    <rPh sb="0" eb="2">
      <t>ゴウケイ</t>
    </rPh>
    <phoneticPr fontId="15"/>
  </si>
  <si>
    <t>事業所名</t>
    <rPh sb="0" eb="3">
      <t>ジギョウショ</t>
    </rPh>
    <rPh sb="3" eb="4">
      <t>メイ</t>
    </rPh>
    <phoneticPr fontId="15"/>
  </si>
  <si>
    <t>法人名</t>
    <rPh sb="0" eb="2">
      <t>ホウジン</t>
    </rPh>
    <rPh sb="2" eb="3">
      <t>メイ</t>
    </rPh>
    <phoneticPr fontId="15"/>
  </si>
  <si>
    <t>所在市町村</t>
    <rPh sb="0" eb="2">
      <t>ショザイ</t>
    </rPh>
    <rPh sb="2" eb="5">
      <t>シチョウソン</t>
    </rPh>
    <phoneticPr fontId="15"/>
  </si>
  <si>
    <t>総事業費</t>
    <rPh sb="0" eb="4">
      <t>ソウジギョウヒ</t>
    </rPh>
    <phoneticPr fontId="3"/>
  </si>
  <si>
    <t>対象経費支出予定額</t>
    <rPh sb="0" eb="2">
      <t>タイショウ</t>
    </rPh>
    <rPh sb="2" eb="4">
      <t>ケイヒ</t>
    </rPh>
    <rPh sb="4" eb="6">
      <t>シシュツ</t>
    </rPh>
    <rPh sb="6" eb="8">
      <t>ヨテイ</t>
    </rPh>
    <rPh sb="8" eb="9">
      <t>ガク</t>
    </rPh>
    <phoneticPr fontId="3"/>
  </si>
  <si>
    <t>基準額</t>
    <rPh sb="0" eb="2">
      <t>キジュン</t>
    </rPh>
    <rPh sb="2" eb="3">
      <t>ガク</t>
    </rPh>
    <phoneticPr fontId="3"/>
  </si>
  <si>
    <t>補助額</t>
    <rPh sb="0" eb="2">
      <t>ホジョ</t>
    </rPh>
    <rPh sb="2" eb="3">
      <t>ガク</t>
    </rPh>
    <phoneticPr fontId="3"/>
  </si>
  <si>
    <t>研修体制の構築の支援</t>
    <rPh sb="0" eb="2">
      <t>ケンシュウ</t>
    </rPh>
    <rPh sb="2" eb="4">
      <t>タイセイ</t>
    </rPh>
    <rPh sb="5" eb="7">
      <t>コウチク</t>
    </rPh>
    <rPh sb="8" eb="10">
      <t>シエン</t>
    </rPh>
    <phoneticPr fontId="3"/>
  </si>
  <si>
    <t>中山間等地域における採用活動の支援</t>
    <rPh sb="0" eb="3">
      <t>チュウサンカン</t>
    </rPh>
    <rPh sb="3" eb="4">
      <t>トウ</t>
    </rPh>
    <rPh sb="4" eb="6">
      <t>チイキ</t>
    </rPh>
    <rPh sb="10" eb="12">
      <t>サイヨウ</t>
    </rPh>
    <rPh sb="12" eb="14">
      <t>カツドウ</t>
    </rPh>
    <rPh sb="15" eb="17">
      <t>シエン</t>
    </rPh>
    <phoneticPr fontId="3"/>
  </si>
  <si>
    <t>支援回数（３０分未満）</t>
    <rPh sb="0" eb="2">
      <t>シエン</t>
    </rPh>
    <rPh sb="2" eb="4">
      <t>カイスウ</t>
    </rPh>
    <rPh sb="7" eb="8">
      <t>フン</t>
    </rPh>
    <rPh sb="8" eb="10">
      <t>ミマン</t>
    </rPh>
    <phoneticPr fontId="3"/>
  </si>
  <si>
    <t>対象人数</t>
    <rPh sb="0" eb="2">
      <t>タイショウ</t>
    </rPh>
    <rPh sb="2" eb="4">
      <t>ニンズウ</t>
    </rPh>
    <phoneticPr fontId="3"/>
  </si>
  <si>
    <t>支援回数（３０分以上）</t>
    <rPh sb="0" eb="2">
      <t>シエン</t>
    </rPh>
    <rPh sb="2" eb="4">
      <t>カイスウ</t>
    </rPh>
    <rPh sb="7" eb="8">
      <t>フン</t>
    </rPh>
    <rPh sb="8" eb="10">
      <t>イジョウ</t>
    </rPh>
    <phoneticPr fontId="3"/>
  </si>
  <si>
    <t>経験年数が短いホームヘルパー等への同行支援（中山間地域等）</t>
    <rPh sb="0" eb="2">
      <t>ケイケン</t>
    </rPh>
    <rPh sb="2" eb="4">
      <t>ネンスウ</t>
    </rPh>
    <rPh sb="5" eb="6">
      <t>ミジカ</t>
    </rPh>
    <rPh sb="14" eb="15">
      <t>トウ</t>
    </rPh>
    <rPh sb="17" eb="21">
      <t>ドウコウシエン</t>
    </rPh>
    <rPh sb="22" eb="23">
      <t>チュウ</t>
    </rPh>
    <rPh sb="23" eb="25">
      <t>サンカン</t>
    </rPh>
    <rPh sb="25" eb="27">
      <t>チイキ</t>
    </rPh>
    <rPh sb="27" eb="28">
      <t>トウ</t>
    </rPh>
    <phoneticPr fontId="3"/>
  </si>
  <si>
    <t>経験年数が短いホームヘルパー等への同行支援（中山間地域等以外）</t>
    <rPh sb="0" eb="2">
      <t>ケイケン</t>
    </rPh>
    <rPh sb="2" eb="4">
      <t>ネンスウ</t>
    </rPh>
    <rPh sb="5" eb="6">
      <t>ミジカ</t>
    </rPh>
    <rPh sb="14" eb="15">
      <t>トウ</t>
    </rPh>
    <rPh sb="17" eb="21">
      <t>ドウコウシエン</t>
    </rPh>
    <rPh sb="22" eb="23">
      <t>チュウ</t>
    </rPh>
    <rPh sb="23" eb="25">
      <t>サンカン</t>
    </rPh>
    <rPh sb="25" eb="27">
      <t>チイキ</t>
    </rPh>
    <rPh sb="27" eb="28">
      <t>トウ</t>
    </rPh>
    <rPh sb="28" eb="30">
      <t>イガイ</t>
    </rPh>
    <phoneticPr fontId="3"/>
  </si>
  <si>
    <t>申請月数の合計</t>
    <rPh sb="0" eb="2">
      <t>シンセイ</t>
    </rPh>
    <rPh sb="2" eb="3">
      <t>ツキ</t>
    </rPh>
    <rPh sb="3" eb="4">
      <t>スウ</t>
    </rPh>
    <rPh sb="5" eb="7">
      <t>ゴウケイ</t>
    </rPh>
    <phoneticPr fontId="3"/>
  </si>
  <si>
    <t>対象人数</t>
    <rPh sb="0" eb="2">
      <t>タイショウ</t>
    </rPh>
    <rPh sb="2" eb="4">
      <t>ニンズ</t>
    </rPh>
    <phoneticPr fontId="3"/>
  </si>
  <si>
    <t>登録ヘルパー等の常勤化の促進の支援</t>
    <rPh sb="0" eb="2">
      <t>トウロク</t>
    </rPh>
    <rPh sb="6" eb="7">
      <t>トウ</t>
    </rPh>
    <rPh sb="8" eb="10">
      <t>ジョウキン</t>
    </rPh>
    <rPh sb="10" eb="11">
      <t>カ</t>
    </rPh>
    <rPh sb="12" eb="14">
      <t>ソクシン</t>
    </rPh>
    <rPh sb="15" eb="17">
      <t>シエン</t>
    </rPh>
    <phoneticPr fontId="3"/>
  </si>
  <si>
    <t>広報活動に関する支援</t>
    <rPh sb="0" eb="2">
      <t>コウホウ</t>
    </rPh>
    <rPh sb="2" eb="4">
      <t>カツドウ</t>
    </rPh>
    <rPh sb="5" eb="6">
      <t>カン</t>
    </rPh>
    <rPh sb="8" eb="10">
      <t>シエン</t>
    </rPh>
    <phoneticPr fontId="3"/>
  </si>
  <si>
    <t>（２）経営改善支援事業</t>
    <rPh sb="3" eb="5">
      <t>ケイエイ</t>
    </rPh>
    <rPh sb="5" eb="7">
      <t>カイゼン</t>
    </rPh>
    <rPh sb="7" eb="9">
      <t>シエン</t>
    </rPh>
    <rPh sb="9" eb="11">
      <t>ジギョウ</t>
    </rPh>
    <phoneticPr fontId="3"/>
  </si>
  <si>
    <t>（１）人材確保体制構築支援事業</t>
    <phoneticPr fontId="3"/>
  </si>
  <si>
    <t>（１）総額</t>
    <rPh sb="3" eb="5">
      <t>ソウガク</t>
    </rPh>
    <phoneticPr fontId="3"/>
  </si>
  <si>
    <t>（２）総額</t>
    <rPh sb="3" eb="5">
      <t>ソウガク</t>
    </rPh>
    <phoneticPr fontId="3"/>
  </si>
  <si>
    <t>担当者</t>
    <rPh sb="0" eb="3">
      <t>タントウシャ</t>
    </rPh>
    <phoneticPr fontId="3"/>
  </si>
  <si>
    <t>メールアドレス</t>
    <phoneticPr fontId="3"/>
  </si>
  <si>
    <t>電話番号</t>
    <rPh sb="0" eb="2">
      <t>デンワ</t>
    </rPh>
    <rPh sb="2" eb="4">
      <t>バンゴウ</t>
    </rPh>
    <phoneticPr fontId="3"/>
  </si>
  <si>
    <t>誓約事項</t>
    <rPh sb="0" eb="2">
      <t>セイヤク</t>
    </rPh>
    <rPh sb="2" eb="4">
      <t>ジコウ</t>
    </rPh>
    <phoneticPr fontId="1"/>
  </si>
  <si>
    <t>誓約日</t>
    <rPh sb="0" eb="2">
      <t>セイヤク</t>
    </rPh>
    <rPh sb="2" eb="3">
      <t>ビ</t>
    </rPh>
    <phoneticPr fontId="1"/>
  </si>
  <si>
    <t>経費所要額調書の記載内容に虚偽がないこと及び記載内容を証明する資料を適切に保管していることを誓約します。</t>
    <rPh sb="0" eb="2">
      <t>ケイヒ</t>
    </rPh>
    <rPh sb="2" eb="4">
      <t>ショヨウ</t>
    </rPh>
    <rPh sb="4" eb="5">
      <t>ガク</t>
    </rPh>
    <rPh sb="5" eb="7">
      <t>チョウショ</t>
    </rPh>
    <rPh sb="8" eb="10">
      <t>キサイ</t>
    </rPh>
    <rPh sb="10" eb="12">
      <t>ナイヨウ</t>
    </rPh>
    <rPh sb="13" eb="15">
      <t>キョギ</t>
    </rPh>
    <rPh sb="20" eb="21">
      <t>オヨ</t>
    </rPh>
    <rPh sb="22" eb="24">
      <t>キサイ</t>
    </rPh>
    <rPh sb="24" eb="26">
      <t>ナイヨウ</t>
    </rPh>
    <rPh sb="27" eb="29">
      <t>ショウメイ</t>
    </rPh>
    <rPh sb="31" eb="33">
      <t>シリョウ</t>
    </rPh>
    <rPh sb="34" eb="36">
      <t>テキセツ</t>
    </rPh>
    <rPh sb="37" eb="39">
      <t>ホカン</t>
    </rPh>
    <rPh sb="46" eb="48">
      <t>セイヤク</t>
    </rPh>
    <phoneticPr fontId="1"/>
  </si>
  <si>
    <t>（百円未満切捨て）</t>
    <rPh sb="1" eb="2">
      <t>ヒャク</t>
    </rPh>
    <rPh sb="2" eb="3">
      <t>エン</t>
    </rPh>
    <rPh sb="3" eb="5">
      <t>ミマン</t>
    </rPh>
    <rPh sb="5" eb="7">
      <t>キリス</t>
    </rPh>
    <phoneticPr fontId="1"/>
  </si>
  <si>
    <r>
      <t>※ 水色のセルに</t>
    </r>
    <r>
      <rPr>
        <b/>
        <u/>
        <sz val="10"/>
        <rFont val="ＭＳ Ｐゴシック"/>
        <family val="3"/>
        <charset val="128"/>
      </rPr>
      <t>数字のみ</t>
    </r>
    <r>
      <rPr>
        <b/>
        <sz val="10"/>
        <rFont val="ＭＳ Ｐゴシック"/>
        <family val="3"/>
        <charset val="128"/>
      </rPr>
      <t>入力してください。（千円又は百円未満は切捨て）</t>
    </r>
    <rPh sb="2" eb="4">
      <t>ミズイロ</t>
    </rPh>
    <rPh sb="8" eb="10">
      <t>スウジ</t>
    </rPh>
    <rPh sb="12" eb="14">
      <t>ニュウリョク</t>
    </rPh>
    <rPh sb="22" eb="24">
      <t>センエン</t>
    </rPh>
    <rPh sb="24" eb="25">
      <t>マタ</t>
    </rPh>
    <rPh sb="26" eb="28">
      <t>ヒャクエン</t>
    </rPh>
    <rPh sb="28" eb="30">
      <t>ミマン</t>
    </rPh>
    <rPh sb="31" eb="33">
      <t>キリス</t>
    </rPh>
    <phoneticPr fontId="1"/>
  </si>
  <si>
    <t>１人当たりの申請月数の合計</t>
    <rPh sb="1" eb="2">
      <t>ヒト</t>
    </rPh>
    <rPh sb="2" eb="3">
      <t>ア</t>
    </rPh>
    <rPh sb="6" eb="8">
      <t>シンセイ</t>
    </rPh>
    <rPh sb="8" eb="10">
      <t>ツキスウ</t>
    </rPh>
    <rPh sb="11" eb="13">
      <t>ゴウケイ</t>
    </rPh>
    <phoneticPr fontId="1"/>
  </si>
  <si>
    <t>代表者（職名・氏名）</t>
    <rPh sb="0" eb="3">
      <t>ダイヒョウシャ</t>
    </rPh>
    <rPh sb="4" eb="6">
      <t>ショクメイ</t>
    </rPh>
    <rPh sb="7" eb="9">
      <t>シメイ</t>
    </rPh>
    <phoneticPr fontId="1"/>
  </si>
  <si>
    <t>申請番号</t>
    <rPh sb="0" eb="2">
      <t>シンセイ</t>
    </rPh>
    <rPh sb="2" eb="4">
      <t>バンゴウ</t>
    </rPh>
    <phoneticPr fontId="1"/>
  </si>
  <si>
    <t>申請番号</t>
    <rPh sb="0" eb="2">
      <t>シンセイ</t>
    </rPh>
    <rPh sb="2" eb="4">
      <t>バンゴウ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</si>
</sst>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人&quot;"/>
    <numFmt numFmtId="177" formatCode="0&quot;回&quot;"/>
    <numFmt numFmtId="178" formatCode="0&quot;月&quot;"/>
    <numFmt numFmtId="179" formatCode="#,##0&quot;円&quot;"/>
    <numFmt numFmtId="180" formatCode="#,##0;\-#,##0;&quot;&quot;"/>
    <numFmt numFmtId="181" formatCode="0&quot;日&quot;"/>
  </numFmts>
  <fonts count="20">
    <font>
      <sz val="11"/>
      <color theme="1"/>
      <name val="ＭＳ Ｐゴシック"/>
      <family val="2"/>
      <charset val="128"/>
    </font>
    <font>
      <sz val="6"/>
      <name val="ＭＳ Ｐゴシック"/>
      <family val="2"/>
      <charset val="128"/>
    </font>
    <font>
      <sz val="12"/>
      <color theme="1"/>
      <name val="ＭＳ Ｐゴシック"/>
      <family val="2"/>
      <charset val="128"/>
    </font>
    <font>
      <sz val="9"/>
      <color theme="1"/>
      <name val="ＭＳ Ｐゴシック"/>
      <family val="3"/>
      <charset val="128"/>
    </font>
    <font>
      <b/>
      <sz val="11"/>
      <name val="ＭＳ Ｐゴシック"/>
      <family val="3"/>
      <charset val="128"/>
    </font>
    <font>
      <b/>
      <sz val="10"/>
      <name val="ＭＳ Ｐゴシック"/>
      <family val="3"/>
      <charset val="128"/>
    </font>
    <font>
      <b/>
      <u/>
      <sz val="10"/>
      <name val="ＭＳ Ｐゴシック"/>
      <family val="3"/>
      <charset val="128"/>
    </font>
    <font>
      <sz val="10"/>
      <color theme="1"/>
      <name val="ＭＳ Ｐゴシック"/>
      <family val="2"/>
      <charset val="128"/>
    </font>
    <font>
      <u/>
      <sz val="12"/>
      <color theme="1"/>
      <name val="ＭＳ Ｐゴシック"/>
      <family val="3"/>
      <charset val="128"/>
    </font>
    <font>
      <b/>
      <sz val="11"/>
      <color theme="1"/>
      <name val="ＭＳ Ｐゴシック"/>
      <family val="3"/>
      <charset val="128"/>
    </font>
    <font>
      <sz val="11"/>
      <color theme="1"/>
      <name val="ＭＳ Ｐゴシック"/>
      <family val="3"/>
      <charset val="128"/>
    </font>
    <font>
      <u/>
      <sz val="11"/>
      <color theme="1"/>
      <name val="ＭＳ Ｐゴシック"/>
      <family val="3"/>
      <charset val="128"/>
    </font>
    <font>
      <sz val="11"/>
      <color theme="1"/>
      <name val="ＭＳ Ｐゴシック"/>
      <family val="2"/>
      <charset val="128"/>
    </font>
    <font>
      <sz val="11"/>
      <name val="ＭＳ Ｐゴシック"/>
      <family val="3"/>
      <charset val="128"/>
    </font>
    <font>
      <sz val="11"/>
      <color theme="1"/>
      <name val="ＭＳ Ｐ明朝"/>
      <family val="1"/>
      <charset val="128"/>
    </font>
    <font>
      <sz val="6"/>
      <name val="ＭＳ Ｐゴシック"/>
      <family val="3"/>
      <charset val="128"/>
    </font>
    <font>
      <sz val="11"/>
      <color rgb="FFFF0000"/>
      <name val="ＭＳ Ｐ明朝"/>
      <family val="1"/>
      <charset val="128"/>
    </font>
    <font>
      <b/>
      <sz val="10"/>
      <color theme="1"/>
      <name val="ＭＳ Ｐ明朝"/>
      <family val="1"/>
      <charset val="128"/>
    </font>
    <font>
      <sz val="10"/>
      <color theme="1"/>
      <name val="ＭＳ Ｐ明朝"/>
      <family val="1"/>
      <charset val="128"/>
    </font>
    <font>
      <b/>
      <sz val="11"/>
      <color rgb="FFFF0000"/>
      <name val="ＭＳ Ｐ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dashed">
        <color auto="1"/>
      </bottom>
      <diagonal/>
    </border>
    <border>
      <left/>
      <right/>
      <top style="dashed">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dashed">
        <color auto="1"/>
      </top>
      <bottom style="thin">
        <color indexed="64"/>
      </bottom>
      <diagonal/>
    </border>
    <border>
      <left/>
      <right/>
      <top style="thin">
        <color indexed="64"/>
      </top>
      <bottom style="dashed">
        <color auto="1"/>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bottom style="medium">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4">
    <xf numFmtId="0" fontId="0" fillId="0" borderId="0">
      <alignment vertical="center"/>
    </xf>
    <xf numFmtId="38" fontId="12" fillId="0" borderId="0" applyFont="0" applyFill="0" applyBorder="0" applyAlignment="0" applyProtection="0">
      <alignment vertical="center"/>
    </xf>
    <xf numFmtId="0" fontId="13" fillId="0" borderId="0">
      <alignment vertical="center"/>
    </xf>
    <xf numFmtId="38" fontId="13" fillId="0" borderId="0" applyFont="0" applyFill="0" applyBorder="0" applyAlignment="0" applyProtection="0">
      <alignment vertical="center"/>
    </xf>
  </cellStyleXfs>
  <cellXfs count="13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Continuous" vertical="center"/>
    </xf>
    <xf numFmtId="0" fontId="0" fillId="0" borderId="2" xfId="0" applyBorder="1">
      <alignment vertical="center"/>
    </xf>
    <xf numFmtId="0" fontId="0" fillId="0" borderId="2" xfId="0" applyBorder="1" applyAlignment="1">
      <alignment horizontal="center" vertical="center"/>
    </xf>
    <xf numFmtId="0" fontId="2"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3" fillId="0" borderId="1" xfId="0" applyFont="1" applyBorder="1" applyAlignment="1">
      <alignment horizontal="left" vertical="center" wrapText="1"/>
    </xf>
    <xf numFmtId="0" fontId="2" fillId="0" borderId="0" xfId="0" applyFont="1" applyAlignment="1">
      <alignment horizontal="centerContinuous" vertical="center"/>
    </xf>
    <xf numFmtId="0" fontId="0" fillId="0" borderId="4" xfId="0" applyBorder="1" applyAlignment="1">
      <alignment horizontal="center" vertical="center"/>
    </xf>
    <xf numFmtId="0" fontId="0" fillId="0" borderId="6" xfId="0" applyBorder="1" applyProtection="1">
      <alignment vertical="center"/>
      <protection locked="0"/>
      <extLst>
        <ext xmlns:xfpb="http://schemas.microsoft.com/office/spreadsheetml/2022/featurepropertybag" uri="{C7286773-470A-42A8-94C5-96B5CB345126}">
          <xfpb:xfComplement i="0"/>
        </ext>
      </extLst>
    </xf>
    <xf numFmtId="0" fontId="0" fillId="0" borderId="6" xfId="0" applyBorder="1" applyProtection="1">
      <alignment vertical="center"/>
      <protection locked="0"/>
    </xf>
    <xf numFmtId="0" fontId="0" fillId="0" borderId="0" xfId="0" applyAlignment="1">
      <alignment horizontal="center" vertical="center" wrapText="1"/>
    </xf>
    <xf numFmtId="0" fontId="3" fillId="0" borderId="7" xfId="0" applyFont="1" applyBorder="1">
      <alignment vertical="center"/>
    </xf>
    <xf numFmtId="0" fontId="2" fillId="0" borderId="0" xfId="0" applyFo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6" xfId="0" applyBorder="1" applyAlignment="1">
      <alignment horizontal="centerContinuous" vertical="center"/>
    </xf>
    <xf numFmtId="176" fontId="0" fillId="0" borderId="2" xfId="0" applyNumberFormat="1" applyBorder="1" applyProtection="1">
      <alignment vertical="center"/>
      <protection locked="0"/>
    </xf>
    <xf numFmtId="176" fontId="0" fillId="0" borderId="10" xfId="0" applyNumberFormat="1" applyBorder="1" applyProtection="1">
      <alignment vertical="center"/>
      <protection locked="0"/>
    </xf>
    <xf numFmtId="0" fontId="0" fillId="0" borderId="4" xfId="0" applyBorder="1" applyAlignment="1">
      <alignment horizontal="centerContinuous" vertical="center"/>
    </xf>
    <xf numFmtId="0" fontId="0" fillId="0" borderId="11" xfId="0" applyBorder="1">
      <alignment vertical="center"/>
    </xf>
    <xf numFmtId="0" fontId="0" fillId="0" borderId="12" xfId="0" applyBorder="1">
      <alignment vertical="center"/>
    </xf>
    <xf numFmtId="0" fontId="7" fillId="0" borderId="2" xfId="0" applyFont="1" applyBorder="1" applyAlignment="1">
      <alignment horizontal="left" vertical="center"/>
    </xf>
    <xf numFmtId="0" fontId="0" fillId="0" borderId="1" xfId="0" applyBorder="1">
      <alignment vertical="center"/>
    </xf>
    <xf numFmtId="0" fontId="0" fillId="2" borderId="1" xfId="0" applyFill="1" applyBorder="1" applyAlignment="1">
      <alignment horizontal="center" vertical="center"/>
    </xf>
    <xf numFmtId="0" fontId="0" fillId="2" borderId="1" xfId="0" applyFill="1" applyBorder="1" applyAlignment="1">
      <alignment horizontal="right" vertical="center"/>
    </xf>
    <xf numFmtId="0" fontId="0" fillId="2" borderId="1" xfId="0" applyFill="1" applyBorder="1">
      <alignment vertical="center"/>
    </xf>
    <xf numFmtId="0" fontId="2" fillId="0" borderId="1" xfId="0" applyFont="1" applyBorder="1">
      <alignment vertical="center"/>
    </xf>
    <xf numFmtId="0" fontId="9" fillId="0" borderId="0" xfId="0" applyFont="1">
      <alignment vertical="center"/>
    </xf>
    <xf numFmtId="0" fontId="2" fillId="0" borderId="0" xfId="0" applyFont="1" applyAlignment="1">
      <alignment horizontal="center" vertical="center"/>
    </xf>
    <xf numFmtId="0" fontId="10" fillId="0" borderId="0" xfId="0" applyFont="1" applyAlignment="1">
      <alignment horizontal="center" vertical="center"/>
    </xf>
    <xf numFmtId="0" fontId="0" fillId="0" borderId="14" xfId="0" applyBorder="1">
      <alignment vertical="center"/>
    </xf>
    <xf numFmtId="177" fontId="0" fillId="0" borderId="2" xfId="0" applyNumberFormat="1" applyBorder="1" applyProtection="1">
      <alignment vertical="center"/>
      <protection locked="0"/>
    </xf>
    <xf numFmtId="0" fontId="2" fillId="0" borderId="0" xfId="0" applyFont="1" applyAlignment="1">
      <alignment horizontal="left" vertical="center"/>
    </xf>
    <xf numFmtId="0" fontId="2" fillId="2" borderId="13" xfId="0" applyFont="1" applyFill="1" applyBorder="1">
      <alignment vertical="center"/>
    </xf>
    <xf numFmtId="0" fontId="0" fillId="2" borderId="14" xfId="0" applyFill="1" applyBorder="1">
      <alignment vertical="center"/>
    </xf>
    <xf numFmtId="179" fontId="0" fillId="0" borderId="1" xfId="0" applyNumberFormat="1" applyBorder="1" applyAlignment="1" applyProtection="1">
      <alignment horizontal="center" vertical="center"/>
      <protection locked="0"/>
    </xf>
    <xf numFmtId="0" fontId="0" fillId="0" borderId="6" xfId="0" applyBorder="1" applyAlignment="1" applyProtection="1">
      <alignment horizontal="right" vertical="center"/>
      <protection locked="0"/>
    </xf>
    <xf numFmtId="0" fontId="0" fillId="0" borderId="0" xfId="0" applyAlignment="1" applyProtection="1">
      <alignment horizontal="left" vertical="center"/>
      <protection locked="0"/>
    </xf>
    <xf numFmtId="0" fontId="0" fillId="0" borderId="15" xfId="0" applyBorder="1">
      <alignment vertical="center"/>
    </xf>
    <xf numFmtId="0" fontId="0" fillId="0" borderId="2" xfId="0" applyBorder="1" applyAlignment="1">
      <alignment horizontal="left" vertical="center"/>
    </xf>
    <xf numFmtId="0" fontId="2" fillId="0" borderId="3" xfId="0" applyFont="1" applyBorder="1" applyAlignment="1">
      <alignment horizontal="centerContinuous" vertical="center"/>
    </xf>
    <xf numFmtId="0" fontId="0" fillId="0" borderId="16" xfId="0" applyBorder="1">
      <alignment vertical="center"/>
    </xf>
    <xf numFmtId="0" fontId="2" fillId="0" borderId="6" xfId="0" applyFont="1" applyBorder="1" applyAlignment="1">
      <alignment horizontal="centerContinuous" vertical="center"/>
    </xf>
    <xf numFmtId="0" fontId="0" fillId="0" borderId="5" xfId="0" applyBorder="1" applyAlignment="1">
      <alignment horizontal="centerContinuous" vertical="center"/>
    </xf>
    <xf numFmtId="0" fontId="0" fillId="0" borderId="7" xfId="0" applyBorder="1" applyAlignment="1">
      <alignment horizontal="centerContinuous" vertical="center"/>
    </xf>
    <xf numFmtId="0" fontId="4" fillId="0" borderId="6" xfId="0" applyFont="1" applyBorder="1">
      <alignment vertical="center"/>
    </xf>
    <xf numFmtId="0" fontId="5" fillId="0" borderId="6" xfId="0" applyFont="1" applyBorder="1">
      <alignment vertical="center"/>
    </xf>
    <xf numFmtId="0" fontId="9" fillId="0" borderId="8" xfId="0" applyFont="1" applyBorder="1">
      <alignment vertical="center"/>
    </xf>
    <xf numFmtId="0" fontId="0" fillId="0" borderId="2" xfId="0" applyBorder="1" applyAlignment="1">
      <alignment horizontal="centerContinuous" vertical="center"/>
    </xf>
    <xf numFmtId="0" fontId="0" fillId="0" borderId="1" xfId="0" applyBorder="1" applyAlignment="1">
      <alignment horizontal="center" vertical="center" wrapText="1"/>
    </xf>
    <xf numFmtId="0" fontId="3" fillId="0" borderId="1" xfId="0" applyFont="1" applyBorder="1" applyAlignment="1">
      <alignment horizontal="center" vertical="center" wrapText="1"/>
    </xf>
    <xf numFmtId="179" fontId="0" fillId="0" borderId="1" xfId="0" applyNumberFormat="1" applyBorder="1" applyAlignment="1">
      <alignment horizontal="center" vertical="center"/>
    </xf>
    <xf numFmtId="179" fontId="0" fillId="0" borderId="2" xfId="1" applyNumberFormat="1" applyFont="1" applyBorder="1" applyAlignment="1">
      <alignment horizontal="right" vertical="center"/>
    </xf>
    <xf numFmtId="179" fontId="0" fillId="0" borderId="2" xfId="0" applyNumberFormat="1" applyBorder="1">
      <alignment vertical="center"/>
    </xf>
    <xf numFmtId="179" fontId="0" fillId="0" borderId="13" xfId="0" applyNumberFormat="1" applyBorder="1">
      <alignment vertical="center"/>
    </xf>
    <xf numFmtId="179" fontId="0" fillId="2" borderId="1" xfId="0" applyNumberFormat="1" applyFill="1" applyBorder="1" applyProtection="1">
      <alignment vertical="center"/>
      <protection locked="0"/>
    </xf>
    <xf numFmtId="0" fontId="0" fillId="2" borderId="1" xfId="0" applyFill="1" applyBorder="1" applyProtection="1">
      <alignment vertical="center"/>
      <protection locked="0"/>
    </xf>
    <xf numFmtId="0" fontId="0" fillId="2" borderId="14" xfId="0" applyFill="1" applyBorder="1" applyProtection="1">
      <alignment vertical="center"/>
      <protection locked="0"/>
    </xf>
    <xf numFmtId="178" fontId="10" fillId="0" borderId="2" xfId="0" applyNumberFormat="1" applyFont="1" applyBorder="1" applyAlignment="1" applyProtection="1">
      <alignment horizontal="center" vertical="center"/>
      <protection locked="0"/>
    </xf>
    <xf numFmtId="176" fontId="10" fillId="0" borderId="2" xfId="0" applyNumberFormat="1" applyFont="1" applyBorder="1" applyAlignment="1" applyProtection="1">
      <alignment horizontal="center" vertical="center"/>
      <protection locked="0"/>
    </xf>
    <xf numFmtId="0" fontId="0" fillId="0" borderId="6" xfId="0"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14" fillId="0" borderId="0" xfId="2" applyFont="1">
      <alignment vertical="center"/>
    </xf>
    <xf numFmtId="0" fontId="16" fillId="0" borderId="0" xfId="2" applyFont="1" applyAlignment="1">
      <alignment horizontal="right" vertical="center"/>
    </xf>
    <xf numFmtId="0" fontId="17" fillId="0" borderId="0" xfId="2" applyFont="1" applyAlignment="1">
      <alignment horizontal="left" vertical="center"/>
    </xf>
    <xf numFmtId="0" fontId="14" fillId="0" borderId="0" xfId="2" applyFont="1" applyAlignment="1">
      <alignment horizontal="right" vertical="center"/>
    </xf>
    <xf numFmtId="0" fontId="18" fillId="3" borderId="1" xfId="2" applyFont="1" applyFill="1" applyBorder="1" applyAlignment="1">
      <alignment horizontal="center" vertical="center"/>
    </xf>
    <xf numFmtId="0" fontId="18" fillId="3" borderId="18" xfId="2" applyFont="1" applyFill="1" applyBorder="1" applyAlignment="1">
      <alignment horizontal="center" vertical="center"/>
    </xf>
    <xf numFmtId="0" fontId="18" fillId="3" borderId="14" xfId="2" applyFont="1" applyFill="1" applyBorder="1" applyAlignment="1">
      <alignment horizontal="center" vertical="center"/>
    </xf>
    <xf numFmtId="180" fontId="14" fillId="0" borderId="1" xfId="2" applyNumberFormat="1" applyFont="1" applyBorder="1" applyAlignment="1">
      <alignment horizontal="center" vertical="center" shrinkToFit="1"/>
    </xf>
    <xf numFmtId="180" fontId="14" fillId="0" borderId="13" xfId="2" applyNumberFormat="1" applyFont="1" applyBorder="1" applyAlignment="1">
      <alignment horizontal="center" vertical="center" shrinkToFit="1"/>
    </xf>
    <xf numFmtId="180" fontId="14" fillId="0" borderId="0" xfId="2" applyNumberFormat="1" applyFont="1">
      <alignment vertical="center"/>
    </xf>
    <xf numFmtId="180" fontId="14" fillId="0" borderId="17" xfId="2" applyNumberFormat="1" applyFont="1" applyBorder="1" applyAlignment="1">
      <alignment horizontal="center" vertical="center" shrinkToFit="1"/>
    </xf>
    <xf numFmtId="180" fontId="14" fillId="0" borderId="24" xfId="3" applyNumberFormat="1" applyFont="1" applyBorder="1" applyAlignment="1" applyProtection="1">
      <alignment horizontal="right" vertical="center" shrinkToFit="1"/>
    </xf>
    <xf numFmtId="180" fontId="14" fillId="0" borderId="25" xfId="3" applyNumberFormat="1" applyFont="1" applyBorder="1" applyAlignment="1" applyProtection="1">
      <alignment horizontal="right" vertical="center" shrinkToFit="1"/>
    </xf>
    <xf numFmtId="180" fontId="14" fillId="0" borderId="26" xfId="3" applyNumberFormat="1" applyFont="1" applyBorder="1" applyAlignment="1" applyProtection="1">
      <alignment horizontal="right" vertical="center" shrinkToFit="1"/>
    </xf>
    <xf numFmtId="0" fontId="10" fillId="0" borderId="0" xfId="2" applyFont="1">
      <alignment vertical="center"/>
    </xf>
    <xf numFmtId="0" fontId="18" fillId="0" borderId="0" xfId="2" applyFont="1" applyAlignment="1">
      <alignment horizontal="center" vertical="center" shrinkToFit="1"/>
    </xf>
    <xf numFmtId="0" fontId="18" fillId="0" borderId="0" xfId="2" applyFont="1">
      <alignment vertical="center"/>
    </xf>
    <xf numFmtId="0" fontId="18" fillId="0" borderId="0" xfId="2" applyFont="1" applyAlignment="1">
      <alignment horizontal="center" vertical="center"/>
    </xf>
    <xf numFmtId="0" fontId="18" fillId="0" borderId="0" xfId="2" applyFont="1" applyAlignment="1">
      <alignment horizontal="left" vertical="center"/>
    </xf>
    <xf numFmtId="180" fontId="14" fillId="0" borderId="13" xfId="0" applyNumberFormat="1" applyFont="1" applyBorder="1" applyAlignment="1">
      <alignment horizontal="center" vertical="center" shrinkToFit="1"/>
    </xf>
    <xf numFmtId="0" fontId="18" fillId="3" borderId="13" xfId="2" applyFont="1" applyFill="1" applyBorder="1" applyAlignment="1">
      <alignment horizontal="center" vertical="center"/>
    </xf>
    <xf numFmtId="180" fontId="14" fillId="0" borderId="27" xfId="3" applyNumberFormat="1" applyFont="1" applyBorder="1" applyAlignment="1" applyProtection="1">
      <alignment horizontal="right" vertical="center" shrinkToFit="1"/>
    </xf>
    <xf numFmtId="180" fontId="14" fillId="0" borderId="14" xfId="3" applyNumberFormat="1" applyFont="1" applyFill="1" applyBorder="1" applyAlignment="1" applyProtection="1">
      <alignment horizontal="right" vertical="center" shrinkToFit="1"/>
    </xf>
    <xf numFmtId="180" fontId="14" fillId="0" borderId="14" xfId="2" applyNumberFormat="1" applyFont="1" applyBorder="1" applyAlignment="1">
      <alignment horizontal="center" vertical="center" shrinkToFit="1"/>
    </xf>
    <xf numFmtId="180" fontId="14" fillId="0" borderId="20" xfId="2" applyNumberFormat="1" applyFont="1" applyBorder="1" applyAlignment="1">
      <alignment horizontal="center" vertical="center" shrinkToFit="1"/>
    </xf>
    <xf numFmtId="181" fontId="0" fillId="0" borderId="0" xfId="0" applyNumberFormat="1" applyAlignment="1">
      <alignment horizontal="center" vertical="center"/>
    </xf>
    <xf numFmtId="180" fontId="14" fillId="0" borderId="1" xfId="3" applyNumberFormat="1" applyFont="1" applyFill="1" applyBorder="1" applyAlignment="1" applyProtection="1">
      <alignment horizontal="right" vertical="center" shrinkToFit="1"/>
    </xf>
    <xf numFmtId="0" fontId="0" fillId="0" borderId="6" xfId="0" applyBorder="1" applyAlignment="1" applyProtection="1">
      <alignment horizontal="center" vertical="center"/>
      <protection locked="0"/>
    </xf>
    <xf numFmtId="0" fontId="19" fillId="0" borderId="2" xfId="0" applyFont="1" applyBorder="1" applyAlignment="1">
      <alignment horizontal="center" vertical="center" wrapText="1"/>
    </xf>
    <xf numFmtId="179" fontId="19" fillId="0" borderId="2" xfId="0" applyNumberFormat="1" applyFont="1" applyBorder="1" applyAlignment="1">
      <alignment horizontal="right" vertical="center"/>
    </xf>
    <xf numFmtId="0" fontId="19" fillId="0" borderId="2" xfId="0" applyFont="1" applyBorder="1" applyAlignment="1">
      <alignment horizontal="center" vertical="center"/>
    </xf>
    <xf numFmtId="180" fontId="14" fillId="0" borderId="29" xfId="2" applyNumberFormat="1" applyFont="1" applyBorder="1" applyAlignment="1">
      <alignment horizontal="center" vertical="center" shrinkToFit="1"/>
    </xf>
    <xf numFmtId="180" fontId="14" fillId="0" borderId="30" xfId="2" applyNumberFormat="1" applyFont="1" applyBorder="1" applyAlignment="1">
      <alignment horizontal="center" vertical="center" shrinkToFit="1"/>
    </xf>
    <xf numFmtId="180" fontId="14" fillId="0" borderId="31" xfId="3" applyNumberFormat="1" applyFont="1" applyBorder="1" applyAlignment="1" applyProtection="1">
      <alignment horizontal="right" vertical="center" shrinkToFit="1"/>
    </xf>
    <xf numFmtId="0" fontId="19" fillId="0" borderId="2" xfId="0" applyFont="1" applyBorder="1" applyProtection="1">
      <alignment vertical="center"/>
      <protection locked="0"/>
    </xf>
    <xf numFmtId="58" fontId="0" fillId="0" borderId="2" xfId="0" applyNumberFormat="1" applyBorder="1" applyAlignment="1" applyProtection="1">
      <alignment horizontal="center" vertical="center"/>
      <protection locked="0"/>
    </xf>
    <xf numFmtId="180" fontId="14" fillId="0" borderId="21" xfId="2" applyNumberFormat="1" applyFont="1" applyBorder="1" applyAlignment="1">
      <alignment horizontal="center" vertical="center" shrinkToFit="1"/>
    </xf>
    <xf numFmtId="180" fontId="14" fillId="0" borderId="22" xfId="2" applyNumberFormat="1" applyFont="1" applyBorder="1" applyAlignment="1">
      <alignment horizontal="center" vertical="center" shrinkToFit="1"/>
    </xf>
    <xf numFmtId="180" fontId="14" fillId="0" borderId="23" xfId="2" applyNumberFormat="1" applyFont="1" applyBorder="1" applyAlignment="1">
      <alignment horizontal="center" vertical="center" shrinkToFit="1"/>
    </xf>
    <xf numFmtId="0" fontId="18" fillId="3" borderId="13" xfId="2" applyFont="1" applyFill="1" applyBorder="1" applyAlignment="1">
      <alignment horizontal="center" vertical="center" shrinkToFit="1"/>
    </xf>
    <xf numFmtId="0" fontId="18" fillId="3" borderId="10" xfId="2" applyFont="1" applyFill="1" applyBorder="1" applyAlignment="1">
      <alignment horizontal="center" vertical="center" shrinkToFit="1"/>
    </xf>
    <xf numFmtId="0" fontId="18" fillId="3" borderId="14" xfId="2" applyFont="1" applyFill="1" applyBorder="1" applyAlignment="1">
      <alignment horizontal="center" vertical="center" shrinkToFit="1"/>
    </xf>
    <xf numFmtId="0" fontId="14" fillId="3" borderId="1" xfId="2" applyFont="1" applyFill="1" applyBorder="1" applyAlignment="1">
      <alignment horizontal="center" vertical="center"/>
    </xf>
    <xf numFmtId="0" fontId="14" fillId="0" borderId="0" xfId="2" applyFont="1" applyAlignment="1">
      <alignment horizontal="left" vertical="center"/>
    </xf>
    <xf numFmtId="0" fontId="14" fillId="3" borderId="1" xfId="2" applyFont="1" applyFill="1" applyBorder="1" applyAlignment="1">
      <alignment horizontal="center" vertical="center" shrinkToFit="1"/>
    </xf>
    <xf numFmtId="0" fontId="18" fillId="3" borderId="1" xfId="2" applyFont="1" applyFill="1" applyBorder="1" applyAlignment="1">
      <alignment horizontal="center" vertical="center" wrapText="1"/>
    </xf>
    <xf numFmtId="0" fontId="18" fillId="3" borderId="13" xfId="2" applyFont="1" applyFill="1" applyBorder="1" applyAlignment="1">
      <alignment horizontal="center" vertical="center"/>
    </xf>
    <xf numFmtId="0" fontId="18" fillId="3" borderId="1" xfId="2" applyFont="1" applyFill="1" applyBorder="1" applyAlignment="1">
      <alignment horizontal="center" vertical="center"/>
    </xf>
    <xf numFmtId="0" fontId="18" fillId="3" borderId="1" xfId="2" applyFont="1" applyFill="1" applyBorder="1" applyAlignment="1">
      <alignment horizontal="center" vertical="center" shrinkToFit="1"/>
    </xf>
    <xf numFmtId="0" fontId="18" fillId="3" borderId="17" xfId="2" applyFont="1" applyFill="1" applyBorder="1" applyAlignment="1">
      <alignment horizontal="center" vertical="center" shrinkToFit="1"/>
    </xf>
    <xf numFmtId="0" fontId="18" fillId="3" borderId="5" xfId="2" applyFont="1" applyFill="1" applyBorder="1" applyAlignment="1">
      <alignment horizontal="center" vertical="center"/>
    </xf>
    <xf numFmtId="0" fontId="18" fillId="3" borderId="9" xfId="2" applyFont="1" applyFill="1" applyBorder="1" applyAlignment="1">
      <alignment horizontal="center" vertical="center"/>
    </xf>
    <xf numFmtId="0" fontId="18" fillId="3" borderId="3" xfId="2" applyFont="1" applyFill="1" applyBorder="1" applyAlignment="1">
      <alignment horizontal="center" vertical="center" shrinkToFit="1"/>
    </xf>
    <xf numFmtId="0" fontId="18" fillId="3" borderId="14" xfId="2" applyFont="1" applyFill="1" applyBorder="1" applyAlignment="1">
      <alignment horizontal="center" vertical="center"/>
    </xf>
    <xf numFmtId="0" fontId="18" fillId="3" borderId="28" xfId="2" applyFont="1" applyFill="1" applyBorder="1" applyAlignment="1">
      <alignment horizontal="center" vertical="center"/>
    </xf>
    <xf numFmtId="0" fontId="18" fillId="3" borderId="19" xfId="2" applyFont="1" applyFill="1" applyBorder="1" applyAlignment="1">
      <alignment horizontal="center" vertical="center"/>
    </xf>
    <xf numFmtId="0" fontId="0" fillId="0" borderId="0" xfId="0" applyAlignment="1" applyProtection="1">
      <alignment horizontal="left" vertical="center"/>
      <protection locked="0"/>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16"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38" fontId="0" fillId="0" borderId="15" xfId="1" applyFont="1" applyBorder="1" applyAlignment="1" applyProtection="1">
      <alignment horizontal="left" vertical="center"/>
      <protection locked="0"/>
    </xf>
    <xf numFmtId="0" fontId="0" fillId="0" borderId="2" xfId="0"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11" xfId="0" applyBorder="1" applyAlignment="1" applyProtection="1">
      <alignment horizontal="left" vertical="center"/>
      <protection locked="0"/>
    </xf>
  </cellXfs>
  <cellStyles count="4">
    <cellStyle name="桁区切り" xfId="1" builtinId="6"/>
    <cellStyle name="桁区切り 2" xfId="3" xr:uid="{39CCDEF2-7090-47B3-B2CA-3322D6570189}"/>
    <cellStyle name="標準" xfId="0" builtinId="0"/>
    <cellStyle name="標準 2" xfId="2" xr:uid="{8B49FC3B-6E5C-45E6-A227-15E730E88D40}"/>
  </cellStyles>
  <dxfs count="315">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
      <fill>
        <patternFill>
          <bgColor theme="4" tint="0.79998168889431442"/>
        </patternFill>
      </fill>
    </dxf>
    <dxf>
      <fill>
        <patternFill patternType="none">
          <bgColor auto="1"/>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gray0625">
          <bgColor theme="2" tint="-9.9948118533890809E-2"/>
        </patternFill>
      </fill>
    </dxf>
    <dxf>
      <fill>
        <patternFill patternType="gray0625">
          <bgColor theme="2" tint="-9.9917600024414813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patternType="gray0625">
          <bgColor theme="2" tint="-9.9948118533890809E-2"/>
        </patternFill>
      </fill>
    </dxf>
    <dxf>
      <fill>
        <patternFill>
          <bgColor theme="4" tint="0.79998168889431442"/>
        </patternFill>
      </fill>
    </dxf>
  </dxfs>
  <tableStyles count="0" defaultTableStyle="TableStyleMedium2" defaultPivotStyle="PivotStyleLight16"/>
  <colors>
    <mruColors>
      <color rgb="FFFFDEBD"/>
      <color rgb="FFFFE6CD"/>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microsoft.com/office/2022/11/relationships/FeaturePropertyBag" Target="featurePropertyBag/featurePropertyBag.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00C19-59F0-465C-8CBB-44C21845A799}">
  <sheetPr codeName="Sheet1">
    <pageSetUpPr fitToPage="1"/>
  </sheetPr>
  <dimension ref="A1:BX38"/>
  <sheetViews>
    <sheetView workbookViewId="0">
      <selection activeCell="B20" sqref="B20"/>
    </sheetView>
  </sheetViews>
  <sheetFormatPr defaultColWidth="2.25" defaultRowHeight="13.5"/>
  <cols>
    <col min="1" max="1" width="2.25" style="69"/>
    <col min="2" max="2" width="3.125" style="69" customWidth="1"/>
    <col min="3" max="3" width="12.875" style="69" customWidth="1"/>
    <col min="4" max="4" width="16.875" style="69" customWidth="1"/>
    <col min="5" max="6" width="18.875" style="69" customWidth="1"/>
    <col min="7" max="7" width="11.25" style="69" customWidth="1"/>
    <col min="8" max="8" width="18.25" style="69" customWidth="1"/>
    <col min="9" max="9" width="21.25" style="69" customWidth="1"/>
    <col min="10" max="11" width="11.25" style="69" customWidth="1"/>
    <col min="12" max="12" width="18.25" style="69" customWidth="1"/>
    <col min="13" max="15" width="11.25" style="69" customWidth="1"/>
    <col min="16" max="20" width="18.25" style="69" customWidth="1"/>
    <col min="21" max="23" width="11.25" style="69" customWidth="1"/>
    <col min="24" max="28" width="18.25" style="69" customWidth="1"/>
    <col min="29" max="31" width="11.25" style="69" customWidth="1"/>
    <col min="32" max="36" width="18.25" style="69" customWidth="1"/>
    <col min="37" max="37" width="11.25" style="69" customWidth="1"/>
    <col min="38" max="38" width="18.25" style="69" customWidth="1"/>
    <col min="39" max="42" width="11.25" style="69" customWidth="1"/>
    <col min="43" max="46" width="12.625" style="69" customWidth="1"/>
    <col min="47" max="47" width="18.75" style="69" customWidth="1"/>
    <col min="48" max="58" width="5.875" style="69" customWidth="1"/>
    <col min="59" max="59" width="25" style="69" customWidth="1"/>
    <col min="60" max="60" width="2.25" style="69" customWidth="1"/>
    <col min="61" max="61" width="16.75" style="69" customWidth="1"/>
    <col min="62" max="62" width="2.25" style="69" customWidth="1"/>
    <col min="63" max="16384" width="2.25" style="69"/>
  </cols>
  <sheetData>
    <row r="1" spans="1:76" ht="14.25" customHeight="1">
      <c r="A1" s="112"/>
      <c r="B1" s="112"/>
      <c r="C1" s="112"/>
      <c r="D1" s="112"/>
      <c r="E1" s="112"/>
      <c r="F1" s="112"/>
      <c r="G1" s="112"/>
      <c r="H1" s="112"/>
      <c r="AU1" s="70"/>
    </row>
    <row r="3" spans="1:76" ht="18" customHeight="1" thickBot="1">
      <c r="B3" s="71"/>
      <c r="G3" s="111" t="s">
        <v>156</v>
      </c>
      <c r="H3" s="111"/>
      <c r="I3" s="111"/>
      <c r="J3" s="111"/>
      <c r="K3" s="111"/>
      <c r="L3" s="111"/>
      <c r="M3" s="111"/>
      <c r="N3" s="111"/>
      <c r="O3" s="111"/>
      <c r="P3" s="111"/>
      <c r="Q3" s="111"/>
      <c r="R3" s="111"/>
      <c r="S3" s="111"/>
      <c r="T3" s="111"/>
      <c r="U3" s="111"/>
      <c r="V3" s="111"/>
      <c r="W3" s="111"/>
      <c r="X3" s="111"/>
      <c r="Y3" s="111"/>
      <c r="Z3" s="111"/>
      <c r="AA3" s="111"/>
      <c r="AB3" s="111"/>
      <c r="AC3" s="111"/>
      <c r="AD3" s="111"/>
      <c r="AE3" s="108" t="s">
        <v>155</v>
      </c>
      <c r="AF3" s="109"/>
      <c r="AG3" s="109"/>
      <c r="AH3" s="109"/>
      <c r="AI3" s="109"/>
      <c r="AJ3" s="109"/>
      <c r="AK3" s="109"/>
      <c r="AL3" s="109"/>
      <c r="AM3" s="109"/>
      <c r="AN3" s="110"/>
      <c r="AU3" s="72"/>
    </row>
    <row r="4" spans="1:76" ht="18" customHeight="1" thickBot="1">
      <c r="B4" s="113" t="s">
        <v>132</v>
      </c>
      <c r="C4" s="114" t="s">
        <v>170</v>
      </c>
      <c r="D4" s="114" t="s">
        <v>138</v>
      </c>
      <c r="E4" s="115" t="s">
        <v>133</v>
      </c>
      <c r="F4" s="116" t="s">
        <v>137</v>
      </c>
      <c r="G4" s="116" t="s">
        <v>139</v>
      </c>
      <c r="H4" s="117" t="s">
        <v>144</v>
      </c>
      <c r="I4" s="117"/>
      <c r="J4" s="118"/>
      <c r="K4" s="118"/>
      <c r="L4" s="117" t="s">
        <v>145</v>
      </c>
      <c r="M4" s="117"/>
      <c r="N4" s="118"/>
      <c r="O4" s="118"/>
      <c r="P4" s="117" t="s">
        <v>149</v>
      </c>
      <c r="Q4" s="117"/>
      <c r="R4" s="118"/>
      <c r="S4" s="118"/>
      <c r="T4" s="118"/>
      <c r="U4" s="118"/>
      <c r="V4" s="118"/>
      <c r="W4" s="118"/>
      <c r="X4" s="117" t="s">
        <v>150</v>
      </c>
      <c r="Y4" s="117"/>
      <c r="Z4" s="118"/>
      <c r="AA4" s="118"/>
      <c r="AB4" s="118"/>
      <c r="AC4" s="118"/>
      <c r="AD4" s="118"/>
      <c r="AE4" s="118"/>
      <c r="AF4" s="117" t="s">
        <v>153</v>
      </c>
      <c r="AG4" s="117"/>
      <c r="AH4" s="118"/>
      <c r="AI4" s="118"/>
      <c r="AJ4" s="118"/>
      <c r="AK4" s="118"/>
      <c r="AL4" s="117" t="s">
        <v>154</v>
      </c>
      <c r="AM4" s="117"/>
      <c r="AN4" s="118"/>
      <c r="AO4" s="121"/>
      <c r="AP4" s="116" t="s">
        <v>157</v>
      </c>
      <c r="AQ4" s="115" t="s">
        <v>158</v>
      </c>
      <c r="AR4" s="123" t="s">
        <v>134</v>
      </c>
      <c r="AS4" s="122" t="s">
        <v>159</v>
      </c>
      <c r="AT4" s="116" t="s">
        <v>161</v>
      </c>
      <c r="AU4" s="116" t="s">
        <v>160</v>
      </c>
      <c r="AV4" s="119" t="s">
        <v>135</v>
      </c>
    </row>
    <row r="5" spans="1:76" ht="27.75" customHeight="1">
      <c r="B5" s="113"/>
      <c r="C5" s="114"/>
      <c r="D5" s="114"/>
      <c r="E5" s="115"/>
      <c r="F5" s="116"/>
      <c r="G5" s="116"/>
      <c r="H5" s="73" t="s">
        <v>140</v>
      </c>
      <c r="I5" s="73" t="s">
        <v>141</v>
      </c>
      <c r="J5" s="89" t="s">
        <v>142</v>
      </c>
      <c r="K5" s="74" t="s">
        <v>143</v>
      </c>
      <c r="L5" s="75" t="s">
        <v>140</v>
      </c>
      <c r="M5" s="73" t="s">
        <v>141</v>
      </c>
      <c r="N5" s="89" t="s">
        <v>142</v>
      </c>
      <c r="O5" s="74" t="s">
        <v>143</v>
      </c>
      <c r="P5" s="75" t="s">
        <v>146</v>
      </c>
      <c r="Q5" s="73" t="s">
        <v>147</v>
      </c>
      <c r="R5" s="73" t="s">
        <v>148</v>
      </c>
      <c r="S5" s="73" t="s">
        <v>147</v>
      </c>
      <c r="T5" s="73" t="s">
        <v>140</v>
      </c>
      <c r="U5" s="73" t="s">
        <v>141</v>
      </c>
      <c r="V5" s="89" t="s">
        <v>142</v>
      </c>
      <c r="W5" s="74" t="s">
        <v>143</v>
      </c>
      <c r="X5" s="75" t="s">
        <v>146</v>
      </c>
      <c r="Y5" s="73" t="s">
        <v>147</v>
      </c>
      <c r="Z5" s="73" t="s">
        <v>148</v>
      </c>
      <c r="AA5" s="73" t="s">
        <v>147</v>
      </c>
      <c r="AB5" s="73" t="s">
        <v>140</v>
      </c>
      <c r="AC5" s="73" t="s">
        <v>141</v>
      </c>
      <c r="AD5" s="89" t="s">
        <v>142</v>
      </c>
      <c r="AE5" s="74" t="s">
        <v>143</v>
      </c>
      <c r="AF5" s="75" t="s">
        <v>151</v>
      </c>
      <c r="AG5" s="73" t="s">
        <v>152</v>
      </c>
      <c r="AH5" s="73" t="s">
        <v>140</v>
      </c>
      <c r="AI5" s="73" t="s">
        <v>141</v>
      </c>
      <c r="AJ5" s="89" t="s">
        <v>142</v>
      </c>
      <c r="AK5" s="74" t="s">
        <v>143</v>
      </c>
      <c r="AL5" s="75" t="s">
        <v>140</v>
      </c>
      <c r="AM5" s="73" t="s">
        <v>141</v>
      </c>
      <c r="AN5" s="89" t="s">
        <v>142</v>
      </c>
      <c r="AO5" s="74" t="s">
        <v>143</v>
      </c>
      <c r="AP5" s="122"/>
      <c r="AQ5" s="115"/>
      <c r="AR5" s="124"/>
      <c r="AS5" s="122"/>
      <c r="AT5" s="116"/>
      <c r="AU5" s="116"/>
      <c r="AV5" s="120"/>
    </row>
    <row r="6" spans="1:76" ht="22.5" customHeight="1">
      <c r="B6" s="76">
        <v>1</v>
      </c>
      <c r="C6" s="88">
        <f ca="1">IFERROR(INDIRECT("個票"&amp;$B6&amp;"！$C$9"),"")</f>
        <v>0</v>
      </c>
      <c r="D6" s="88">
        <f ca="1">IFERROR(INDIRECT("個票"&amp;$B6&amp;"！$E$6"),"")</f>
        <v>0</v>
      </c>
      <c r="E6" s="77">
        <f ca="1">IFERROR(INDIRECT("個票"&amp;$B6&amp;"！$E$11"),"")</f>
        <v>0</v>
      </c>
      <c r="F6" s="76">
        <f ca="1">IFERROR(INDIRECT("個票"&amp;$B6&amp;"！$E$9"),"")</f>
        <v>0</v>
      </c>
      <c r="G6" s="76">
        <f ca="1">IFERROR(INDIRECT("個票"&amp;$B6&amp;"！$E$13"),"")</f>
        <v>0</v>
      </c>
      <c r="H6" s="76">
        <f ca="1">IFERROR(INDIRECT("個票"&amp;$B6&amp;"！$B$31"),"")</f>
        <v>0</v>
      </c>
      <c r="I6" s="76">
        <f ca="1">IFERROR(INDIRECT("個票"&amp;$B6&amp;"！$E$31"),"")</f>
        <v>0</v>
      </c>
      <c r="J6" s="77">
        <f ca="1">IFERROR(INDIRECT("個票"&amp;$B6&amp;"！$F$31"),"")</f>
        <v>100000</v>
      </c>
      <c r="K6" s="93">
        <f ca="1">IFERROR(INDIRECT("個票"&amp;$B6&amp;"！$G$31"),"")</f>
        <v>0</v>
      </c>
      <c r="L6" s="92">
        <f ca="1">IFERROR(INDIRECT("個票"&amp;$B6&amp;"！$B$35"),"")</f>
        <v>0</v>
      </c>
      <c r="M6" s="76">
        <f ca="1">IFERROR(INDIRECT("個票"&amp;$B6&amp;"！$E$35"),"")</f>
        <v>0</v>
      </c>
      <c r="N6" s="77">
        <f ca="1">IFERROR(INDIRECT("個票"&amp;$B6&amp;"！$F$35"),"")</f>
        <v>300000</v>
      </c>
      <c r="O6" s="93">
        <f ca="1">IFERROR(INDIRECT("個票"&amp;$B6&amp;"！$G$35"),"")</f>
        <v>0</v>
      </c>
      <c r="P6" s="92">
        <f ca="1">IFERROR(INDIRECT("個票"&amp;$B6&amp;"！$D$40"),"")</f>
        <v>0</v>
      </c>
      <c r="Q6" s="76">
        <f ca="1">IFERROR(INDIRECT("個票"&amp;$B6&amp;"！$G$40"),"")</f>
        <v>0</v>
      </c>
      <c r="R6" s="76">
        <f ca="1">IFERROR(INDIRECT("個票"&amp;$B6&amp;"！$D$41"),"")</f>
        <v>0</v>
      </c>
      <c r="S6" s="76">
        <f ca="1">IFERROR(INDIRECT("個票"&amp;$B6&amp;"！$G$41"),"")</f>
        <v>0</v>
      </c>
      <c r="T6" s="76">
        <f ca="1">IFERROR(INDIRECT("個票"&amp;$B6&amp;"！$B$44"),"")</f>
        <v>0</v>
      </c>
      <c r="U6" s="76">
        <f ca="1">IFERROR(INDIRECT("個票"&amp;$B6&amp;"！$E$44"),"")</f>
        <v>0</v>
      </c>
      <c r="V6" s="77" t="str">
        <f ca="1">IFERROR(INDIRECT("個票"&amp;$B6&amp;"！$F$44"),"")</f>
        <v>自動計算</v>
      </c>
      <c r="W6" s="93">
        <f ca="1">IFERROR(INDIRECT("個票"&amp;$B6&amp;"！$G$44"),"")</f>
        <v>0</v>
      </c>
      <c r="X6" s="92">
        <f ca="1">IFERROR(INDIRECT("個票"&amp;$B6&amp;"！$D$47"),"")</f>
        <v>0</v>
      </c>
      <c r="Y6" s="76">
        <f ca="1">IFERROR(INDIRECT("個票"&amp;$B6&amp;"！$G$47"),"")</f>
        <v>0</v>
      </c>
      <c r="Z6" s="76">
        <f ca="1">IFERROR(INDIRECT("個票"&amp;$B6&amp;"！$D$48"),"")</f>
        <v>0</v>
      </c>
      <c r="AA6" s="76">
        <f ca="1">IFERROR(INDIRECT("個票"&amp;$B6&amp;"！$G$48"),"")</f>
        <v>0</v>
      </c>
      <c r="AB6" s="76">
        <f ca="1">IFERROR(INDIRECT("個票"&amp;$B6&amp;"！$B$52"),"")</f>
        <v>0</v>
      </c>
      <c r="AC6" s="76">
        <f ca="1">IFERROR(INDIRECT("個票"&amp;$B6&amp;"！$E$52"),"")</f>
        <v>0</v>
      </c>
      <c r="AD6" s="77" t="str">
        <f ca="1">IFERROR(INDIRECT("個票"&amp;$B6&amp;"！$F$52"),"")</f>
        <v>自動計算</v>
      </c>
      <c r="AE6" s="93">
        <f ca="1">IFERROR(INDIRECT("個票"&amp;$B6&amp;"！$G$52"),"")</f>
        <v>0</v>
      </c>
      <c r="AF6" s="92">
        <f ca="1">IFERROR(INDIRECT("個票"&amp;$B6&amp;"！$D$60"),"")</f>
        <v>0</v>
      </c>
      <c r="AG6" s="76">
        <f ca="1">IFERROR(INDIRECT("個票"&amp;$B6&amp;"！$F$60"),"")</f>
        <v>0</v>
      </c>
      <c r="AH6" s="76">
        <f ca="1">IFERROR(INDIRECT("個票"&amp;$B6&amp;"！$B$63"),"")</f>
        <v>0</v>
      </c>
      <c r="AI6" s="76">
        <f ca="1">IFERROR(INDIRECT("個票"&amp;$B6&amp;"！$E$63"),"")</f>
        <v>0</v>
      </c>
      <c r="AJ6" s="77" t="str">
        <f ca="1">IFERROR(INDIRECT("個票"&amp;$B6&amp;"！$F$63"),"")</f>
        <v>自動計算</v>
      </c>
      <c r="AK6" s="93">
        <f ca="1">IFERROR(INDIRECT("個票"&amp;$B6&amp;"！$G$63"),"")</f>
        <v>0</v>
      </c>
      <c r="AL6" s="92">
        <f ca="1">IFERROR(INDIRECT("個票"&amp;$B6&amp;"！$B$67"),"")</f>
        <v>0</v>
      </c>
      <c r="AM6" s="76">
        <f ca="1">IFERROR(INDIRECT("個票"&amp;$B6&amp;"！$E$67"),"")</f>
        <v>0</v>
      </c>
      <c r="AN6" s="77">
        <f ca="1">IFERROR(INDIRECT("個票"&amp;$B6&amp;"！$F$67"),"")</f>
        <v>300000</v>
      </c>
      <c r="AO6" s="93">
        <f ca="1">IFERROR(INDIRECT("個票"&amp;$B6&amp;"！$G$67"),"")</f>
        <v>0</v>
      </c>
      <c r="AP6" s="92">
        <f ca="1">IFERROR(INDIRECT("個票"&amp;$B6&amp;"！$C$55"),"")</f>
        <v>0</v>
      </c>
      <c r="AQ6" s="77">
        <f ca="1">IFERROR(INDIRECT("個票"&amp;$B6&amp;"！$C$70"),"")</f>
        <v>0</v>
      </c>
      <c r="AR6" s="93">
        <f t="shared" ref="AR6:AR20" ca="1" si="0">IFERROR(INDIRECT("個票"&amp;$B6&amp;"！$G$22"),"")</f>
        <v>0</v>
      </c>
      <c r="AS6" s="92">
        <f ca="1">IFERROR(INDIRECT("個票"&amp;$B6&amp;"！$E$16"),"")</f>
        <v>0</v>
      </c>
      <c r="AT6" s="76">
        <f ca="1">IFERROR(INDIRECT("個票"&amp;$B6&amp;"！$E$18"),"")</f>
        <v>0</v>
      </c>
      <c r="AU6" s="76">
        <f ca="1">IFERROR(INDIRECT("個票"&amp;$B6&amp;"！$E$20"),"")</f>
        <v>0</v>
      </c>
      <c r="AV6" s="91"/>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row>
    <row r="7" spans="1:76" ht="22.5" customHeight="1">
      <c r="B7" s="76">
        <v>2</v>
      </c>
      <c r="C7" s="88">
        <f t="shared" ref="C7:C20" ca="1" si="1">IFERROR(INDIRECT("個票"&amp;$B7&amp;"！$C$9"),"")</f>
        <v>0</v>
      </c>
      <c r="D7" s="88">
        <f t="shared" ref="D7:D20" ca="1" si="2">IFERROR(INDIRECT("個票"&amp;$B7&amp;"！$E$6"),"")</f>
        <v>0</v>
      </c>
      <c r="E7" s="77">
        <f t="shared" ref="E7:E20" ca="1" si="3">IFERROR(INDIRECT("個票"&amp;$B7&amp;"！$E$11"),"")</f>
        <v>0</v>
      </c>
      <c r="F7" s="76">
        <f t="shared" ref="F7:F20" ca="1" si="4">IFERROR(INDIRECT("個票"&amp;$B7&amp;"！$E$9"),"")</f>
        <v>0</v>
      </c>
      <c r="G7" s="76">
        <f t="shared" ref="G7:G20" ca="1" si="5">IFERROR(INDIRECT("個票"&amp;$B7&amp;"！$E$13"),"")</f>
        <v>0</v>
      </c>
      <c r="H7" s="76">
        <f t="shared" ref="H7:H20" ca="1" si="6">IFERROR(INDIRECT("個票"&amp;$B7&amp;"！$B$31"),"")</f>
        <v>0</v>
      </c>
      <c r="I7" s="76">
        <f t="shared" ref="I7:I20" ca="1" si="7">IFERROR(INDIRECT("個票"&amp;$B7&amp;"！$E$31"),"")</f>
        <v>0</v>
      </c>
      <c r="J7" s="77">
        <f t="shared" ref="J7:J20" ca="1" si="8">IFERROR(INDIRECT("個票"&amp;$B7&amp;"！$F$31"),"")</f>
        <v>100000</v>
      </c>
      <c r="K7" s="93">
        <f t="shared" ref="K7:K20" ca="1" si="9">IFERROR(INDIRECT("個票"&amp;$B7&amp;"！$G$31"),"")</f>
        <v>0</v>
      </c>
      <c r="L7" s="92">
        <f t="shared" ref="L7:L20" ca="1" si="10">IFERROR(INDIRECT("個票"&amp;$B7&amp;"！$B$35"),"")</f>
        <v>0</v>
      </c>
      <c r="M7" s="76">
        <f t="shared" ref="M7:M20" ca="1" si="11">IFERROR(INDIRECT("個票"&amp;$B7&amp;"！$E$35"),"")</f>
        <v>0</v>
      </c>
      <c r="N7" s="77">
        <f t="shared" ref="N7:N20" ca="1" si="12">IFERROR(INDIRECT("個票"&amp;$B7&amp;"！$F$35"),"")</f>
        <v>300000</v>
      </c>
      <c r="O7" s="93">
        <f t="shared" ref="O7:O20" ca="1" si="13">IFERROR(INDIRECT("個票"&amp;$B7&amp;"！$G$35"),"")</f>
        <v>0</v>
      </c>
      <c r="P7" s="92">
        <f t="shared" ref="P7:P20" ca="1" si="14">IFERROR(INDIRECT("個票"&amp;$B7&amp;"！$D$40"),"")</f>
        <v>0</v>
      </c>
      <c r="Q7" s="76">
        <f t="shared" ref="Q7:Q20" ca="1" si="15">IFERROR(INDIRECT("個票"&amp;$B7&amp;"！$G$40"),"")</f>
        <v>0</v>
      </c>
      <c r="R7" s="76">
        <f t="shared" ref="R7:R20" ca="1" si="16">IFERROR(INDIRECT("個票"&amp;$B7&amp;"！$D$41"),"")</f>
        <v>0</v>
      </c>
      <c r="S7" s="76">
        <f t="shared" ref="S7:S20" ca="1" si="17">IFERROR(INDIRECT("個票"&amp;$B7&amp;"！$G$41"),"")</f>
        <v>0</v>
      </c>
      <c r="T7" s="76">
        <f t="shared" ref="T7:T20" ca="1" si="18">IFERROR(INDIRECT("個票"&amp;$B7&amp;"！$B$44"),"")</f>
        <v>0</v>
      </c>
      <c r="U7" s="76">
        <f t="shared" ref="U7:U20" ca="1" si="19">IFERROR(INDIRECT("個票"&amp;$B7&amp;"！$E$44"),"")</f>
        <v>0</v>
      </c>
      <c r="V7" s="77" t="str">
        <f t="shared" ref="V7:V20" ca="1" si="20">IFERROR(INDIRECT("個票"&amp;$B7&amp;"！$F$44"),"")</f>
        <v>自動計算</v>
      </c>
      <c r="W7" s="93">
        <f t="shared" ref="W7:W20" ca="1" si="21">IFERROR(INDIRECT("個票"&amp;$B7&amp;"！$G$44"),"")</f>
        <v>0</v>
      </c>
      <c r="X7" s="92">
        <f t="shared" ref="X7:X20" ca="1" si="22">IFERROR(INDIRECT("個票"&amp;$B7&amp;"！$D$47"),"")</f>
        <v>0</v>
      </c>
      <c r="Y7" s="76">
        <f t="shared" ref="Y7:Y20" ca="1" si="23">IFERROR(INDIRECT("個票"&amp;$B7&amp;"！$G$47"),"")</f>
        <v>0</v>
      </c>
      <c r="Z7" s="76">
        <f t="shared" ref="Z7:Z20" ca="1" si="24">IFERROR(INDIRECT("個票"&amp;$B7&amp;"！$D$48"),"")</f>
        <v>0</v>
      </c>
      <c r="AA7" s="76">
        <f t="shared" ref="AA7:AA20" ca="1" si="25">IFERROR(INDIRECT("個票"&amp;$B7&amp;"！$G$48"),"")</f>
        <v>0</v>
      </c>
      <c r="AB7" s="76">
        <f t="shared" ref="AB7:AB20" ca="1" si="26">IFERROR(INDIRECT("個票"&amp;$B7&amp;"！$B$52"),"")</f>
        <v>0</v>
      </c>
      <c r="AC7" s="76">
        <f t="shared" ref="AC7:AC20" ca="1" si="27">IFERROR(INDIRECT("個票"&amp;$B7&amp;"！$E$52"),"")</f>
        <v>0</v>
      </c>
      <c r="AD7" s="77" t="str">
        <f t="shared" ref="AD7:AD20" ca="1" si="28">IFERROR(INDIRECT("個票"&amp;$B7&amp;"！$F$52"),"")</f>
        <v>自動計算</v>
      </c>
      <c r="AE7" s="93">
        <f t="shared" ref="AE7:AE20" ca="1" si="29">IFERROR(INDIRECT("個票"&amp;$B7&amp;"！$G$52"),"")</f>
        <v>0</v>
      </c>
      <c r="AF7" s="92">
        <f t="shared" ref="AF7:AF20" ca="1" si="30">IFERROR(INDIRECT("個票"&amp;$B7&amp;"！$D$60"),"")</f>
        <v>0</v>
      </c>
      <c r="AG7" s="76">
        <f t="shared" ref="AG7:AG20" ca="1" si="31">IFERROR(INDIRECT("個票"&amp;$B7&amp;"！$F$60"),"")</f>
        <v>0</v>
      </c>
      <c r="AH7" s="76">
        <f t="shared" ref="AH7:AH20" ca="1" si="32">IFERROR(INDIRECT("個票"&amp;$B7&amp;"！$B$63"),"")</f>
        <v>0</v>
      </c>
      <c r="AI7" s="76">
        <f t="shared" ref="AI7:AI20" ca="1" si="33">IFERROR(INDIRECT("個票"&amp;$B7&amp;"！$E$63"),"")</f>
        <v>0</v>
      </c>
      <c r="AJ7" s="77" t="str">
        <f t="shared" ref="AJ7:AJ20" ca="1" si="34">IFERROR(INDIRECT("個票"&amp;$B7&amp;"！$F$63"),"")</f>
        <v>自動計算</v>
      </c>
      <c r="AK7" s="93">
        <f t="shared" ref="AK7:AK20" ca="1" si="35">IFERROR(INDIRECT("個票"&amp;$B7&amp;"！$G$63"),"")</f>
        <v>0</v>
      </c>
      <c r="AL7" s="92">
        <f t="shared" ref="AL7:AL20" ca="1" si="36">IFERROR(INDIRECT("個票"&amp;$B7&amp;"！$B$67"),"")</f>
        <v>0</v>
      </c>
      <c r="AM7" s="76">
        <f t="shared" ref="AM7:AM20" ca="1" si="37">IFERROR(INDIRECT("個票"&amp;$B7&amp;"！$E$67"),"")</f>
        <v>0</v>
      </c>
      <c r="AN7" s="77">
        <f t="shared" ref="AN7:AN20" ca="1" si="38">IFERROR(INDIRECT("個票"&amp;$B7&amp;"！$F$67"),"")</f>
        <v>300000</v>
      </c>
      <c r="AO7" s="93">
        <f t="shared" ref="AO7:AO20" ca="1" si="39">IFERROR(INDIRECT("個票"&amp;$B7&amp;"！$G$67"),"")</f>
        <v>0</v>
      </c>
      <c r="AP7" s="92">
        <f t="shared" ref="AP7:AP20" ca="1" si="40">IFERROR(INDIRECT("個票"&amp;$B7&amp;"！$C$55"),"")</f>
        <v>0</v>
      </c>
      <c r="AQ7" s="77">
        <f t="shared" ref="AQ7:AQ20" ca="1" si="41">IFERROR(INDIRECT("個票"&amp;$B7&amp;"！$C$70"),"")</f>
        <v>0</v>
      </c>
      <c r="AR7" s="93">
        <f t="shared" ca="1" si="0"/>
        <v>0</v>
      </c>
      <c r="AS7" s="92">
        <f t="shared" ref="AS7:AS20" ca="1" si="42">IFERROR(INDIRECT("個票"&amp;$B7&amp;"！$E$16"),"")</f>
        <v>0</v>
      </c>
      <c r="AT7" s="76">
        <f t="shared" ref="AT7:AT20" ca="1" si="43">IFERROR(INDIRECT("個票"&amp;$B7&amp;"！$E$18"),"")</f>
        <v>0</v>
      </c>
      <c r="AU7" s="76">
        <f t="shared" ref="AU7:AU20" ca="1" si="44">IFERROR(INDIRECT("個票"&amp;$B7&amp;"！$E$20"),"")</f>
        <v>0</v>
      </c>
      <c r="AV7" s="91"/>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row>
    <row r="8" spans="1:76" ht="22.5" customHeight="1">
      <c r="B8" s="76">
        <v>3</v>
      </c>
      <c r="C8" s="88">
        <f t="shared" ca="1" si="1"/>
        <v>0</v>
      </c>
      <c r="D8" s="88">
        <f t="shared" ca="1" si="2"/>
        <v>0</v>
      </c>
      <c r="E8" s="77">
        <f t="shared" ca="1" si="3"/>
        <v>0</v>
      </c>
      <c r="F8" s="76">
        <f t="shared" ca="1" si="4"/>
        <v>0</v>
      </c>
      <c r="G8" s="76">
        <f t="shared" ca="1" si="5"/>
        <v>0</v>
      </c>
      <c r="H8" s="76">
        <f t="shared" ca="1" si="6"/>
        <v>0</v>
      </c>
      <c r="I8" s="76">
        <f t="shared" ca="1" si="7"/>
        <v>0</v>
      </c>
      <c r="J8" s="77">
        <f t="shared" ca="1" si="8"/>
        <v>100000</v>
      </c>
      <c r="K8" s="93">
        <f t="shared" ca="1" si="9"/>
        <v>0</v>
      </c>
      <c r="L8" s="92">
        <f t="shared" ca="1" si="10"/>
        <v>0</v>
      </c>
      <c r="M8" s="76">
        <f t="shared" ca="1" si="11"/>
        <v>0</v>
      </c>
      <c r="N8" s="77">
        <f t="shared" ca="1" si="12"/>
        <v>300000</v>
      </c>
      <c r="O8" s="93">
        <f t="shared" ca="1" si="13"/>
        <v>0</v>
      </c>
      <c r="P8" s="92">
        <f t="shared" ca="1" si="14"/>
        <v>0</v>
      </c>
      <c r="Q8" s="76">
        <f t="shared" ca="1" si="15"/>
        <v>0</v>
      </c>
      <c r="R8" s="76">
        <f t="shared" ca="1" si="16"/>
        <v>0</v>
      </c>
      <c r="S8" s="76">
        <f t="shared" ca="1" si="17"/>
        <v>0</v>
      </c>
      <c r="T8" s="76">
        <f t="shared" ca="1" si="18"/>
        <v>0</v>
      </c>
      <c r="U8" s="76">
        <f t="shared" ca="1" si="19"/>
        <v>0</v>
      </c>
      <c r="V8" s="77" t="str">
        <f t="shared" ca="1" si="20"/>
        <v>自動計算</v>
      </c>
      <c r="W8" s="93">
        <f t="shared" ca="1" si="21"/>
        <v>0</v>
      </c>
      <c r="X8" s="92">
        <f t="shared" ca="1" si="22"/>
        <v>0</v>
      </c>
      <c r="Y8" s="76">
        <f t="shared" ca="1" si="23"/>
        <v>0</v>
      </c>
      <c r="Z8" s="76">
        <f t="shared" ca="1" si="24"/>
        <v>0</v>
      </c>
      <c r="AA8" s="76">
        <f t="shared" ca="1" si="25"/>
        <v>0</v>
      </c>
      <c r="AB8" s="76">
        <f t="shared" ca="1" si="26"/>
        <v>0</v>
      </c>
      <c r="AC8" s="76">
        <f t="shared" ca="1" si="27"/>
        <v>0</v>
      </c>
      <c r="AD8" s="77" t="str">
        <f t="shared" ca="1" si="28"/>
        <v>自動計算</v>
      </c>
      <c r="AE8" s="93">
        <f t="shared" ca="1" si="29"/>
        <v>0</v>
      </c>
      <c r="AF8" s="92">
        <f t="shared" ca="1" si="30"/>
        <v>0</v>
      </c>
      <c r="AG8" s="76">
        <f t="shared" ca="1" si="31"/>
        <v>0</v>
      </c>
      <c r="AH8" s="76">
        <f t="shared" ca="1" si="32"/>
        <v>0</v>
      </c>
      <c r="AI8" s="76">
        <f t="shared" ca="1" si="33"/>
        <v>0</v>
      </c>
      <c r="AJ8" s="77" t="str">
        <f t="shared" ca="1" si="34"/>
        <v>自動計算</v>
      </c>
      <c r="AK8" s="93">
        <f t="shared" ca="1" si="35"/>
        <v>0</v>
      </c>
      <c r="AL8" s="92">
        <f t="shared" ca="1" si="36"/>
        <v>0</v>
      </c>
      <c r="AM8" s="76">
        <f t="shared" ca="1" si="37"/>
        <v>0</v>
      </c>
      <c r="AN8" s="77">
        <f t="shared" ca="1" si="38"/>
        <v>300000</v>
      </c>
      <c r="AO8" s="93">
        <f t="shared" ca="1" si="39"/>
        <v>0</v>
      </c>
      <c r="AP8" s="92">
        <f t="shared" ca="1" si="40"/>
        <v>0</v>
      </c>
      <c r="AQ8" s="77">
        <f t="shared" ca="1" si="41"/>
        <v>0</v>
      </c>
      <c r="AR8" s="93">
        <f t="shared" ca="1" si="0"/>
        <v>0</v>
      </c>
      <c r="AS8" s="92">
        <f t="shared" ca="1" si="42"/>
        <v>0</v>
      </c>
      <c r="AT8" s="76">
        <f t="shared" ca="1" si="43"/>
        <v>0</v>
      </c>
      <c r="AU8" s="76">
        <f t="shared" ca="1" si="44"/>
        <v>0</v>
      </c>
      <c r="AV8" s="91"/>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row>
    <row r="9" spans="1:76" ht="22.5" customHeight="1">
      <c r="B9" s="76">
        <v>4</v>
      </c>
      <c r="C9" s="88">
        <f t="shared" ca="1" si="1"/>
        <v>0</v>
      </c>
      <c r="D9" s="88">
        <f t="shared" ca="1" si="2"/>
        <v>0</v>
      </c>
      <c r="E9" s="77">
        <f t="shared" ca="1" si="3"/>
        <v>0</v>
      </c>
      <c r="F9" s="76">
        <f t="shared" ca="1" si="4"/>
        <v>0</v>
      </c>
      <c r="G9" s="76">
        <f t="shared" ca="1" si="5"/>
        <v>0</v>
      </c>
      <c r="H9" s="76">
        <f t="shared" ca="1" si="6"/>
        <v>0</v>
      </c>
      <c r="I9" s="76">
        <f t="shared" ca="1" si="7"/>
        <v>0</v>
      </c>
      <c r="J9" s="77">
        <f t="shared" ca="1" si="8"/>
        <v>100000</v>
      </c>
      <c r="K9" s="93">
        <f t="shared" ca="1" si="9"/>
        <v>0</v>
      </c>
      <c r="L9" s="92">
        <f t="shared" ca="1" si="10"/>
        <v>0</v>
      </c>
      <c r="M9" s="76">
        <f t="shared" ca="1" si="11"/>
        <v>0</v>
      </c>
      <c r="N9" s="77">
        <f t="shared" ca="1" si="12"/>
        <v>300000</v>
      </c>
      <c r="O9" s="93">
        <f t="shared" ca="1" si="13"/>
        <v>0</v>
      </c>
      <c r="P9" s="92">
        <f t="shared" ca="1" si="14"/>
        <v>0</v>
      </c>
      <c r="Q9" s="76">
        <f t="shared" ca="1" si="15"/>
        <v>0</v>
      </c>
      <c r="R9" s="76">
        <f t="shared" ca="1" si="16"/>
        <v>0</v>
      </c>
      <c r="S9" s="76">
        <f t="shared" ca="1" si="17"/>
        <v>0</v>
      </c>
      <c r="T9" s="76">
        <f t="shared" ca="1" si="18"/>
        <v>0</v>
      </c>
      <c r="U9" s="76">
        <f t="shared" ca="1" si="19"/>
        <v>0</v>
      </c>
      <c r="V9" s="77" t="str">
        <f t="shared" ca="1" si="20"/>
        <v>自動計算</v>
      </c>
      <c r="W9" s="93">
        <f t="shared" ca="1" si="21"/>
        <v>0</v>
      </c>
      <c r="X9" s="92">
        <f t="shared" ca="1" si="22"/>
        <v>0</v>
      </c>
      <c r="Y9" s="76">
        <f t="shared" ca="1" si="23"/>
        <v>0</v>
      </c>
      <c r="Z9" s="76">
        <f t="shared" ca="1" si="24"/>
        <v>0</v>
      </c>
      <c r="AA9" s="76">
        <f t="shared" ca="1" si="25"/>
        <v>0</v>
      </c>
      <c r="AB9" s="76">
        <f t="shared" ca="1" si="26"/>
        <v>0</v>
      </c>
      <c r="AC9" s="76">
        <f t="shared" ca="1" si="27"/>
        <v>0</v>
      </c>
      <c r="AD9" s="77" t="str">
        <f t="shared" ca="1" si="28"/>
        <v>自動計算</v>
      </c>
      <c r="AE9" s="93">
        <f t="shared" ca="1" si="29"/>
        <v>0</v>
      </c>
      <c r="AF9" s="92">
        <f t="shared" ca="1" si="30"/>
        <v>0</v>
      </c>
      <c r="AG9" s="76">
        <f t="shared" ca="1" si="31"/>
        <v>0</v>
      </c>
      <c r="AH9" s="76">
        <f t="shared" ca="1" si="32"/>
        <v>0</v>
      </c>
      <c r="AI9" s="76">
        <f t="shared" ca="1" si="33"/>
        <v>0</v>
      </c>
      <c r="AJ9" s="77" t="str">
        <f t="shared" ca="1" si="34"/>
        <v>自動計算</v>
      </c>
      <c r="AK9" s="93">
        <f t="shared" ca="1" si="35"/>
        <v>0</v>
      </c>
      <c r="AL9" s="92">
        <f t="shared" ca="1" si="36"/>
        <v>0</v>
      </c>
      <c r="AM9" s="76">
        <f t="shared" ca="1" si="37"/>
        <v>0</v>
      </c>
      <c r="AN9" s="77">
        <f t="shared" ca="1" si="38"/>
        <v>300000</v>
      </c>
      <c r="AO9" s="93">
        <f t="shared" ca="1" si="39"/>
        <v>0</v>
      </c>
      <c r="AP9" s="92">
        <f t="shared" ca="1" si="40"/>
        <v>0</v>
      </c>
      <c r="AQ9" s="77">
        <f t="shared" ca="1" si="41"/>
        <v>0</v>
      </c>
      <c r="AR9" s="93">
        <f t="shared" ca="1" si="0"/>
        <v>0</v>
      </c>
      <c r="AS9" s="92">
        <f t="shared" ca="1" si="42"/>
        <v>0</v>
      </c>
      <c r="AT9" s="76">
        <f t="shared" ca="1" si="43"/>
        <v>0</v>
      </c>
      <c r="AU9" s="76">
        <f t="shared" ca="1" si="44"/>
        <v>0</v>
      </c>
      <c r="AV9" s="91"/>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row>
    <row r="10" spans="1:76" ht="22.5" customHeight="1">
      <c r="B10" s="76">
        <v>5</v>
      </c>
      <c r="C10" s="88">
        <f t="shared" ca="1" si="1"/>
        <v>0</v>
      </c>
      <c r="D10" s="88">
        <f t="shared" ca="1" si="2"/>
        <v>0</v>
      </c>
      <c r="E10" s="77">
        <f t="shared" ca="1" si="3"/>
        <v>0</v>
      </c>
      <c r="F10" s="76">
        <f t="shared" ca="1" si="4"/>
        <v>0</v>
      </c>
      <c r="G10" s="76">
        <f t="shared" ca="1" si="5"/>
        <v>0</v>
      </c>
      <c r="H10" s="76">
        <f t="shared" ca="1" si="6"/>
        <v>0</v>
      </c>
      <c r="I10" s="76">
        <f t="shared" ca="1" si="7"/>
        <v>0</v>
      </c>
      <c r="J10" s="77">
        <f t="shared" ca="1" si="8"/>
        <v>100000</v>
      </c>
      <c r="K10" s="93">
        <f t="shared" ca="1" si="9"/>
        <v>0</v>
      </c>
      <c r="L10" s="92">
        <f t="shared" ca="1" si="10"/>
        <v>0</v>
      </c>
      <c r="M10" s="76">
        <f t="shared" ca="1" si="11"/>
        <v>0</v>
      </c>
      <c r="N10" s="77">
        <f t="shared" ca="1" si="12"/>
        <v>300000</v>
      </c>
      <c r="O10" s="93">
        <f t="shared" ca="1" si="13"/>
        <v>0</v>
      </c>
      <c r="P10" s="92">
        <f t="shared" ca="1" si="14"/>
        <v>0</v>
      </c>
      <c r="Q10" s="76">
        <f t="shared" ca="1" si="15"/>
        <v>0</v>
      </c>
      <c r="R10" s="76">
        <f t="shared" ca="1" si="16"/>
        <v>0</v>
      </c>
      <c r="S10" s="76">
        <f t="shared" ca="1" si="17"/>
        <v>0</v>
      </c>
      <c r="T10" s="76">
        <f t="shared" ca="1" si="18"/>
        <v>0</v>
      </c>
      <c r="U10" s="76">
        <f t="shared" ca="1" si="19"/>
        <v>0</v>
      </c>
      <c r="V10" s="77" t="str">
        <f t="shared" ca="1" si="20"/>
        <v>自動計算</v>
      </c>
      <c r="W10" s="93">
        <f t="shared" ca="1" si="21"/>
        <v>0</v>
      </c>
      <c r="X10" s="92">
        <f t="shared" ca="1" si="22"/>
        <v>0</v>
      </c>
      <c r="Y10" s="76">
        <f t="shared" ca="1" si="23"/>
        <v>0</v>
      </c>
      <c r="Z10" s="76">
        <f t="shared" ca="1" si="24"/>
        <v>0</v>
      </c>
      <c r="AA10" s="76">
        <f t="shared" ca="1" si="25"/>
        <v>0</v>
      </c>
      <c r="AB10" s="76">
        <f t="shared" ca="1" si="26"/>
        <v>0</v>
      </c>
      <c r="AC10" s="76">
        <f t="shared" ca="1" si="27"/>
        <v>0</v>
      </c>
      <c r="AD10" s="77" t="str">
        <f t="shared" ca="1" si="28"/>
        <v>自動計算</v>
      </c>
      <c r="AE10" s="93">
        <f t="shared" ca="1" si="29"/>
        <v>0</v>
      </c>
      <c r="AF10" s="92">
        <f t="shared" ca="1" si="30"/>
        <v>0</v>
      </c>
      <c r="AG10" s="76">
        <f t="shared" ca="1" si="31"/>
        <v>0</v>
      </c>
      <c r="AH10" s="76">
        <f t="shared" ca="1" si="32"/>
        <v>0</v>
      </c>
      <c r="AI10" s="76">
        <f t="shared" ca="1" si="33"/>
        <v>0</v>
      </c>
      <c r="AJ10" s="77" t="str">
        <f t="shared" ca="1" si="34"/>
        <v>自動計算</v>
      </c>
      <c r="AK10" s="93">
        <f t="shared" ca="1" si="35"/>
        <v>0</v>
      </c>
      <c r="AL10" s="92">
        <f t="shared" ca="1" si="36"/>
        <v>0</v>
      </c>
      <c r="AM10" s="76">
        <f t="shared" ca="1" si="37"/>
        <v>0</v>
      </c>
      <c r="AN10" s="77">
        <f t="shared" ca="1" si="38"/>
        <v>300000</v>
      </c>
      <c r="AO10" s="93">
        <f t="shared" ca="1" si="39"/>
        <v>0</v>
      </c>
      <c r="AP10" s="92">
        <f t="shared" ca="1" si="40"/>
        <v>0</v>
      </c>
      <c r="AQ10" s="77">
        <f t="shared" ca="1" si="41"/>
        <v>0</v>
      </c>
      <c r="AR10" s="93">
        <f t="shared" ca="1" si="0"/>
        <v>0</v>
      </c>
      <c r="AS10" s="92">
        <f t="shared" ca="1" si="42"/>
        <v>0</v>
      </c>
      <c r="AT10" s="76">
        <f t="shared" ca="1" si="43"/>
        <v>0</v>
      </c>
      <c r="AU10" s="76">
        <f t="shared" ca="1" si="44"/>
        <v>0</v>
      </c>
      <c r="AV10" s="91"/>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row>
    <row r="11" spans="1:76" ht="22.5" customHeight="1">
      <c r="B11" s="76">
        <v>6</v>
      </c>
      <c r="C11" s="88">
        <f t="shared" ca="1" si="1"/>
        <v>0</v>
      </c>
      <c r="D11" s="88">
        <f t="shared" ca="1" si="2"/>
        <v>0</v>
      </c>
      <c r="E11" s="77">
        <f t="shared" ca="1" si="3"/>
        <v>0</v>
      </c>
      <c r="F11" s="76">
        <f t="shared" ca="1" si="4"/>
        <v>0</v>
      </c>
      <c r="G11" s="76">
        <f t="shared" ca="1" si="5"/>
        <v>0</v>
      </c>
      <c r="H11" s="76">
        <f t="shared" ca="1" si="6"/>
        <v>0</v>
      </c>
      <c r="I11" s="76">
        <f t="shared" ca="1" si="7"/>
        <v>0</v>
      </c>
      <c r="J11" s="77">
        <f t="shared" ca="1" si="8"/>
        <v>100000</v>
      </c>
      <c r="K11" s="93">
        <f t="shared" ca="1" si="9"/>
        <v>0</v>
      </c>
      <c r="L11" s="92">
        <f t="shared" ca="1" si="10"/>
        <v>0</v>
      </c>
      <c r="M11" s="76">
        <f t="shared" ca="1" si="11"/>
        <v>0</v>
      </c>
      <c r="N11" s="77">
        <f t="shared" ca="1" si="12"/>
        <v>300000</v>
      </c>
      <c r="O11" s="93">
        <f t="shared" ca="1" si="13"/>
        <v>0</v>
      </c>
      <c r="P11" s="92">
        <f t="shared" ca="1" si="14"/>
        <v>0</v>
      </c>
      <c r="Q11" s="76">
        <f t="shared" ca="1" si="15"/>
        <v>0</v>
      </c>
      <c r="R11" s="76">
        <f t="shared" ca="1" si="16"/>
        <v>0</v>
      </c>
      <c r="S11" s="76">
        <f t="shared" ca="1" si="17"/>
        <v>0</v>
      </c>
      <c r="T11" s="76">
        <f t="shared" ca="1" si="18"/>
        <v>0</v>
      </c>
      <c r="U11" s="76">
        <f t="shared" ca="1" si="19"/>
        <v>0</v>
      </c>
      <c r="V11" s="77" t="str">
        <f t="shared" ca="1" si="20"/>
        <v>自動計算</v>
      </c>
      <c r="W11" s="93">
        <f t="shared" ca="1" si="21"/>
        <v>0</v>
      </c>
      <c r="X11" s="92">
        <f t="shared" ca="1" si="22"/>
        <v>0</v>
      </c>
      <c r="Y11" s="76">
        <f t="shared" ca="1" si="23"/>
        <v>0</v>
      </c>
      <c r="Z11" s="76">
        <f t="shared" ca="1" si="24"/>
        <v>0</v>
      </c>
      <c r="AA11" s="76">
        <f t="shared" ca="1" si="25"/>
        <v>0</v>
      </c>
      <c r="AB11" s="76">
        <f t="shared" ca="1" si="26"/>
        <v>0</v>
      </c>
      <c r="AC11" s="76">
        <f t="shared" ca="1" si="27"/>
        <v>0</v>
      </c>
      <c r="AD11" s="77" t="str">
        <f t="shared" ca="1" si="28"/>
        <v>自動計算</v>
      </c>
      <c r="AE11" s="93">
        <f t="shared" ca="1" si="29"/>
        <v>0</v>
      </c>
      <c r="AF11" s="92">
        <f t="shared" ca="1" si="30"/>
        <v>0</v>
      </c>
      <c r="AG11" s="76">
        <f t="shared" ca="1" si="31"/>
        <v>0</v>
      </c>
      <c r="AH11" s="76">
        <f t="shared" ca="1" si="32"/>
        <v>0</v>
      </c>
      <c r="AI11" s="76">
        <f t="shared" ca="1" si="33"/>
        <v>0</v>
      </c>
      <c r="AJ11" s="77" t="str">
        <f t="shared" ca="1" si="34"/>
        <v>自動計算</v>
      </c>
      <c r="AK11" s="93">
        <f t="shared" ca="1" si="35"/>
        <v>0</v>
      </c>
      <c r="AL11" s="92">
        <f t="shared" ca="1" si="36"/>
        <v>0</v>
      </c>
      <c r="AM11" s="76">
        <f t="shared" ca="1" si="37"/>
        <v>0</v>
      </c>
      <c r="AN11" s="77">
        <f t="shared" ca="1" si="38"/>
        <v>300000</v>
      </c>
      <c r="AO11" s="93">
        <f t="shared" ca="1" si="39"/>
        <v>0</v>
      </c>
      <c r="AP11" s="92">
        <f t="shared" ca="1" si="40"/>
        <v>0</v>
      </c>
      <c r="AQ11" s="77">
        <f t="shared" ca="1" si="41"/>
        <v>0</v>
      </c>
      <c r="AR11" s="93">
        <f t="shared" ca="1" si="0"/>
        <v>0</v>
      </c>
      <c r="AS11" s="92">
        <f t="shared" ca="1" si="42"/>
        <v>0</v>
      </c>
      <c r="AT11" s="76">
        <f t="shared" ca="1" si="43"/>
        <v>0</v>
      </c>
      <c r="AU11" s="76">
        <f t="shared" ca="1" si="44"/>
        <v>0</v>
      </c>
      <c r="AV11" s="91"/>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row>
    <row r="12" spans="1:76" ht="22.5" customHeight="1">
      <c r="B12" s="76">
        <v>7</v>
      </c>
      <c r="C12" s="88">
        <f t="shared" ca="1" si="1"/>
        <v>0</v>
      </c>
      <c r="D12" s="88">
        <f t="shared" ca="1" si="2"/>
        <v>0</v>
      </c>
      <c r="E12" s="77">
        <f t="shared" ca="1" si="3"/>
        <v>0</v>
      </c>
      <c r="F12" s="76">
        <f t="shared" ca="1" si="4"/>
        <v>0</v>
      </c>
      <c r="G12" s="76">
        <f t="shared" ca="1" si="5"/>
        <v>0</v>
      </c>
      <c r="H12" s="76">
        <f t="shared" ca="1" si="6"/>
        <v>0</v>
      </c>
      <c r="I12" s="76">
        <f t="shared" ca="1" si="7"/>
        <v>0</v>
      </c>
      <c r="J12" s="77">
        <f t="shared" ca="1" si="8"/>
        <v>100000</v>
      </c>
      <c r="K12" s="93">
        <f t="shared" ca="1" si="9"/>
        <v>0</v>
      </c>
      <c r="L12" s="92">
        <f t="shared" ca="1" si="10"/>
        <v>0</v>
      </c>
      <c r="M12" s="76">
        <f t="shared" ca="1" si="11"/>
        <v>0</v>
      </c>
      <c r="N12" s="77">
        <f t="shared" ca="1" si="12"/>
        <v>300000</v>
      </c>
      <c r="O12" s="93">
        <f t="shared" ca="1" si="13"/>
        <v>0</v>
      </c>
      <c r="P12" s="92">
        <f t="shared" ca="1" si="14"/>
        <v>0</v>
      </c>
      <c r="Q12" s="76">
        <f t="shared" ca="1" si="15"/>
        <v>0</v>
      </c>
      <c r="R12" s="76">
        <f t="shared" ca="1" si="16"/>
        <v>0</v>
      </c>
      <c r="S12" s="76">
        <f t="shared" ca="1" si="17"/>
        <v>0</v>
      </c>
      <c r="T12" s="76">
        <f t="shared" ca="1" si="18"/>
        <v>0</v>
      </c>
      <c r="U12" s="76">
        <f t="shared" ca="1" si="19"/>
        <v>0</v>
      </c>
      <c r="V12" s="77" t="str">
        <f t="shared" ca="1" si="20"/>
        <v>自動計算</v>
      </c>
      <c r="W12" s="93">
        <f t="shared" ca="1" si="21"/>
        <v>0</v>
      </c>
      <c r="X12" s="92">
        <f t="shared" ca="1" si="22"/>
        <v>0</v>
      </c>
      <c r="Y12" s="76">
        <f t="shared" ca="1" si="23"/>
        <v>0</v>
      </c>
      <c r="Z12" s="76">
        <f t="shared" ca="1" si="24"/>
        <v>0</v>
      </c>
      <c r="AA12" s="76">
        <f t="shared" ca="1" si="25"/>
        <v>0</v>
      </c>
      <c r="AB12" s="76">
        <f t="shared" ca="1" si="26"/>
        <v>0</v>
      </c>
      <c r="AC12" s="76">
        <f t="shared" ca="1" si="27"/>
        <v>0</v>
      </c>
      <c r="AD12" s="77" t="str">
        <f t="shared" ca="1" si="28"/>
        <v>自動計算</v>
      </c>
      <c r="AE12" s="93">
        <f t="shared" ca="1" si="29"/>
        <v>0</v>
      </c>
      <c r="AF12" s="92">
        <f t="shared" ca="1" si="30"/>
        <v>0</v>
      </c>
      <c r="AG12" s="76">
        <f t="shared" ca="1" si="31"/>
        <v>0</v>
      </c>
      <c r="AH12" s="76">
        <f t="shared" ca="1" si="32"/>
        <v>0</v>
      </c>
      <c r="AI12" s="76">
        <f t="shared" ca="1" si="33"/>
        <v>0</v>
      </c>
      <c r="AJ12" s="77" t="str">
        <f t="shared" ca="1" si="34"/>
        <v>自動計算</v>
      </c>
      <c r="AK12" s="93">
        <f t="shared" ca="1" si="35"/>
        <v>0</v>
      </c>
      <c r="AL12" s="92">
        <f t="shared" ca="1" si="36"/>
        <v>0</v>
      </c>
      <c r="AM12" s="76">
        <f t="shared" ca="1" si="37"/>
        <v>0</v>
      </c>
      <c r="AN12" s="77">
        <f t="shared" ca="1" si="38"/>
        <v>300000</v>
      </c>
      <c r="AO12" s="93">
        <f t="shared" ca="1" si="39"/>
        <v>0</v>
      </c>
      <c r="AP12" s="92">
        <f t="shared" ca="1" si="40"/>
        <v>0</v>
      </c>
      <c r="AQ12" s="77">
        <f t="shared" ca="1" si="41"/>
        <v>0</v>
      </c>
      <c r="AR12" s="93">
        <f t="shared" ca="1" si="0"/>
        <v>0</v>
      </c>
      <c r="AS12" s="92">
        <f t="shared" ca="1" si="42"/>
        <v>0</v>
      </c>
      <c r="AT12" s="76">
        <f t="shared" ca="1" si="43"/>
        <v>0</v>
      </c>
      <c r="AU12" s="76">
        <f t="shared" ca="1" si="44"/>
        <v>0</v>
      </c>
      <c r="AV12" s="91"/>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row>
    <row r="13" spans="1:76" ht="22.5" customHeight="1">
      <c r="B13" s="76">
        <v>8</v>
      </c>
      <c r="C13" s="88">
        <f t="shared" ca="1" si="1"/>
        <v>0</v>
      </c>
      <c r="D13" s="88">
        <f t="shared" ca="1" si="2"/>
        <v>0</v>
      </c>
      <c r="E13" s="77">
        <f t="shared" ca="1" si="3"/>
        <v>0</v>
      </c>
      <c r="F13" s="76">
        <f t="shared" ca="1" si="4"/>
        <v>0</v>
      </c>
      <c r="G13" s="76">
        <f t="shared" ca="1" si="5"/>
        <v>0</v>
      </c>
      <c r="H13" s="76">
        <f t="shared" ca="1" si="6"/>
        <v>0</v>
      </c>
      <c r="I13" s="76">
        <f t="shared" ca="1" si="7"/>
        <v>0</v>
      </c>
      <c r="J13" s="77">
        <f t="shared" ca="1" si="8"/>
        <v>100000</v>
      </c>
      <c r="K13" s="93">
        <f t="shared" ca="1" si="9"/>
        <v>0</v>
      </c>
      <c r="L13" s="92">
        <f t="shared" ca="1" si="10"/>
        <v>0</v>
      </c>
      <c r="M13" s="76">
        <f t="shared" ca="1" si="11"/>
        <v>0</v>
      </c>
      <c r="N13" s="77">
        <f t="shared" ca="1" si="12"/>
        <v>300000</v>
      </c>
      <c r="O13" s="93">
        <f t="shared" ca="1" si="13"/>
        <v>0</v>
      </c>
      <c r="P13" s="92">
        <f t="shared" ca="1" si="14"/>
        <v>0</v>
      </c>
      <c r="Q13" s="76">
        <f t="shared" ca="1" si="15"/>
        <v>0</v>
      </c>
      <c r="R13" s="76">
        <f t="shared" ca="1" si="16"/>
        <v>0</v>
      </c>
      <c r="S13" s="76">
        <f t="shared" ca="1" si="17"/>
        <v>0</v>
      </c>
      <c r="T13" s="76">
        <f t="shared" ca="1" si="18"/>
        <v>0</v>
      </c>
      <c r="U13" s="76">
        <f t="shared" ca="1" si="19"/>
        <v>0</v>
      </c>
      <c r="V13" s="77" t="str">
        <f t="shared" ca="1" si="20"/>
        <v>自動計算</v>
      </c>
      <c r="W13" s="93">
        <f t="shared" ca="1" si="21"/>
        <v>0</v>
      </c>
      <c r="X13" s="92">
        <f t="shared" ca="1" si="22"/>
        <v>0</v>
      </c>
      <c r="Y13" s="76">
        <f t="shared" ca="1" si="23"/>
        <v>0</v>
      </c>
      <c r="Z13" s="76">
        <f t="shared" ca="1" si="24"/>
        <v>0</v>
      </c>
      <c r="AA13" s="76">
        <f t="shared" ca="1" si="25"/>
        <v>0</v>
      </c>
      <c r="AB13" s="76">
        <f t="shared" ca="1" si="26"/>
        <v>0</v>
      </c>
      <c r="AC13" s="76">
        <f t="shared" ca="1" si="27"/>
        <v>0</v>
      </c>
      <c r="AD13" s="77" t="str">
        <f t="shared" ca="1" si="28"/>
        <v>自動計算</v>
      </c>
      <c r="AE13" s="93">
        <f t="shared" ca="1" si="29"/>
        <v>0</v>
      </c>
      <c r="AF13" s="92">
        <f t="shared" ca="1" si="30"/>
        <v>0</v>
      </c>
      <c r="AG13" s="76">
        <f t="shared" ca="1" si="31"/>
        <v>0</v>
      </c>
      <c r="AH13" s="76">
        <f t="shared" ca="1" si="32"/>
        <v>0</v>
      </c>
      <c r="AI13" s="76">
        <f t="shared" ca="1" si="33"/>
        <v>0</v>
      </c>
      <c r="AJ13" s="77" t="str">
        <f t="shared" ca="1" si="34"/>
        <v>自動計算</v>
      </c>
      <c r="AK13" s="93">
        <f t="shared" ca="1" si="35"/>
        <v>0</v>
      </c>
      <c r="AL13" s="92">
        <f t="shared" ca="1" si="36"/>
        <v>0</v>
      </c>
      <c r="AM13" s="76">
        <f t="shared" ca="1" si="37"/>
        <v>0</v>
      </c>
      <c r="AN13" s="77">
        <f t="shared" ca="1" si="38"/>
        <v>300000</v>
      </c>
      <c r="AO13" s="93">
        <f t="shared" ca="1" si="39"/>
        <v>0</v>
      </c>
      <c r="AP13" s="92">
        <f t="shared" ca="1" si="40"/>
        <v>0</v>
      </c>
      <c r="AQ13" s="77">
        <f t="shared" ca="1" si="41"/>
        <v>0</v>
      </c>
      <c r="AR13" s="93">
        <f t="shared" ca="1" si="0"/>
        <v>0</v>
      </c>
      <c r="AS13" s="92">
        <f t="shared" ca="1" si="42"/>
        <v>0</v>
      </c>
      <c r="AT13" s="76">
        <f t="shared" ca="1" si="43"/>
        <v>0</v>
      </c>
      <c r="AU13" s="76">
        <f t="shared" ca="1" si="44"/>
        <v>0</v>
      </c>
      <c r="AV13" s="91"/>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row>
    <row r="14" spans="1:76" ht="22.5" customHeight="1">
      <c r="B14" s="76">
        <v>9</v>
      </c>
      <c r="C14" s="88">
        <f t="shared" ca="1" si="1"/>
        <v>0</v>
      </c>
      <c r="D14" s="88">
        <f t="shared" ca="1" si="2"/>
        <v>0</v>
      </c>
      <c r="E14" s="77">
        <f t="shared" ca="1" si="3"/>
        <v>0</v>
      </c>
      <c r="F14" s="76">
        <f t="shared" ca="1" si="4"/>
        <v>0</v>
      </c>
      <c r="G14" s="76">
        <f t="shared" ca="1" si="5"/>
        <v>0</v>
      </c>
      <c r="H14" s="76">
        <f t="shared" ca="1" si="6"/>
        <v>0</v>
      </c>
      <c r="I14" s="76">
        <f t="shared" ca="1" si="7"/>
        <v>0</v>
      </c>
      <c r="J14" s="77">
        <f t="shared" ca="1" si="8"/>
        <v>100000</v>
      </c>
      <c r="K14" s="93">
        <f t="shared" ca="1" si="9"/>
        <v>0</v>
      </c>
      <c r="L14" s="92">
        <f t="shared" ca="1" si="10"/>
        <v>0</v>
      </c>
      <c r="M14" s="76">
        <f t="shared" ca="1" si="11"/>
        <v>0</v>
      </c>
      <c r="N14" s="77">
        <f t="shared" ca="1" si="12"/>
        <v>300000</v>
      </c>
      <c r="O14" s="93">
        <f t="shared" ca="1" si="13"/>
        <v>0</v>
      </c>
      <c r="P14" s="92">
        <f t="shared" ca="1" si="14"/>
        <v>0</v>
      </c>
      <c r="Q14" s="76">
        <f t="shared" ca="1" si="15"/>
        <v>0</v>
      </c>
      <c r="R14" s="76">
        <f t="shared" ca="1" si="16"/>
        <v>0</v>
      </c>
      <c r="S14" s="76">
        <f t="shared" ca="1" si="17"/>
        <v>0</v>
      </c>
      <c r="T14" s="76">
        <f t="shared" ca="1" si="18"/>
        <v>0</v>
      </c>
      <c r="U14" s="76">
        <f t="shared" ca="1" si="19"/>
        <v>0</v>
      </c>
      <c r="V14" s="77" t="str">
        <f t="shared" ca="1" si="20"/>
        <v>自動計算</v>
      </c>
      <c r="W14" s="93">
        <f t="shared" ca="1" si="21"/>
        <v>0</v>
      </c>
      <c r="X14" s="92">
        <f t="shared" ca="1" si="22"/>
        <v>0</v>
      </c>
      <c r="Y14" s="76">
        <f t="shared" ca="1" si="23"/>
        <v>0</v>
      </c>
      <c r="Z14" s="76">
        <f t="shared" ca="1" si="24"/>
        <v>0</v>
      </c>
      <c r="AA14" s="76">
        <f t="shared" ca="1" si="25"/>
        <v>0</v>
      </c>
      <c r="AB14" s="76">
        <f t="shared" ca="1" si="26"/>
        <v>0</v>
      </c>
      <c r="AC14" s="76">
        <f t="shared" ca="1" si="27"/>
        <v>0</v>
      </c>
      <c r="AD14" s="77" t="str">
        <f t="shared" ca="1" si="28"/>
        <v>自動計算</v>
      </c>
      <c r="AE14" s="93">
        <f t="shared" ca="1" si="29"/>
        <v>0</v>
      </c>
      <c r="AF14" s="92">
        <f t="shared" ca="1" si="30"/>
        <v>0</v>
      </c>
      <c r="AG14" s="76">
        <f t="shared" ca="1" si="31"/>
        <v>0</v>
      </c>
      <c r="AH14" s="76">
        <f t="shared" ca="1" si="32"/>
        <v>0</v>
      </c>
      <c r="AI14" s="76">
        <f t="shared" ca="1" si="33"/>
        <v>0</v>
      </c>
      <c r="AJ14" s="77" t="str">
        <f t="shared" ca="1" si="34"/>
        <v>自動計算</v>
      </c>
      <c r="AK14" s="93">
        <f t="shared" ca="1" si="35"/>
        <v>0</v>
      </c>
      <c r="AL14" s="92">
        <f t="shared" ca="1" si="36"/>
        <v>0</v>
      </c>
      <c r="AM14" s="76">
        <f t="shared" ca="1" si="37"/>
        <v>0</v>
      </c>
      <c r="AN14" s="77">
        <f t="shared" ca="1" si="38"/>
        <v>300000</v>
      </c>
      <c r="AO14" s="93">
        <f t="shared" ca="1" si="39"/>
        <v>0</v>
      </c>
      <c r="AP14" s="92">
        <f t="shared" ca="1" si="40"/>
        <v>0</v>
      </c>
      <c r="AQ14" s="77">
        <f t="shared" ca="1" si="41"/>
        <v>0</v>
      </c>
      <c r="AR14" s="93">
        <f t="shared" ca="1" si="0"/>
        <v>0</v>
      </c>
      <c r="AS14" s="92">
        <f t="shared" ca="1" si="42"/>
        <v>0</v>
      </c>
      <c r="AT14" s="76">
        <f t="shared" ca="1" si="43"/>
        <v>0</v>
      </c>
      <c r="AU14" s="76">
        <f t="shared" ca="1" si="44"/>
        <v>0</v>
      </c>
      <c r="AV14" s="91"/>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row>
    <row r="15" spans="1:76" ht="22.5" customHeight="1">
      <c r="B15" s="76">
        <v>10</v>
      </c>
      <c r="C15" s="88">
        <f t="shared" ca="1" si="1"/>
        <v>0</v>
      </c>
      <c r="D15" s="88">
        <f t="shared" ca="1" si="2"/>
        <v>0</v>
      </c>
      <c r="E15" s="77">
        <f t="shared" ca="1" si="3"/>
        <v>0</v>
      </c>
      <c r="F15" s="76">
        <f t="shared" ca="1" si="4"/>
        <v>0</v>
      </c>
      <c r="G15" s="76">
        <f t="shared" ca="1" si="5"/>
        <v>0</v>
      </c>
      <c r="H15" s="76">
        <f t="shared" ca="1" si="6"/>
        <v>0</v>
      </c>
      <c r="I15" s="76">
        <f t="shared" ca="1" si="7"/>
        <v>0</v>
      </c>
      <c r="J15" s="77">
        <f t="shared" ca="1" si="8"/>
        <v>100000</v>
      </c>
      <c r="K15" s="93">
        <f t="shared" ca="1" si="9"/>
        <v>0</v>
      </c>
      <c r="L15" s="92">
        <f t="shared" ca="1" si="10"/>
        <v>0</v>
      </c>
      <c r="M15" s="76">
        <f t="shared" ca="1" si="11"/>
        <v>0</v>
      </c>
      <c r="N15" s="77">
        <f t="shared" ca="1" si="12"/>
        <v>300000</v>
      </c>
      <c r="O15" s="93">
        <f t="shared" ca="1" si="13"/>
        <v>0</v>
      </c>
      <c r="P15" s="92">
        <f t="shared" ca="1" si="14"/>
        <v>0</v>
      </c>
      <c r="Q15" s="76">
        <f t="shared" ca="1" si="15"/>
        <v>0</v>
      </c>
      <c r="R15" s="76">
        <f t="shared" ca="1" si="16"/>
        <v>0</v>
      </c>
      <c r="S15" s="76">
        <f t="shared" ca="1" si="17"/>
        <v>0</v>
      </c>
      <c r="T15" s="76">
        <f t="shared" ca="1" si="18"/>
        <v>0</v>
      </c>
      <c r="U15" s="76">
        <f t="shared" ca="1" si="19"/>
        <v>0</v>
      </c>
      <c r="V15" s="77" t="str">
        <f t="shared" ca="1" si="20"/>
        <v>自動計算</v>
      </c>
      <c r="W15" s="93">
        <f t="shared" ca="1" si="21"/>
        <v>0</v>
      </c>
      <c r="X15" s="92">
        <f t="shared" ca="1" si="22"/>
        <v>0</v>
      </c>
      <c r="Y15" s="76">
        <f t="shared" ca="1" si="23"/>
        <v>0</v>
      </c>
      <c r="Z15" s="76">
        <f t="shared" ca="1" si="24"/>
        <v>0</v>
      </c>
      <c r="AA15" s="76">
        <f t="shared" ca="1" si="25"/>
        <v>0</v>
      </c>
      <c r="AB15" s="76">
        <f t="shared" ca="1" si="26"/>
        <v>0</v>
      </c>
      <c r="AC15" s="76">
        <f t="shared" ca="1" si="27"/>
        <v>0</v>
      </c>
      <c r="AD15" s="77" t="str">
        <f t="shared" ca="1" si="28"/>
        <v>自動計算</v>
      </c>
      <c r="AE15" s="93">
        <f t="shared" ca="1" si="29"/>
        <v>0</v>
      </c>
      <c r="AF15" s="92">
        <f t="shared" ca="1" si="30"/>
        <v>0</v>
      </c>
      <c r="AG15" s="76">
        <f t="shared" ca="1" si="31"/>
        <v>0</v>
      </c>
      <c r="AH15" s="76">
        <f t="shared" ca="1" si="32"/>
        <v>0</v>
      </c>
      <c r="AI15" s="76">
        <f t="shared" ca="1" si="33"/>
        <v>0</v>
      </c>
      <c r="AJ15" s="77" t="str">
        <f t="shared" ca="1" si="34"/>
        <v>自動計算</v>
      </c>
      <c r="AK15" s="93">
        <f t="shared" ca="1" si="35"/>
        <v>0</v>
      </c>
      <c r="AL15" s="92">
        <f t="shared" ca="1" si="36"/>
        <v>0</v>
      </c>
      <c r="AM15" s="76">
        <f t="shared" ca="1" si="37"/>
        <v>0</v>
      </c>
      <c r="AN15" s="77">
        <f t="shared" ca="1" si="38"/>
        <v>300000</v>
      </c>
      <c r="AO15" s="93">
        <f t="shared" ca="1" si="39"/>
        <v>0</v>
      </c>
      <c r="AP15" s="92">
        <f t="shared" ca="1" si="40"/>
        <v>0</v>
      </c>
      <c r="AQ15" s="77">
        <f t="shared" ca="1" si="41"/>
        <v>0</v>
      </c>
      <c r="AR15" s="93">
        <f t="shared" ca="1" si="0"/>
        <v>0</v>
      </c>
      <c r="AS15" s="92">
        <f t="shared" ca="1" si="42"/>
        <v>0</v>
      </c>
      <c r="AT15" s="76">
        <f t="shared" ca="1" si="43"/>
        <v>0</v>
      </c>
      <c r="AU15" s="76">
        <f t="shared" ca="1" si="44"/>
        <v>0</v>
      </c>
      <c r="AV15" s="91"/>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row>
    <row r="16" spans="1:76" ht="22.5" customHeight="1">
      <c r="B16" s="76">
        <v>11</v>
      </c>
      <c r="C16" s="88">
        <f t="shared" ca="1" si="1"/>
        <v>0</v>
      </c>
      <c r="D16" s="88">
        <f t="shared" ca="1" si="2"/>
        <v>0</v>
      </c>
      <c r="E16" s="77">
        <f t="shared" ca="1" si="3"/>
        <v>0</v>
      </c>
      <c r="F16" s="76">
        <f t="shared" ca="1" si="4"/>
        <v>0</v>
      </c>
      <c r="G16" s="76">
        <f t="shared" ca="1" si="5"/>
        <v>0</v>
      </c>
      <c r="H16" s="76">
        <f t="shared" ca="1" si="6"/>
        <v>0</v>
      </c>
      <c r="I16" s="76">
        <f t="shared" ca="1" si="7"/>
        <v>0</v>
      </c>
      <c r="J16" s="77">
        <f t="shared" ca="1" si="8"/>
        <v>100000</v>
      </c>
      <c r="K16" s="93">
        <f t="shared" ca="1" si="9"/>
        <v>0</v>
      </c>
      <c r="L16" s="92">
        <f t="shared" ca="1" si="10"/>
        <v>0</v>
      </c>
      <c r="M16" s="76">
        <f t="shared" ca="1" si="11"/>
        <v>0</v>
      </c>
      <c r="N16" s="77">
        <f t="shared" ca="1" si="12"/>
        <v>300000</v>
      </c>
      <c r="O16" s="93">
        <f t="shared" ca="1" si="13"/>
        <v>0</v>
      </c>
      <c r="P16" s="92">
        <f t="shared" ca="1" si="14"/>
        <v>0</v>
      </c>
      <c r="Q16" s="76">
        <f t="shared" ca="1" si="15"/>
        <v>0</v>
      </c>
      <c r="R16" s="76">
        <f t="shared" ca="1" si="16"/>
        <v>0</v>
      </c>
      <c r="S16" s="76">
        <f t="shared" ca="1" si="17"/>
        <v>0</v>
      </c>
      <c r="T16" s="76">
        <f t="shared" ca="1" si="18"/>
        <v>0</v>
      </c>
      <c r="U16" s="76">
        <f t="shared" ca="1" si="19"/>
        <v>0</v>
      </c>
      <c r="V16" s="77" t="str">
        <f t="shared" ca="1" si="20"/>
        <v>自動計算</v>
      </c>
      <c r="W16" s="93">
        <f t="shared" ca="1" si="21"/>
        <v>0</v>
      </c>
      <c r="X16" s="92">
        <f t="shared" ca="1" si="22"/>
        <v>0</v>
      </c>
      <c r="Y16" s="76">
        <f t="shared" ca="1" si="23"/>
        <v>0</v>
      </c>
      <c r="Z16" s="76">
        <f t="shared" ca="1" si="24"/>
        <v>0</v>
      </c>
      <c r="AA16" s="76">
        <f t="shared" ca="1" si="25"/>
        <v>0</v>
      </c>
      <c r="AB16" s="76">
        <f t="shared" ca="1" si="26"/>
        <v>0</v>
      </c>
      <c r="AC16" s="76">
        <f t="shared" ca="1" si="27"/>
        <v>0</v>
      </c>
      <c r="AD16" s="77" t="str">
        <f t="shared" ca="1" si="28"/>
        <v>自動計算</v>
      </c>
      <c r="AE16" s="93">
        <f t="shared" ca="1" si="29"/>
        <v>0</v>
      </c>
      <c r="AF16" s="92">
        <f t="shared" ca="1" si="30"/>
        <v>0</v>
      </c>
      <c r="AG16" s="76">
        <f t="shared" ca="1" si="31"/>
        <v>0</v>
      </c>
      <c r="AH16" s="76">
        <f t="shared" ca="1" si="32"/>
        <v>0</v>
      </c>
      <c r="AI16" s="76">
        <f t="shared" ca="1" si="33"/>
        <v>0</v>
      </c>
      <c r="AJ16" s="77" t="str">
        <f t="shared" ca="1" si="34"/>
        <v>自動計算</v>
      </c>
      <c r="AK16" s="93">
        <f t="shared" ca="1" si="35"/>
        <v>0</v>
      </c>
      <c r="AL16" s="92">
        <f t="shared" ca="1" si="36"/>
        <v>0</v>
      </c>
      <c r="AM16" s="76">
        <f t="shared" ca="1" si="37"/>
        <v>0</v>
      </c>
      <c r="AN16" s="77">
        <f t="shared" ca="1" si="38"/>
        <v>300000</v>
      </c>
      <c r="AO16" s="93">
        <f t="shared" ca="1" si="39"/>
        <v>0</v>
      </c>
      <c r="AP16" s="92">
        <f t="shared" ca="1" si="40"/>
        <v>0</v>
      </c>
      <c r="AQ16" s="77">
        <f t="shared" ca="1" si="41"/>
        <v>0</v>
      </c>
      <c r="AR16" s="93">
        <f t="shared" ca="1" si="0"/>
        <v>0</v>
      </c>
      <c r="AS16" s="92">
        <f t="shared" ca="1" si="42"/>
        <v>0</v>
      </c>
      <c r="AT16" s="76">
        <f t="shared" ca="1" si="43"/>
        <v>0</v>
      </c>
      <c r="AU16" s="76">
        <f t="shared" ca="1" si="44"/>
        <v>0</v>
      </c>
      <c r="AV16" s="91"/>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row>
    <row r="17" spans="1:76" ht="22.5" customHeight="1">
      <c r="B17" s="76">
        <v>12</v>
      </c>
      <c r="C17" s="88">
        <f t="shared" ca="1" si="1"/>
        <v>0</v>
      </c>
      <c r="D17" s="88">
        <f t="shared" ca="1" si="2"/>
        <v>0</v>
      </c>
      <c r="E17" s="77">
        <f t="shared" ca="1" si="3"/>
        <v>0</v>
      </c>
      <c r="F17" s="76">
        <f t="shared" ca="1" si="4"/>
        <v>0</v>
      </c>
      <c r="G17" s="76">
        <f t="shared" ca="1" si="5"/>
        <v>0</v>
      </c>
      <c r="H17" s="76">
        <f t="shared" ca="1" si="6"/>
        <v>0</v>
      </c>
      <c r="I17" s="76">
        <f t="shared" ca="1" si="7"/>
        <v>0</v>
      </c>
      <c r="J17" s="77">
        <f t="shared" ca="1" si="8"/>
        <v>100000</v>
      </c>
      <c r="K17" s="93">
        <f t="shared" ca="1" si="9"/>
        <v>0</v>
      </c>
      <c r="L17" s="92">
        <f t="shared" ca="1" si="10"/>
        <v>0</v>
      </c>
      <c r="M17" s="76">
        <f t="shared" ca="1" si="11"/>
        <v>0</v>
      </c>
      <c r="N17" s="77">
        <f t="shared" ca="1" si="12"/>
        <v>300000</v>
      </c>
      <c r="O17" s="93">
        <f t="shared" ca="1" si="13"/>
        <v>0</v>
      </c>
      <c r="P17" s="92">
        <f t="shared" ca="1" si="14"/>
        <v>0</v>
      </c>
      <c r="Q17" s="76">
        <f t="shared" ca="1" si="15"/>
        <v>0</v>
      </c>
      <c r="R17" s="76">
        <f t="shared" ca="1" si="16"/>
        <v>0</v>
      </c>
      <c r="S17" s="76">
        <f t="shared" ca="1" si="17"/>
        <v>0</v>
      </c>
      <c r="T17" s="76">
        <f t="shared" ca="1" si="18"/>
        <v>0</v>
      </c>
      <c r="U17" s="76">
        <f t="shared" ca="1" si="19"/>
        <v>0</v>
      </c>
      <c r="V17" s="77" t="str">
        <f t="shared" ca="1" si="20"/>
        <v>自動計算</v>
      </c>
      <c r="W17" s="93">
        <f t="shared" ca="1" si="21"/>
        <v>0</v>
      </c>
      <c r="X17" s="92">
        <f t="shared" ca="1" si="22"/>
        <v>0</v>
      </c>
      <c r="Y17" s="76">
        <f t="shared" ca="1" si="23"/>
        <v>0</v>
      </c>
      <c r="Z17" s="76">
        <f t="shared" ca="1" si="24"/>
        <v>0</v>
      </c>
      <c r="AA17" s="76">
        <f t="shared" ca="1" si="25"/>
        <v>0</v>
      </c>
      <c r="AB17" s="76">
        <f t="shared" ca="1" si="26"/>
        <v>0</v>
      </c>
      <c r="AC17" s="76">
        <f t="shared" ca="1" si="27"/>
        <v>0</v>
      </c>
      <c r="AD17" s="77" t="str">
        <f t="shared" ca="1" si="28"/>
        <v>自動計算</v>
      </c>
      <c r="AE17" s="93">
        <f t="shared" ca="1" si="29"/>
        <v>0</v>
      </c>
      <c r="AF17" s="92">
        <f t="shared" ca="1" si="30"/>
        <v>0</v>
      </c>
      <c r="AG17" s="76">
        <f t="shared" ca="1" si="31"/>
        <v>0</v>
      </c>
      <c r="AH17" s="76">
        <f t="shared" ca="1" si="32"/>
        <v>0</v>
      </c>
      <c r="AI17" s="76">
        <f t="shared" ca="1" si="33"/>
        <v>0</v>
      </c>
      <c r="AJ17" s="77" t="str">
        <f t="shared" ca="1" si="34"/>
        <v>自動計算</v>
      </c>
      <c r="AK17" s="93">
        <f t="shared" ca="1" si="35"/>
        <v>0</v>
      </c>
      <c r="AL17" s="92">
        <f t="shared" ca="1" si="36"/>
        <v>0</v>
      </c>
      <c r="AM17" s="76">
        <f t="shared" ca="1" si="37"/>
        <v>0</v>
      </c>
      <c r="AN17" s="77">
        <f t="shared" ca="1" si="38"/>
        <v>300000</v>
      </c>
      <c r="AO17" s="93">
        <f t="shared" ca="1" si="39"/>
        <v>0</v>
      </c>
      <c r="AP17" s="92">
        <f t="shared" ca="1" si="40"/>
        <v>0</v>
      </c>
      <c r="AQ17" s="77">
        <f t="shared" ca="1" si="41"/>
        <v>0</v>
      </c>
      <c r="AR17" s="93">
        <f t="shared" ca="1" si="0"/>
        <v>0</v>
      </c>
      <c r="AS17" s="92">
        <f t="shared" ca="1" si="42"/>
        <v>0</v>
      </c>
      <c r="AT17" s="76">
        <f t="shared" ca="1" si="43"/>
        <v>0</v>
      </c>
      <c r="AU17" s="76">
        <f t="shared" ca="1" si="44"/>
        <v>0</v>
      </c>
      <c r="AV17" s="91"/>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row>
    <row r="18" spans="1:76" ht="22.5" customHeight="1">
      <c r="B18" s="76">
        <v>13</v>
      </c>
      <c r="C18" s="88">
        <f t="shared" ca="1" si="1"/>
        <v>0</v>
      </c>
      <c r="D18" s="88">
        <f t="shared" ca="1" si="2"/>
        <v>0</v>
      </c>
      <c r="E18" s="77">
        <f t="shared" ca="1" si="3"/>
        <v>0</v>
      </c>
      <c r="F18" s="76">
        <f t="shared" ca="1" si="4"/>
        <v>0</v>
      </c>
      <c r="G18" s="76">
        <f t="shared" ca="1" si="5"/>
        <v>0</v>
      </c>
      <c r="H18" s="76">
        <f t="shared" ca="1" si="6"/>
        <v>0</v>
      </c>
      <c r="I18" s="76">
        <f t="shared" ca="1" si="7"/>
        <v>0</v>
      </c>
      <c r="J18" s="77">
        <f t="shared" ca="1" si="8"/>
        <v>100000</v>
      </c>
      <c r="K18" s="93">
        <f t="shared" ca="1" si="9"/>
        <v>0</v>
      </c>
      <c r="L18" s="92">
        <f t="shared" ca="1" si="10"/>
        <v>0</v>
      </c>
      <c r="M18" s="76">
        <f t="shared" ca="1" si="11"/>
        <v>0</v>
      </c>
      <c r="N18" s="77">
        <f t="shared" ca="1" si="12"/>
        <v>300000</v>
      </c>
      <c r="O18" s="93">
        <f t="shared" ca="1" si="13"/>
        <v>0</v>
      </c>
      <c r="P18" s="92">
        <f t="shared" ca="1" si="14"/>
        <v>0</v>
      </c>
      <c r="Q18" s="76">
        <f t="shared" ca="1" si="15"/>
        <v>0</v>
      </c>
      <c r="R18" s="76">
        <f t="shared" ca="1" si="16"/>
        <v>0</v>
      </c>
      <c r="S18" s="76">
        <f t="shared" ca="1" si="17"/>
        <v>0</v>
      </c>
      <c r="T18" s="76">
        <f t="shared" ca="1" si="18"/>
        <v>0</v>
      </c>
      <c r="U18" s="76">
        <f t="shared" ca="1" si="19"/>
        <v>0</v>
      </c>
      <c r="V18" s="77" t="str">
        <f t="shared" ca="1" si="20"/>
        <v>自動計算</v>
      </c>
      <c r="W18" s="93">
        <f t="shared" ca="1" si="21"/>
        <v>0</v>
      </c>
      <c r="X18" s="92">
        <f t="shared" ca="1" si="22"/>
        <v>0</v>
      </c>
      <c r="Y18" s="76">
        <f t="shared" ca="1" si="23"/>
        <v>0</v>
      </c>
      <c r="Z18" s="76">
        <f t="shared" ca="1" si="24"/>
        <v>0</v>
      </c>
      <c r="AA18" s="76">
        <f t="shared" ca="1" si="25"/>
        <v>0</v>
      </c>
      <c r="AB18" s="76">
        <f t="shared" ca="1" si="26"/>
        <v>0</v>
      </c>
      <c r="AC18" s="76">
        <f t="shared" ca="1" si="27"/>
        <v>0</v>
      </c>
      <c r="AD18" s="77" t="str">
        <f t="shared" ca="1" si="28"/>
        <v>自動計算</v>
      </c>
      <c r="AE18" s="93">
        <f t="shared" ca="1" si="29"/>
        <v>0</v>
      </c>
      <c r="AF18" s="92">
        <f t="shared" ca="1" si="30"/>
        <v>0</v>
      </c>
      <c r="AG18" s="76">
        <f t="shared" ca="1" si="31"/>
        <v>0</v>
      </c>
      <c r="AH18" s="76">
        <f t="shared" ca="1" si="32"/>
        <v>0</v>
      </c>
      <c r="AI18" s="76">
        <f t="shared" ca="1" si="33"/>
        <v>0</v>
      </c>
      <c r="AJ18" s="77" t="str">
        <f t="shared" ca="1" si="34"/>
        <v>自動計算</v>
      </c>
      <c r="AK18" s="93">
        <f t="shared" ca="1" si="35"/>
        <v>0</v>
      </c>
      <c r="AL18" s="92">
        <f t="shared" ca="1" si="36"/>
        <v>0</v>
      </c>
      <c r="AM18" s="76">
        <f t="shared" ca="1" si="37"/>
        <v>0</v>
      </c>
      <c r="AN18" s="77">
        <f t="shared" ca="1" si="38"/>
        <v>300000</v>
      </c>
      <c r="AO18" s="93">
        <f t="shared" ca="1" si="39"/>
        <v>0</v>
      </c>
      <c r="AP18" s="92">
        <f t="shared" ca="1" si="40"/>
        <v>0</v>
      </c>
      <c r="AQ18" s="77">
        <f t="shared" ca="1" si="41"/>
        <v>0</v>
      </c>
      <c r="AR18" s="93">
        <f t="shared" ca="1" si="0"/>
        <v>0</v>
      </c>
      <c r="AS18" s="92">
        <f t="shared" ca="1" si="42"/>
        <v>0</v>
      </c>
      <c r="AT18" s="76">
        <f t="shared" ca="1" si="43"/>
        <v>0</v>
      </c>
      <c r="AU18" s="76">
        <f t="shared" ca="1" si="44"/>
        <v>0</v>
      </c>
      <c r="AV18" s="91"/>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row>
    <row r="19" spans="1:76" ht="22.5" customHeight="1">
      <c r="B19" s="76">
        <v>14</v>
      </c>
      <c r="C19" s="88">
        <f t="shared" ca="1" si="1"/>
        <v>0</v>
      </c>
      <c r="D19" s="88">
        <f t="shared" ca="1" si="2"/>
        <v>0</v>
      </c>
      <c r="E19" s="77">
        <f t="shared" ca="1" si="3"/>
        <v>0</v>
      </c>
      <c r="F19" s="76">
        <f t="shared" ca="1" si="4"/>
        <v>0</v>
      </c>
      <c r="G19" s="76">
        <f t="shared" ca="1" si="5"/>
        <v>0</v>
      </c>
      <c r="H19" s="76">
        <f t="shared" ca="1" si="6"/>
        <v>0</v>
      </c>
      <c r="I19" s="76">
        <f t="shared" ca="1" si="7"/>
        <v>0</v>
      </c>
      <c r="J19" s="77">
        <f t="shared" ca="1" si="8"/>
        <v>100000</v>
      </c>
      <c r="K19" s="93">
        <f t="shared" ca="1" si="9"/>
        <v>0</v>
      </c>
      <c r="L19" s="92">
        <f t="shared" ca="1" si="10"/>
        <v>0</v>
      </c>
      <c r="M19" s="76">
        <f t="shared" ca="1" si="11"/>
        <v>0</v>
      </c>
      <c r="N19" s="77">
        <f t="shared" ca="1" si="12"/>
        <v>300000</v>
      </c>
      <c r="O19" s="93">
        <f t="shared" ca="1" si="13"/>
        <v>0</v>
      </c>
      <c r="P19" s="92">
        <f t="shared" ca="1" si="14"/>
        <v>0</v>
      </c>
      <c r="Q19" s="76">
        <f t="shared" ca="1" si="15"/>
        <v>0</v>
      </c>
      <c r="R19" s="76">
        <f t="shared" ca="1" si="16"/>
        <v>0</v>
      </c>
      <c r="S19" s="76">
        <f t="shared" ca="1" si="17"/>
        <v>0</v>
      </c>
      <c r="T19" s="76">
        <f t="shared" ca="1" si="18"/>
        <v>0</v>
      </c>
      <c r="U19" s="76">
        <f t="shared" ca="1" si="19"/>
        <v>0</v>
      </c>
      <c r="V19" s="77" t="str">
        <f t="shared" ca="1" si="20"/>
        <v>自動計算</v>
      </c>
      <c r="W19" s="93">
        <f t="shared" ca="1" si="21"/>
        <v>0</v>
      </c>
      <c r="X19" s="92">
        <f t="shared" ca="1" si="22"/>
        <v>0</v>
      </c>
      <c r="Y19" s="76">
        <f t="shared" ca="1" si="23"/>
        <v>0</v>
      </c>
      <c r="Z19" s="76">
        <f t="shared" ca="1" si="24"/>
        <v>0</v>
      </c>
      <c r="AA19" s="76">
        <f t="shared" ca="1" si="25"/>
        <v>0</v>
      </c>
      <c r="AB19" s="76">
        <f t="shared" ca="1" si="26"/>
        <v>0</v>
      </c>
      <c r="AC19" s="76">
        <f t="shared" ca="1" si="27"/>
        <v>0</v>
      </c>
      <c r="AD19" s="77" t="str">
        <f t="shared" ca="1" si="28"/>
        <v>自動計算</v>
      </c>
      <c r="AE19" s="93">
        <f t="shared" ca="1" si="29"/>
        <v>0</v>
      </c>
      <c r="AF19" s="92">
        <f t="shared" ca="1" si="30"/>
        <v>0</v>
      </c>
      <c r="AG19" s="76">
        <f t="shared" ca="1" si="31"/>
        <v>0</v>
      </c>
      <c r="AH19" s="76">
        <f t="shared" ca="1" si="32"/>
        <v>0</v>
      </c>
      <c r="AI19" s="76">
        <f t="shared" ca="1" si="33"/>
        <v>0</v>
      </c>
      <c r="AJ19" s="77" t="str">
        <f t="shared" ca="1" si="34"/>
        <v>自動計算</v>
      </c>
      <c r="AK19" s="93">
        <f t="shared" ca="1" si="35"/>
        <v>0</v>
      </c>
      <c r="AL19" s="92">
        <f t="shared" ca="1" si="36"/>
        <v>0</v>
      </c>
      <c r="AM19" s="76">
        <f t="shared" ca="1" si="37"/>
        <v>0</v>
      </c>
      <c r="AN19" s="77">
        <f t="shared" ca="1" si="38"/>
        <v>300000</v>
      </c>
      <c r="AO19" s="93">
        <f t="shared" ca="1" si="39"/>
        <v>0</v>
      </c>
      <c r="AP19" s="92">
        <f t="shared" ca="1" si="40"/>
        <v>0</v>
      </c>
      <c r="AQ19" s="77">
        <f t="shared" ca="1" si="41"/>
        <v>0</v>
      </c>
      <c r="AR19" s="93">
        <f t="shared" ca="1" si="0"/>
        <v>0</v>
      </c>
      <c r="AS19" s="92">
        <f t="shared" ca="1" si="42"/>
        <v>0</v>
      </c>
      <c r="AT19" s="76">
        <f t="shared" ca="1" si="43"/>
        <v>0</v>
      </c>
      <c r="AU19" s="76">
        <f t="shared" ca="1" si="44"/>
        <v>0</v>
      </c>
      <c r="AV19" s="91"/>
      <c r="AX19" s="78"/>
      <c r="AY19" s="78"/>
      <c r="AZ19" s="78"/>
      <c r="BA19" s="78"/>
      <c r="BB19" s="78"/>
      <c r="BC19" s="78"/>
      <c r="BD19" s="78"/>
      <c r="BE19" s="78"/>
      <c r="BF19" s="78"/>
      <c r="BG19" s="78"/>
      <c r="BH19" s="78"/>
      <c r="BI19" s="78"/>
      <c r="BJ19" s="78"/>
      <c r="BK19" s="78"/>
      <c r="BL19" s="78"/>
      <c r="BM19" s="78"/>
      <c r="BN19" s="78"/>
      <c r="BO19" s="78"/>
      <c r="BP19" s="78"/>
      <c r="BQ19" s="78"/>
      <c r="BR19" s="78"/>
      <c r="BS19" s="78"/>
      <c r="BT19" s="78"/>
      <c r="BU19" s="78"/>
      <c r="BV19" s="78"/>
      <c r="BW19" s="78"/>
      <c r="BX19" s="78"/>
    </row>
    <row r="20" spans="1:76" ht="22.5" customHeight="1" thickBot="1">
      <c r="B20" s="79">
        <v>15</v>
      </c>
      <c r="C20" s="88">
        <f t="shared" ca="1" si="1"/>
        <v>0</v>
      </c>
      <c r="D20" s="88">
        <f t="shared" ca="1" si="2"/>
        <v>0</v>
      </c>
      <c r="E20" s="77">
        <f t="shared" ca="1" si="3"/>
        <v>0</v>
      </c>
      <c r="F20" s="76">
        <f t="shared" ca="1" si="4"/>
        <v>0</v>
      </c>
      <c r="G20" s="76">
        <f t="shared" ca="1" si="5"/>
        <v>0</v>
      </c>
      <c r="H20" s="76">
        <f t="shared" ca="1" si="6"/>
        <v>0</v>
      </c>
      <c r="I20" s="76">
        <f t="shared" ca="1" si="7"/>
        <v>0</v>
      </c>
      <c r="J20" s="77">
        <f t="shared" ca="1" si="8"/>
        <v>100000</v>
      </c>
      <c r="K20" s="93">
        <f t="shared" ca="1" si="9"/>
        <v>0</v>
      </c>
      <c r="L20" s="92">
        <f t="shared" ca="1" si="10"/>
        <v>0</v>
      </c>
      <c r="M20" s="76">
        <f t="shared" ca="1" si="11"/>
        <v>0</v>
      </c>
      <c r="N20" s="77">
        <f t="shared" ca="1" si="12"/>
        <v>300000</v>
      </c>
      <c r="O20" s="93">
        <f t="shared" ca="1" si="13"/>
        <v>0</v>
      </c>
      <c r="P20" s="92">
        <f t="shared" ca="1" si="14"/>
        <v>0</v>
      </c>
      <c r="Q20" s="76">
        <f t="shared" ca="1" si="15"/>
        <v>0</v>
      </c>
      <c r="R20" s="76">
        <f t="shared" ca="1" si="16"/>
        <v>0</v>
      </c>
      <c r="S20" s="76">
        <f t="shared" ca="1" si="17"/>
        <v>0</v>
      </c>
      <c r="T20" s="76">
        <f t="shared" ca="1" si="18"/>
        <v>0</v>
      </c>
      <c r="U20" s="76">
        <f t="shared" ca="1" si="19"/>
        <v>0</v>
      </c>
      <c r="V20" s="77" t="str">
        <f t="shared" ca="1" si="20"/>
        <v>自動計算</v>
      </c>
      <c r="W20" s="93">
        <f t="shared" ca="1" si="21"/>
        <v>0</v>
      </c>
      <c r="X20" s="92">
        <f t="shared" ca="1" si="22"/>
        <v>0</v>
      </c>
      <c r="Y20" s="76">
        <f t="shared" ca="1" si="23"/>
        <v>0</v>
      </c>
      <c r="Z20" s="76">
        <f t="shared" ca="1" si="24"/>
        <v>0</v>
      </c>
      <c r="AA20" s="76">
        <f t="shared" ca="1" si="25"/>
        <v>0</v>
      </c>
      <c r="AB20" s="76">
        <f t="shared" ca="1" si="26"/>
        <v>0</v>
      </c>
      <c r="AC20" s="76">
        <f t="shared" ca="1" si="27"/>
        <v>0</v>
      </c>
      <c r="AD20" s="77" t="str">
        <f t="shared" ca="1" si="28"/>
        <v>自動計算</v>
      </c>
      <c r="AE20" s="93">
        <f t="shared" ca="1" si="29"/>
        <v>0</v>
      </c>
      <c r="AF20" s="92">
        <f t="shared" ca="1" si="30"/>
        <v>0</v>
      </c>
      <c r="AG20" s="76">
        <f t="shared" ca="1" si="31"/>
        <v>0</v>
      </c>
      <c r="AH20" s="76">
        <f t="shared" ca="1" si="32"/>
        <v>0</v>
      </c>
      <c r="AI20" s="76">
        <f t="shared" ca="1" si="33"/>
        <v>0</v>
      </c>
      <c r="AJ20" s="77" t="str">
        <f t="shared" ca="1" si="34"/>
        <v>自動計算</v>
      </c>
      <c r="AK20" s="93">
        <f t="shared" ca="1" si="35"/>
        <v>0</v>
      </c>
      <c r="AL20" s="92">
        <f t="shared" ca="1" si="36"/>
        <v>0</v>
      </c>
      <c r="AM20" s="76">
        <f t="shared" ca="1" si="37"/>
        <v>0</v>
      </c>
      <c r="AN20" s="77">
        <f t="shared" ca="1" si="38"/>
        <v>300000</v>
      </c>
      <c r="AO20" s="93">
        <f t="shared" ca="1" si="39"/>
        <v>0</v>
      </c>
      <c r="AP20" s="92">
        <f t="shared" ca="1" si="40"/>
        <v>0</v>
      </c>
      <c r="AQ20" s="77">
        <f t="shared" ca="1" si="41"/>
        <v>0</v>
      </c>
      <c r="AR20" s="93">
        <f t="shared" ca="1" si="0"/>
        <v>0</v>
      </c>
      <c r="AS20" s="92">
        <f t="shared" ca="1" si="42"/>
        <v>0</v>
      </c>
      <c r="AT20" s="76">
        <f t="shared" ca="1" si="43"/>
        <v>0</v>
      </c>
      <c r="AU20" s="76">
        <f t="shared" ca="1" si="44"/>
        <v>0</v>
      </c>
      <c r="AV20" s="95"/>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row>
    <row r="21" spans="1:76" ht="22.5" customHeight="1" thickTop="1" thickBot="1">
      <c r="B21" s="105" t="s">
        <v>136</v>
      </c>
      <c r="C21" s="106"/>
      <c r="D21" s="106"/>
      <c r="E21" s="106"/>
      <c r="F21" s="107"/>
      <c r="G21" s="80"/>
      <c r="H21" s="80"/>
      <c r="I21" s="90"/>
      <c r="J21" s="90"/>
      <c r="K21" s="81">
        <f ca="1">SUM(K6:K20)</f>
        <v>0</v>
      </c>
      <c r="L21" s="80"/>
      <c r="M21" s="90"/>
      <c r="N21" s="90"/>
      <c r="O21" s="81">
        <f ca="1">SUM(O6:O20)</f>
        <v>0</v>
      </c>
      <c r="P21" s="80"/>
      <c r="Q21" s="80"/>
      <c r="R21" s="80"/>
      <c r="S21" s="80"/>
      <c r="T21" s="80"/>
      <c r="U21" s="90"/>
      <c r="V21" s="90"/>
      <c r="W21" s="81">
        <f ca="1">SUM(W6:W20)</f>
        <v>0</v>
      </c>
      <c r="X21" s="80"/>
      <c r="Y21" s="80"/>
      <c r="Z21" s="80"/>
      <c r="AA21" s="80"/>
      <c r="AB21" s="80"/>
      <c r="AC21" s="90"/>
      <c r="AD21" s="90"/>
      <c r="AE21" s="81">
        <f ca="1">SUM(AE6:AE20)</f>
        <v>0</v>
      </c>
      <c r="AF21" s="80"/>
      <c r="AG21" s="80"/>
      <c r="AH21" s="80"/>
      <c r="AI21" s="90"/>
      <c r="AJ21" s="90"/>
      <c r="AK21" s="81">
        <f ca="1">SUM(AK6:AK20)</f>
        <v>0</v>
      </c>
      <c r="AL21" s="80"/>
      <c r="AM21" s="90"/>
      <c r="AN21" s="90"/>
      <c r="AO21" s="81">
        <f ca="1">SUM(AO6:AO20)</f>
        <v>0</v>
      </c>
      <c r="AP21" s="102">
        <f ca="1">SUM(AP6:AP20)</f>
        <v>0</v>
      </c>
      <c r="AQ21" s="101">
        <f ca="1">SUM(AQ6:AQ20)</f>
        <v>0</v>
      </c>
      <c r="AR21" s="100">
        <f ca="1">SUM(AR6:AR20)</f>
        <v>0</v>
      </c>
      <c r="AS21" s="90"/>
      <c r="AT21" s="90"/>
      <c r="AU21" s="82"/>
    </row>
    <row r="22" spans="1:76" ht="19.5" customHeight="1"/>
    <row r="23" spans="1:76" s="83" customFormat="1" ht="18" customHeight="1">
      <c r="A23" s="69"/>
      <c r="B23" s="69"/>
      <c r="C23" s="69"/>
      <c r="D23" s="69"/>
    </row>
    <row r="24" spans="1:76" s="83" customFormat="1" ht="16.5" customHeight="1">
      <c r="A24" s="69"/>
      <c r="B24" s="84"/>
      <c r="C24" s="85"/>
      <c r="D24" s="69"/>
    </row>
    <row r="25" spans="1:76" s="83" customFormat="1" ht="16.5" customHeight="1">
      <c r="A25" s="69"/>
      <c r="B25" s="84"/>
      <c r="C25" s="85"/>
      <c r="D25" s="69"/>
    </row>
    <row r="26" spans="1:76" s="83" customFormat="1" ht="16.5" customHeight="1">
      <c r="A26" s="69"/>
      <c r="B26" s="86"/>
      <c r="C26" s="87"/>
      <c r="D26" s="69"/>
    </row>
    <row r="27" spans="1:76" s="83" customFormat="1" ht="16.5" customHeight="1">
      <c r="A27" s="69"/>
      <c r="B27" s="86"/>
      <c r="C27" s="87"/>
      <c r="D27" s="69"/>
    </row>
    <row r="28" spans="1:76" s="83" customFormat="1" ht="22.5" customHeight="1"/>
    <row r="29" spans="1:76" s="83" customFormat="1" ht="22.5" customHeight="1"/>
    <row r="30" spans="1:76" s="83" customFormat="1" ht="22.5" customHeight="1"/>
    <row r="31" spans="1:76" s="83" customFormat="1" ht="22.5" customHeight="1"/>
    <row r="32" spans="1:76" s="83" customFormat="1" ht="22.5" customHeight="1"/>
    <row r="33" s="83" customFormat="1" ht="22.5" customHeight="1"/>
    <row r="34" s="83" customFormat="1" ht="22.5" customHeight="1"/>
    <row r="35" s="83" customFormat="1" ht="22.5" customHeight="1"/>
    <row r="36" s="83" customFormat="1" ht="22.5" customHeight="1"/>
    <row r="37" s="83" customFormat="1" ht="22.5" customHeight="1"/>
    <row r="38" s="83" customFormat="1" ht="22.5" customHeight="1"/>
  </sheetData>
  <sheetProtection algorithmName="SHA-512" hashValue="0cmNX4stgMlhky7Rs9XWCecAns/Qr74xN/4dfCswbm0YLR4kTZW68k0AjSblAUEE9gfc/xnMFB90RQz8iDQ4Zg==" saltValue="PDSOb9gYMRhF4dSN+tUv2A==" spinCount="100000" sheet="1" selectLockedCells="1"/>
  <mergeCells count="23">
    <mergeCell ref="AV4:AV5"/>
    <mergeCell ref="L4:O4"/>
    <mergeCell ref="P4:W4"/>
    <mergeCell ref="X4:AE4"/>
    <mergeCell ref="AF4:AK4"/>
    <mergeCell ref="AL4:AO4"/>
    <mergeCell ref="AP4:AP5"/>
    <mergeCell ref="AQ4:AQ5"/>
    <mergeCell ref="AT4:AT5"/>
    <mergeCell ref="AU4:AU5"/>
    <mergeCell ref="AR4:AR5"/>
    <mergeCell ref="AS4:AS5"/>
    <mergeCell ref="B21:F21"/>
    <mergeCell ref="AE3:AN3"/>
    <mergeCell ref="G3:AD3"/>
    <mergeCell ref="A1:H1"/>
    <mergeCell ref="B4:B5"/>
    <mergeCell ref="D4:D5"/>
    <mergeCell ref="E4:E5"/>
    <mergeCell ref="F4:F5"/>
    <mergeCell ref="H4:K4"/>
    <mergeCell ref="G4:G5"/>
    <mergeCell ref="C4:C5"/>
  </mergeCells>
  <phoneticPr fontId="3"/>
  <dataValidations count="1">
    <dataValidation type="list" errorStyle="warning" allowBlank="1" showDropDown="1" showInputMessage="1" showErrorMessage="1" sqref="AQ21:AR21 F6:AU20" xr:uid="{02AB82AF-85A0-4F88-9118-C1E6F9682A99}">
      <formula1>#REF!</formula1>
    </dataValidation>
  </dataValidations>
  <pageMargins left="0.19685039370078741" right="0.19685039370078741" top="0.39370078740157483" bottom="0.39370078740157483" header="0" footer="0"/>
  <pageSetup paperSize="9" scale="2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A44E2-5EEB-49B0-A9C5-AD2AFAAE0E2C}">
  <sheetPr codeName="Sheet11">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14C22132-C786-4E7D-9EF2-85D615FD2719}">
            <xm:f>個票3!$A$58=FALSE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6B1CF5FB-7A8E-4A58-BB8E-12A0E58FA158}">
            <xm:f>個票3!$A$65=FALSE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B019DE98-2E6B-4A75-976F-1300E3A02874}">
          <x14:formula1>
            <xm:f>個票3!$A$58=TRUE</xm:f>
          </x14:formula1>
          <xm:sqref>A8:C17</xm:sqref>
        </x14:dataValidation>
        <x14:dataValidation type="custom" allowBlank="1" showInputMessage="1" showErrorMessage="1" error="申請書のチェックボックスにチェックが入っていません" xr:uid="{C5D2DFF0-80BB-4527-93BB-4680E42281C9}">
          <x14:formula1>
            <xm:f>個票3!$A$65=TRUE</xm:f>
          </x14:formula1>
          <xm:sqref>A19:C28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B45F-5D37-4803-A23F-E1FD49F90D10}">
  <sheetPr codeName="Sheet12">
    <tabColor theme="6" tint="0.79998168889431442"/>
    <pageSetUpPr fitToPage="1"/>
  </sheetPr>
  <dimension ref="A1:H79"/>
  <sheetViews>
    <sheetView topLeftCell="A69" workbookViewId="0">
      <selection activeCell="C76" sqref="C76"/>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hXZgD66HntlJVThk1dKqPvbwfhBUO7U22U4yGDHrQLC8ow7NjImcdbJaQjNFPWP7JvlGpWVIrPZ93n7aj7ABSA==" saltValue="yUcH1cIIBgrpm0Hec6ZEsg=="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251" priority="15">
      <formula>B5=""</formula>
    </cfRule>
  </conditionalFormatting>
  <conditionalFormatting sqref="B29:H31">
    <cfRule type="expression" dxfId="250" priority="10">
      <formula>$A$29=FALSE</formula>
    </cfRule>
  </conditionalFormatting>
  <conditionalFormatting sqref="B33:H35">
    <cfRule type="expression" dxfId="249" priority="12">
      <formula>$A$33=FALSE</formula>
    </cfRule>
  </conditionalFormatting>
  <conditionalFormatting sqref="B38:H44">
    <cfRule type="expression" dxfId="248" priority="9">
      <formula>$A$38=FALSE</formula>
    </cfRule>
  </conditionalFormatting>
  <conditionalFormatting sqref="B46:H52">
    <cfRule type="expression" dxfId="247" priority="13">
      <formula>$A$46=FALSE</formula>
    </cfRule>
  </conditionalFormatting>
  <conditionalFormatting sqref="B58:H63">
    <cfRule type="expression" dxfId="246" priority="11">
      <formula>$A$58=FALSE</formula>
    </cfRule>
  </conditionalFormatting>
  <conditionalFormatting sqref="B65:H67">
    <cfRule type="expression" dxfId="245" priority="14">
      <formula>$A$65=FALSE</formula>
    </cfRule>
  </conditionalFormatting>
  <conditionalFormatting sqref="C9">
    <cfRule type="expression" dxfId="244" priority="1">
      <formula>$C$9=""</formula>
    </cfRule>
  </conditionalFormatting>
  <conditionalFormatting sqref="C76">
    <cfRule type="expression" dxfId="243" priority="5">
      <formula>$C$76=""</formula>
    </cfRule>
  </conditionalFormatting>
  <conditionalFormatting sqref="E15:E16">
    <cfRule type="expression" dxfId="242" priority="8">
      <formula>E15=""</formula>
    </cfRule>
  </conditionalFormatting>
  <conditionalFormatting sqref="E18">
    <cfRule type="expression" dxfId="241" priority="7">
      <formula>E18=""</formula>
    </cfRule>
  </conditionalFormatting>
  <conditionalFormatting sqref="E20">
    <cfRule type="expression" dxfId="240" priority="6">
      <formula>E20=""</formula>
    </cfRule>
  </conditionalFormatting>
  <conditionalFormatting sqref="E44 E52">
    <cfRule type="expression" dxfId="239" priority="2">
      <formula>E44=""</formula>
    </cfRule>
  </conditionalFormatting>
  <conditionalFormatting sqref="F76">
    <cfRule type="expression" dxfId="238" priority="4">
      <formula>$F$76=""</formula>
    </cfRule>
  </conditionalFormatting>
  <conditionalFormatting sqref="F78">
    <cfRule type="expression" dxfId="237" priority="3">
      <formula>$F$78=""</formula>
    </cfRule>
  </conditionalFormatting>
  <dataValidations count="6">
    <dataValidation type="custom" allowBlank="1" showInputMessage="1" showErrorMessage="1" error="チェックボックスにチェックが入っておりません" sqref="B59:F60 B39 B61:D63 F61:G63 E61:E62 G67 B47" xr:uid="{1D58C8CB-0B34-4C2F-B845-C1D9F84F24A9}">
      <formula1>$A$58=TRUE</formula1>
    </dataValidation>
    <dataValidation type="custom" allowBlank="1" showInputMessage="1" showErrorMessage="1" sqref="B40:C44 G40:G43 F40:F44 D42:D44 E41:E43" xr:uid="{A4A73A86-C7A2-4031-954B-530B872A12DB}">
      <formula1>$A$38=TRUE</formula1>
    </dataValidation>
    <dataValidation type="custom" allowBlank="1" showInputMessage="1" showErrorMessage="1" error="チェックボックスにチェックが入っておりません" sqref="B48:C52 G48:G51 F48:F52 E48:E51 D50:D52" xr:uid="{B6A5E347-6DCE-4332-9EEF-69979F1F269E}">
      <formula1>$A$46=TRUE</formula1>
    </dataValidation>
    <dataValidation type="custom" allowBlank="1" showInputMessage="1" showErrorMessage="1" error="チェックボックスにチェックが入っておりません" sqref="B34:D35 G34 F34:F35 E34" xr:uid="{8C65F856-C3F6-4779-8607-E53A71BF84CA}">
      <formula1>$A$33=TRUE</formula1>
    </dataValidation>
    <dataValidation type="custom" allowBlank="1" showInputMessage="1" showErrorMessage="1" error="チェックボックスにチェックが入っておりません" sqref="B67:D67 F67" xr:uid="{FF21C1A8-1526-40A2-8182-93D03D88BF0C}">
      <formula1>$A$65=TRUE</formula1>
    </dataValidation>
    <dataValidation type="custom" allowBlank="1" showInputMessage="1" showErrorMessage="1" error="チェックボックスにチェックが入っておりません" sqref="B31:G31 G52 G44 G35 E67 E63 E35 E44 E52" xr:uid="{38C98C81-5E9F-45B6-9FA3-26F13B911198}">
      <formula1>$A$29=TRUE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DEAC4E3B-9E48-4A1E-AF91-39B4CA2382A4}">
          <x14:formula1>
            <xm:f>'（参考）市町村一覧'!$B$2:$B$60</xm:f>
          </x14:formula1>
          <xm:sqref>E13:G13</xm:sqref>
        </x14:dataValidation>
        <x14:dataValidation type="list" allowBlank="1" showInputMessage="1" showErrorMessage="1" xr:uid="{3C97BBCC-046F-47DE-9C80-AF85C6D37024}">
          <x14:formula1>
            <xm:f>'（参考）市町村一覧'!$D$2:$D$4</xm:f>
          </x14:formula1>
          <xm:sqref>E11:G11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44060-8E48-4B7F-9ED3-FF63EC3BE551}">
  <sheetPr codeName="Sheet13">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FCAE35FF-A68E-4968-A7B2-4CA892AD1969}">
            <xm:f>個票4!$A$29=FALSE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FEA5E38E-69E0-4BD4-8918-648AC5AA1D58}">
            <xm:f>個票4!$A$33=FALSE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00972DD0-DF83-4CAA-A0A3-92D846DD5F8A}">
            <xm:f>個票4!$A$38=FALSE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458164BE-97AD-444E-AEA7-788117281201}">
            <xm:f>個票4!$A$46=FALSE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01CD4BE1-09E9-49A2-9980-2ABCC0A0923C}">
          <x14:formula1>
            <xm:f>OR(個票4!$A$38=TRUE,個票4!$A$46=TRUE)</xm:f>
          </x14:formula1>
          <xm:sqref>A30:C39 A41:C50</xm:sqref>
        </x14:dataValidation>
        <x14:dataValidation type="custom" allowBlank="1" showInputMessage="1" showErrorMessage="1" error="申請書のチェックボックスにチェックが入っていません" xr:uid="{E50609FB-97B1-4F33-806B-CD72FB400965}">
          <x14:formula1>
            <xm:f>個票4!$A$33=TRUE</xm:f>
          </x14:formula1>
          <xm:sqref>A19:C28</xm:sqref>
        </x14:dataValidation>
        <x14:dataValidation type="custom" allowBlank="1" showInputMessage="1" showErrorMessage="1" error="申請書のチェックボックスにチェックが入っていません" xr:uid="{0886A310-3548-4E0C-AD43-08104EA81D67}">
          <x14:formula1>
            <xm:f>個票4!$A$29=TRUE</xm:f>
          </x14:formula1>
          <xm:sqref>A8:C17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D06F1-A4A5-4864-95DE-4DC9A62B1416}">
  <sheetPr codeName="Sheet14">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145D40FB-79F8-47DD-B29A-2DD42BE73A71}">
            <xm:f>個票4!$A$58=FALSE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F2053BDD-50C3-45E1-80B0-2C7733B91F68}">
            <xm:f>個票4!$A$65=FALSE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8D7E7827-2310-42ED-9C7E-2C3848EBA009}">
          <x14:formula1>
            <xm:f>個票4!$A$65=TRUE</xm:f>
          </x14:formula1>
          <xm:sqref>A19:C28</xm:sqref>
        </x14:dataValidation>
        <x14:dataValidation type="custom" allowBlank="1" showInputMessage="1" showErrorMessage="1" error="申請書のチェックボックスにチェックが入っていません" xr:uid="{E05F1575-0FFC-449E-91A4-B5DDF262F7E2}">
          <x14:formula1>
            <xm:f>個票4!$A$58=TRUE</xm:f>
          </x14:formula1>
          <xm:sqref>A8:C17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D27F0-88B2-4531-8C63-02CAB70F4860}">
  <sheetPr codeName="Sheet15">
    <tabColor theme="6" tint="0.79998168889431442"/>
    <pageSetUpPr fitToPage="1"/>
  </sheetPr>
  <dimension ref="A1:H79"/>
  <sheetViews>
    <sheetView topLeftCell="A60" workbookViewId="0">
      <selection activeCell="E78" sqref="E78"/>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iwL7ZhJOweWAiAUudCL1ErjqqzzhQJDHrMwjsdOSXGiWiwPF8YJETYg3M15TOvyalsqeXPIDzi4VdZG9YLeLVQ==" saltValue="JsKFj3qbaBFgEz1VVrEGCw=="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230" priority="15">
      <formula>B5=""</formula>
    </cfRule>
  </conditionalFormatting>
  <conditionalFormatting sqref="B29:H31">
    <cfRule type="expression" dxfId="229" priority="10">
      <formula>$A$29=FALSE</formula>
    </cfRule>
  </conditionalFormatting>
  <conditionalFormatting sqref="B33:H35">
    <cfRule type="expression" dxfId="228" priority="12">
      <formula>$A$33=FALSE</formula>
    </cfRule>
  </conditionalFormatting>
  <conditionalFormatting sqref="B38:H44">
    <cfRule type="expression" dxfId="227" priority="9">
      <formula>$A$38=FALSE</formula>
    </cfRule>
  </conditionalFormatting>
  <conditionalFormatting sqref="B46:H52">
    <cfRule type="expression" dxfId="226" priority="13">
      <formula>$A$46=FALSE</formula>
    </cfRule>
  </conditionalFormatting>
  <conditionalFormatting sqref="B58:H63">
    <cfRule type="expression" dxfId="225" priority="11">
      <formula>$A$58=FALSE</formula>
    </cfRule>
  </conditionalFormatting>
  <conditionalFormatting sqref="B65:H67">
    <cfRule type="expression" dxfId="224" priority="14">
      <formula>$A$65=FALSE</formula>
    </cfRule>
  </conditionalFormatting>
  <conditionalFormatting sqref="C9">
    <cfRule type="expression" dxfId="223" priority="1">
      <formula>$C$9=""</formula>
    </cfRule>
  </conditionalFormatting>
  <conditionalFormatting sqref="C76">
    <cfRule type="expression" dxfId="222" priority="5">
      <formula>$C$76=""</formula>
    </cfRule>
  </conditionalFormatting>
  <conditionalFormatting sqref="E15:E16">
    <cfRule type="expression" dxfId="221" priority="8">
      <formula>E15=""</formula>
    </cfRule>
  </conditionalFormatting>
  <conditionalFormatting sqref="E18">
    <cfRule type="expression" dxfId="220" priority="7">
      <formula>E18=""</formula>
    </cfRule>
  </conditionalFormatting>
  <conditionalFormatting sqref="E20">
    <cfRule type="expression" dxfId="219" priority="6">
      <formula>E20=""</formula>
    </cfRule>
  </conditionalFormatting>
  <conditionalFormatting sqref="E44 E52">
    <cfRule type="expression" dxfId="218" priority="2">
      <formula>E44=""</formula>
    </cfRule>
  </conditionalFormatting>
  <conditionalFormatting sqref="F76">
    <cfRule type="expression" dxfId="217" priority="4">
      <formula>$F$76=""</formula>
    </cfRule>
  </conditionalFormatting>
  <conditionalFormatting sqref="F78">
    <cfRule type="expression" dxfId="216" priority="3">
      <formula>$F$78=""</formula>
    </cfRule>
  </conditionalFormatting>
  <dataValidations count="6">
    <dataValidation type="custom" allowBlank="1" showInputMessage="1" showErrorMessage="1" error="チェックボックスにチェックが入っておりません" sqref="B31:G31 G52 G44 G35 E67 E63 E35 E44 E52" xr:uid="{C2FD5E63-4090-4288-B4F0-C45752D0359A}">
      <formula1>$A$29=TRUE</formula1>
    </dataValidation>
    <dataValidation type="custom" allowBlank="1" showInputMessage="1" showErrorMessage="1" error="チェックボックスにチェックが入っておりません" sqref="B67:D67 F67" xr:uid="{34AFDD9F-EACB-4DDC-ACB3-A144437DE444}">
      <formula1>$A$65=TRUE</formula1>
    </dataValidation>
    <dataValidation type="custom" allowBlank="1" showInputMessage="1" showErrorMessage="1" error="チェックボックスにチェックが入っておりません" sqref="B34:D35 G34 F34:F35 E34" xr:uid="{8DC6FEAD-DACB-4268-9076-9514FBFD7F3C}">
      <formula1>$A$33=TRUE</formula1>
    </dataValidation>
    <dataValidation type="custom" allowBlank="1" showInputMessage="1" showErrorMessage="1" error="チェックボックスにチェックが入っておりません" sqref="B48:C52 G48:G51 F48:F52 E48:E51 D50:D52" xr:uid="{74CF190E-0BE1-482D-8B48-73A9D9B48FCF}">
      <formula1>$A$46=TRUE</formula1>
    </dataValidation>
    <dataValidation type="custom" allowBlank="1" showInputMessage="1" showErrorMessage="1" sqref="B40:C44 G40:G43 F40:F44 D42:D44 E41:E43" xr:uid="{C5FAE79D-53F6-467E-943F-DD373A758690}">
      <formula1>$A$38=TRUE</formula1>
    </dataValidation>
    <dataValidation type="custom" allowBlank="1" showInputMessage="1" showErrorMessage="1" error="チェックボックスにチェックが入っておりません" sqref="B59:F60 B39 B61:D63 F61:G63 E61:E62 G67 B47" xr:uid="{75A3B53E-70BB-42A3-BDA2-194A4F83CEB9}">
      <formula1>$A$58=TRUE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377159A7-5A11-48F7-92BD-C579A0064932}">
          <x14:formula1>
            <xm:f>'（参考）市町村一覧'!$D$2:$D$4</xm:f>
          </x14:formula1>
          <xm:sqref>E11:G11</xm:sqref>
        </x14:dataValidation>
        <x14:dataValidation type="list" allowBlank="1" showInputMessage="1" showErrorMessage="1" xr:uid="{98B6DDED-718E-48B5-A674-E4DD0E5EF1B3}">
          <x14:formula1>
            <xm:f>'（参考）市町村一覧'!$B$2:$B$60</xm:f>
          </x14:formula1>
          <xm:sqref>E13:G13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E0B59-947D-459C-BB10-565F5C22B04B}">
  <sheetPr codeName="Sheet16">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A9938B91-5181-4D19-832B-7B0ACDAAB8D9}">
            <xm:f>個票5!$A$29=FALSE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1CF19912-0D6A-4432-8B05-64F47716AC95}">
            <xm:f>個票5!$A$33=FALSE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E5A99DBC-90F3-49F9-81C5-BF52F812FB80}">
            <xm:f>個票5!$A$38=FALSE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A2D97DB9-928C-44E6-B488-B317EDC2F31E}">
            <xm:f>個票5!$A$46=FALSE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926824FD-0024-4157-A5EF-B214827C9BA1}">
          <x14:formula1>
            <xm:f>個票5!$A$29=TRUE</xm:f>
          </x14:formula1>
          <xm:sqref>A8:C17</xm:sqref>
        </x14:dataValidation>
        <x14:dataValidation type="custom" allowBlank="1" showInputMessage="1" showErrorMessage="1" error="申請書のチェックボックスにチェックが入っていません" xr:uid="{B5D07276-49B1-4F13-B033-E6132D521E75}">
          <x14:formula1>
            <xm:f>個票5!$A$33=TRUE</xm:f>
          </x14:formula1>
          <xm:sqref>A19:C28</xm:sqref>
        </x14:dataValidation>
        <x14:dataValidation type="custom" allowBlank="1" showInputMessage="1" showErrorMessage="1" xr:uid="{886B3FB5-9AC3-4452-9C43-2BBB03DA04EB}">
          <x14:formula1>
            <xm:f>OR(個票5!$A$38=TRUE,個票5!$A$46=TRUE)</xm:f>
          </x14:formula1>
          <xm:sqref>A30:C39 A41:C50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F2F9-B31C-4592-A4C9-DAD87CC34835}">
  <sheetPr codeName="Sheet17">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DBAE1FBB-B34A-4982-AE2F-E42D72626090}">
            <xm:f>個票5!$A$58=FALSE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8EF05DFC-4426-4CB3-9D31-7082FDA5E9BF}">
            <xm:f>個票5!$A$65=FALSE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1021D0C0-9933-4EB6-BF5E-8784D9901279}">
          <x14:formula1>
            <xm:f>個票5!$A$58=TRUE</xm:f>
          </x14:formula1>
          <xm:sqref>A8:C17</xm:sqref>
        </x14:dataValidation>
        <x14:dataValidation type="custom" allowBlank="1" showInputMessage="1" showErrorMessage="1" error="申請書のチェックボックスにチェックが入っていません" xr:uid="{3BE7877A-4635-4728-9F76-0708BAB28435}">
          <x14:formula1>
            <xm:f>個票5!$A$65=TRUE</xm:f>
          </x14:formula1>
          <xm:sqref>A19:C28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22CFD-9360-491E-9055-AB93BDCF5BFF}">
  <sheetPr codeName="Sheet18">
    <tabColor theme="6" tint="0.79998168889431442"/>
    <pageSetUpPr fitToPage="1"/>
  </sheetPr>
  <dimension ref="A1:H79"/>
  <sheetViews>
    <sheetView topLeftCell="A63" workbookViewId="0">
      <selection activeCell="B76" sqref="B76"/>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dvMfhHJT4kmbZ+ghULyzHhmsMuHrLudCx6V/FkSg/q+FxpU96Ga8SUW4N+U3ze2KARIZJhvs7NgfsXpz2zRswA==" saltValue="JawWAkXNuCDDnoYgu36V9g=="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209" priority="15">
      <formula>B5=""</formula>
    </cfRule>
  </conditionalFormatting>
  <conditionalFormatting sqref="B29:H31">
    <cfRule type="expression" dxfId="208" priority="10">
      <formula>$A$29=FALSE</formula>
    </cfRule>
  </conditionalFormatting>
  <conditionalFormatting sqref="B33:H35">
    <cfRule type="expression" dxfId="207" priority="12">
      <formula>$A$33=FALSE</formula>
    </cfRule>
  </conditionalFormatting>
  <conditionalFormatting sqref="B38:H44">
    <cfRule type="expression" dxfId="206" priority="9">
      <formula>$A$38=FALSE</formula>
    </cfRule>
  </conditionalFormatting>
  <conditionalFormatting sqref="B46:H52">
    <cfRule type="expression" dxfId="205" priority="13">
      <formula>$A$46=FALSE</formula>
    </cfRule>
  </conditionalFormatting>
  <conditionalFormatting sqref="B58:H63">
    <cfRule type="expression" dxfId="204" priority="11">
      <formula>$A$58=FALSE</formula>
    </cfRule>
  </conditionalFormatting>
  <conditionalFormatting sqref="B65:H67">
    <cfRule type="expression" dxfId="203" priority="14">
      <formula>$A$65=FALSE</formula>
    </cfRule>
  </conditionalFormatting>
  <conditionalFormatting sqref="C9">
    <cfRule type="expression" dxfId="202" priority="1">
      <formula>$C$9=""</formula>
    </cfRule>
  </conditionalFormatting>
  <conditionalFormatting sqref="C76">
    <cfRule type="expression" dxfId="201" priority="5">
      <formula>$C$76=""</formula>
    </cfRule>
  </conditionalFormatting>
  <conditionalFormatting sqref="E15:E16">
    <cfRule type="expression" dxfId="200" priority="8">
      <formula>E15=""</formula>
    </cfRule>
  </conditionalFormatting>
  <conditionalFormatting sqref="E18">
    <cfRule type="expression" dxfId="199" priority="7">
      <formula>E18=""</formula>
    </cfRule>
  </conditionalFormatting>
  <conditionalFormatting sqref="E20">
    <cfRule type="expression" dxfId="198" priority="6">
      <formula>E20=""</formula>
    </cfRule>
  </conditionalFormatting>
  <conditionalFormatting sqref="E44 E52">
    <cfRule type="expression" dxfId="197" priority="2">
      <formula>E44=""</formula>
    </cfRule>
  </conditionalFormatting>
  <conditionalFormatting sqref="F76">
    <cfRule type="expression" dxfId="196" priority="4">
      <formula>$F$76=""</formula>
    </cfRule>
  </conditionalFormatting>
  <conditionalFormatting sqref="F78">
    <cfRule type="expression" dxfId="195" priority="3">
      <formula>$F$78=""</formula>
    </cfRule>
  </conditionalFormatting>
  <dataValidations count="6">
    <dataValidation type="custom" allowBlank="1" showInputMessage="1" showErrorMessage="1" error="チェックボックスにチェックが入っておりません" sqref="B59:F60 B39 B61:D63 F61:G63 E61:E62 G67 B47" xr:uid="{D8BA4187-BBF5-4385-B6DA-A2878A678EE8}">
      <formula1>$A$58=TRUE</formula1>
    </dataValidation>
    <dataValidation type="custom" allowBlank="1" showInputMessage="1" showErrorMessage="1" sqref="B40:C44 G40:G43 F40:F44 D42:D44 E41:E43" xr:uid="{20A734A7-9D6D-44F8-9192-D6372A8E94B7}">
      <formula1>$A$38=TRUE</formula1>
    </dataValidation>
    <dataValidation type="custom" allowBlank="1" showInputMessage="1" showErrorMessage="1" error="チェックボックスにチェックが入っておりません" sqref="B48:C52 G48:G51 F48:F52 E48:E51 D50:D52" xr:uid="{2F6FEF6A-DB80-48F4-B1F5-8FD836BB28AE}">
      <formula1>$A$46=TRUE</formula1>
    </dataValidation>
    <dataValidation type="custom" allowBlank="1" showInputMessage="1" showErrorMessage="1" error="チェックボックスにチェックが入っておりません" sqref="B34:D35 G34 F34:F35 E34" xr:uid="{F8ECEC41-27E8-4C31-81B9-F3589D7EF91C}">
      <formula1>$A$33=TRUE</formula1>
    </dataValidation>
    <dataValidation type="custom" allowBlank="1" showInputMessage="1" showErrorMessage="1" error="チェックボックスにチェックが入っておりません" sqref="B67:D67 F67" xr:uid="{6ED38C97-9F1B-43AB-BAA5-69C66060702C}">
      <formula1>$A$65=TRUE</formula1>
    </dataValidation>
    <dataValidation type="custom" allowBlank="1" showInputMessage="1" showErrorMessage="1" error="チェックボックスにチェックが入っておりません" sqref="B31:G31 G52 G44 G35 E67 E63 E35 E44 E52" xr:uid="{728937A9-86BD-48B2-A015-5BE70CE850B4}">
      <formula1>$A$29=TRUE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380447-44F4-4F27-92E5-6715E19CA830}">
          <x14:formula1>
            <xm:f>'（参考）市町村一覧'!$B$2:$B$60</xm:f>
          </x14:formula1>
          <xm:sqref>E13:G13</xm:sqref>
        </x14:dataValidation>
        <x14:dataValidation type="list" allowBlank="1" showInputMessage="1" showErrorMessage="1" xr:uid="{CC4A4B0A-8EBC-41EA-8FD1-2830C9BA0BC8}">
          <x14:formula1>
            <xm:f>'（参考）市町村一覧'!$D$2:$D$4</xm:f>
          </x14:formula1>
          <xm:sqref>E11:G11</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1161-7E03-4E16-8E7F-4CDBCBF15C78}">
  <sheetPr codeName="Sheet19">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B0ED81EF-EC2F-41AE-AB99-D4F194A2DD24}">
            <xm:f>個票6!$A$29=FALSE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E4F570D5-CFC9-4EC5-A1BB-4901619FA1C7}">
            <xm:f>個票6!$A$33=FALSE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9C92D764-4F53-46CB-9CF1-BEE9B9BEDA88}">
            <xm:f>個票6!$A$38=FALSE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FE38A68B-2DC8-4FDB-9598-851FB58FB599}">
            <xm:f>個票6!$A$46=FALSE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C0F71E63-31C8-4168-8C6D-3E144183B297}">
          <x14:formula1>
            <xm:f>OR(個票6!$A$38=TRUE,個票6!$A$46=TRUE)</xm:f>
          </x14:formula1>
          <xm:sqref>A30:C39 A41:C50</xm:sqref>
        </x14:dataValidation>
        <x14:dataValidation type="custom" allowBlank="1" showInputMessage="1" showErrorMessage="1" error="申請書のチェックボックスにチェックが入っていません" xr:uid="{25F86F90-899C-4ED2-B1D3-57CE36E27577}">
          <x14:formula1>
            <xm:f>個票6!$A$33=TRUE</xm:f>
          </x14:formula1>
          <xm:sqref>A19:C28</xm:sqref>
        </x14:dataValidation>
        <x14:dataValidation type="custom" allowBlank="1" showInputMessage="1" showErrorMessage="1" error="申請書のチェックボックスにチェックが入っていません" xr:uid="{20EA4A29-7EE0-4281-AABC-3E578ABA6BEF}">
          <x14:formula1>
            <xm:f>個票6!$A$29=TRUE</xm:f>
          </x14:formula1>
          <xm:sqref>A8:C17</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43D97-69FB-4507-9F7F-B2EAC80BB2A0}">
  <sheetPr codeName="Sheet20">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E941874E-0933-4DD8-9D9B-EFDEB69F544E}">
            <xm:f>個票6!$A$58=FALSE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16537DF5-25F7-46B8-84ED-1B4565DD9F9A}">
            <xm:f>個票6!$A$65=FALSE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B3492991-A17F-4CA1-A3CE-20EBC8ABCD53}">
          <x14:formula1>
            <xm:f>個票6!$A$65=TRUE</xm:f>
          </x14:formula1>
          <xm:sqref>A19:C28</xm:sqref>
        </x14:dataValidation>
        <x14:dataValidation type="custom" allowBlank="1" showInputMessage="1" showErrorMessage="1" error="申請書のチェックボックスにチェックが入っていません" xr:uid="{359831CE-7F16-4A1E-9B42-3AFA2D6477D0}">
          <x14:formula1>
            <xm:f>個票6!$A$58=TRUE</xm:f>
          </x14:formula1>
          <xm:sqref>A8:C17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E01AA-59E1-4DD4-A2A5-EEB4C8266685}">
  <sheetPr codeName="Sheet2">
    <tabColor theme="6" tint="0.79998168889431442"/>
    <pageSetUpPr fitToPage="1"/>
  </sheetPr>
  <dimension ref="A1:H79"/>
  <sheetViews>
    <sheetView tabSelected="1" workbookViewId="0">
      <selection activeCell="F78" sqref="F78:G78"/>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LmzFk0BKRqZKj3klMAMGEZcxVmyHk/3ohDlJycWe38wO+adauYiaOUgG39J4eV8f79HZk62VcAF928jzWpH2vw==" saltValue="bku/OdVUTgMNjcYB26MxHA==" spinCount="100000" sheet="1"/>
  <mergeCells count="13">
    <mergeCell ref="F76:G76"/>
    <mergeCell ref="F78:G78"/>
    <mergeCell ref="E13:G13"/>
    <mergeCell ref="E15:G15"/>
    <mergeCell ref="E16:G16"/>
    <mergeCell ref="E18:G18"/>
    <mergeCell ref="E20:G20"/>
    <mergeCell ref="E11:G11"/>
    <mergeCell ref="A3:H3"/>
    <mergeCell ref="E5:G5"/>
    <mergeCell ref="E6:G6"/>
    <mergeCell ref="E8:G8"/>
    <mergeCell ref="E9:G9"/>
  </mergeCells>
  <phoneticPr fontId="1"/>
  <conditionalFormatting sqref="B67:C67 E67 D48:D49 G48:G49 B52:C52 E52 B35:C35 E35 D60 F60 B63:C63 E63 B31:C31 E31 D40:D41 G40:G41 B44:C44 E44 E5:E6 E8:E9 E11 E13">
    <cfRule type="expression" dxfId="314" priority="21">
      <formula>B5=""</formula>
    </cfRule>
  </conditionalFormatting>
  <conditionalFormatting sqref="B29:H31">
    <cfRule type="expression" dxfId="313" priority="16">
      <formula>$A$29=FALSE</formula>
    </cfRule>
  </conditionalFormatting>
  <conditionalFormatting sqref="B33:H35">
    <cfRule type="expression" dxfId="312" priority="18">
      <formula>$A$33=FALSE</formula>
    </cfRule>
  </conditionalFormatting>
  <conditionalFormatting sqref="B38:H44">
    <cfRule type="expression" dxfId="311" priority="15">
      <formula>$A$38=FALSE</formula>
    </cfRule>
  </conditionalFormatting>
  <conditionalFormatting sqref="B46:H52">
    <cfRule type="expression" dxfId="310" priority="19">
      <formula>$A$46=FALSE</formula>
    </cfRule>
  </conditionalFormatting>
  <conditionalFormatting sqref="B58:H63">
    <cfRule type="expression" dxfId="309" priority="17">
      <formula>$A$58=FALSE</formula>
    </cfRule>
  </conditionalFormatting>
  <conditionalFormatting sqref="B65:H67">
    <cfRule type="expression" dxfId="308" priority="20">
      <formula>$A$65=FALSE</formula>
    </cfRule>
  </conditionalFormatting>
  <conditionalFormatting sqref="C9">
    <cfRule type="expression" dxfId="307" priority="1">
      <formula>$C$9=""</formula>
    </cfRule>
  </conditionalFormatting>
  <conditionalFormatting sqref="C76">
    <cfRule type="expression" dxfId="306" priority="10">
      <formula>$C$76=""</formula>
    </cfRule>
  </conditionalFormatting>
  <conditionalFormatting sqref="E15:E16">
    <cfRule type="expression" dxfId="305" priority="13">
      <formula>E15=""</formula>
    </cfRule>
  </conditionalFormatting>
  <conditionalFormatting sqref="E18">
    <cfRule type="expression" dxfId="304" priority="12">
      <formula>E18=""</formula>
    </cfRule>
  </conditionalFormatting>
  <conditionalFormatting sqref="E20">
    <cfRule type="expression" dxfId="303" priority="11">
      <formula>E20=""</formula>
    </cfRule>
  </conditionalFormatting>
  <conditionalFormatting sqref="E44 E52">
    <cfRule type="expression" dxfId="302" priority="6">
      <formula>E44=""</formula>
    </cfRule>
  </conditionalFormatting>
  <conditionalFormatting sqref="F76">
    <cfRule type="expression" dxfId="301" priority="9">
      <formula>$F$76=""</formula>
    </cfRule>
  </conditionalFormatting>
  <conditionalFormatting sqref="F78">
    <cfRule type="expression" dxfId="300" priority="8">
      <formula>$F$78=""</formula>
    </cfRule>
  </conditionalFormatting>
  <dataValidations count="6">
    <dataValidation type="custom" allowBlank="1" showInputMessage="1" showErrorMessage="1" error="チェックボックスにチェックが入っておりません" sqref="B31:G31 G52 G44 G35 E67 E63 E35 E44 E52" xr:uid="{68EA8351-0E8E-4CC9-BBA4-E9A11961CF30}">
      <formula1>$A$29=TRUE</formula1>
    </dataValidation>
    <dataValidation type="custom" allowBlank="1" showInputMessage="1" showErrorMessage="1" error="チェックボックスにチェックが入っておりません" sqref="B67:D67 F67" xr:uid="{9A9F5455-ABD2-4B4B-983D-0F2677D1A4A9}">
      <formula1>$A$65=TRUE</formula1>
    </dataValidation>
    <dataValidation type="custom" allowBlank="1" showInputMessage="1" showErrorMessage="1" error="チェックボックスにチェックが入っておりません" sqref="B34:D35 G34 F34:F35 E34" xr:uid="{7369F964-F75D-4CA4-A111-8D64A93FE370}">
      <formula1>$A$33=TRUE</formula1>
    </dataValidation>
    <dataValidation type="custom" allowBlank="1" showInputMessage="1" showErrorMessage="1" error="チェックボックスにチェックが入っておりません" sqref="B48:C52 G48:G51 F48:F52 E48:E51 D50:D52" xr:uid="{9D8CD9B1-91A8-44A9-896A-82980DC6D9E5}">
      <formula1>$A$46=TRUE</formula1>
    </dataValidation>
    <dataValidation type="custom" allowBlank="1" showInputMessage="1" showErrorMessage="1" sqref="B40:C44 G40:G43 F40:F44 D42:D44 E41:E43" xr:uid="{D313FDD4-E531-41AD-941E-C71A1C097BB2}">
      <formula1>$A$38=TRUE</formula1>
    </dataValidation>
    <dataValidation type="custom" allowBlank="1" showInputMessage="1" showErrorMessage="1" error="チェックボックスにチェックが入っておりません" sqref="B59:F60 B39 B61:D63 F61:G63 E61:E62 G67 B47" xr:uid="{AD3C6782-2BFD-49D0-9D68-8154B33DE004}">
      <formula1>$A$58=TRUE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9570449-3C3C-4899-B2C2-E01287E1F507}">
          <x14:formula1>
            <xm:f>'（参考）市町村一覧'!$D$2:$D$4</xm:f>
          </x14:formula1>
          <xm:sqref>E11:G11</xm:sqref>
        </x14:dataValidation>
        <x14:dataValidation type="list" allowBlank="1" showInputMessage="1" showErrorMessage="1" xr:uid="{7067030B-33D0-4337-B2B1-8E8E009176BC}">
          <x14:formula1>
            <xm:f>'（参考）市町村一覧'!$B$2:$B$60</xm:f>
          </x14:formula1>
          <xm:sqref>E13:G13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60C49-03A2-40F6-B43D-7E00D8DD7BFC}">
  <sheetPr codeName="Sheet21">
    <tabColor theme="6" tint="0.79998168889431442"/>
    <pageSetUpPr fitToPage="1"/>
  </sheetPr>
  <dimension ref="A1:H79"/>
  <sheetViews>
    <sheetView topLeftCell="A65" workbookViewId="0">
      <selection activeCell="D86" sqref="D86"/>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8bIG6ZZGNzZ+Ujv2o+XV2WT5siRe4Kh/MUz9ig0FVWwT5VLpJEjxeW6PGKzhgzPylgvs42w3kEij70JmIhzFyA==" saltValue="0tgIuPzqwcrp33JCk4ZY+Q=="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188" priority="15">
      <formula>B5=""</formula>
    </cfRule>
  </conditionalFormatting>
  <conditionalFormatting sqref="B29:H31">
    <cfRule type="expression" dxfId="187" priority="10">
      <formula>$A$29=FALSE</formula>
    </cfRule>
  </conditionalFormatting>
  <conditionalFormatting sqref="B33:H35">
    <cfRule type="expression" dxfId="186" priority="12">
      <formula>$A$33=FALSE</formula>
    </cfRule>
  </conditionalFormatting>
  <conditionalFormatting sqref="B38:H44">
    <cfRule type="expression" dxfId="185" priority="9">
      <formula>$A$38=FALSE</formula>
    </cfRule>
  </conditionalFormatting>
  <conditionalFormatting sqref="B46:H52">
    <cfRule type="expression" dxfId="184" priority="13">
      <formula>$A$46=FALSE</formula>
    </cfRule>
  </conditionalFormatting>
  <conditionalFormatting sqref="B58:H63">
    <cfRule type="expression" dxfId="183" priority="11">
      <formula>$A$58=FALSE</formula>
    </cfRule>
  </conditionalFormatting>
  <conditionalFormatting sqref="B65:H67">
    <cfRule type="expression" dxfId="182" priority="14">
      <formula>$A$65=FALSE</formula>
    </cfRule>
  </conditionalFormatting>
  <conditionalFormatting sqref="C9">
    <cfRule type="expression" dxfId="181" priority="1">
      <formula>$C$9=""</formula>
    </cfRule>
  </conditionalFormatting>
  <conditionalFormatting sqref="C76">
    <cfRule type="expression" dxfId="180" priority="5">
      <formula>$C$76=""</formula>
    </cfRule>
  </conditionalFormatting>
  <conditionalFormatting sqref="E15:E16">
    <cfRule type="expression" dxfId="179" priority="8">
      <formula>E15=""</formula>
    </cfRule>
  </conditionalFormatting>
  <conditionalFormatting sqref="E18">
    <cfRule type="expression" dxfId="178" priority="7">
      <formula>E18=""</formula>
    </cfRule>
  </conditionalFormatting>
  <conditionalFormatting sqref="E20">
    <cfRule type="expression" dxfId="177" priority="6">
      <formula>E20=""</formula>
    </cfRule>
  </conditionalFormatting>
  <conditionalFormatting sqref="E44 E52">
    <cfRule type="expression" dxfId="176" priority="2">
      <formula>E44=""</formula>
    </cfRule>
  </conditionalFormatting>
  <conditionalFormatting sqref="F76">
    <cfRule type="expression" dxfId="175" priority="4">
      <formula>$F$76=""</formula>
    </cfRule>
  </conditionalFormatting>
  <conditionalFormatting sqref="F78">
    <cfRule type="expression" dxfId="174" priority="3">
      <formula>$F$78=""</formula>
    </cfRule>
  </conditionalFormatting>
  <dataValidations count="6">
    <dataValidation type="custom" allowBlank="1" showInputMessage="1" showErrorMessage="1" error="チェックボックスにチェックが入っておりません" sqref="B31:G31 G52 G44 G35 E67 E63 E35 E44 E52" xr:uid="{623C57EE-A654-471C-9320-A36FBE4E64E3}">
      <formula1>$A$29=TRUE</formula1>
    </dataValidation>
    <dataValidation type="custom" allowBlank="1" showInputMessage="1" showErrorMessage="1" error="チェックボックスにチェックが入っておりません" sqref="B67:D67 F67" xr:uid="{816CB66D-3AC2-4719-B622-19DE6FA6AD47}">
      <formula1>$A$65=TRUE</formula1>
    </dataValidation>
    <dataValidation type="custom" allowBlank="1" showInputMessage="1" showErrorMessage="1" error="チェックボックスにチェックが入っておりません" sqref="B34:D35 G34 F34:F35 E34" xr:uid="{87C88F2D-A532-4BB9-B772-256D3B4D123E}">
      <formula1>$A$33=TRUE</formula1>
    </dataValidation>
    <dataValidation type="custom" allowBlank="1" showInputMessage="1" showErrorMessage="1" error="チェックボックスにチェックが入っておりません" sqref="B48:C52 G48:G51 F48:F52 E48:E51 D50:D52" xr:uid="{BE89799E-44C6-4DAA-96A0-5BD86C552078}">
      <formula1>$A$46=TRUE</formula1>
    </dataValidation>
    <dataValidation type="custom" allowBlank="1" showInputMessage="1" showErrorMessage="1" sqref="B40:C44 G40:G43 F40:F44 D42:D44 E41:E43" xr:uid="{DBCA93C7-C063-47F2-B4AA-4AB4F074BB90}">
      <formula1>$A$38=TRUE</formula1>
    </dataValidation>
    <dataValidation type="custom" allowBlank="1" showInputMessage="1" showErrorMessage="1" error="チェックボックスにチェックが入っておりません" sqref="B59:F60 B39 B61:D63 F61:G63 E61:E62 G67 B47" xr:uid="{5BD7FA3D-B9D3-4664-96B3-E02701E285A3}">
      <formula1>$A$58=TRUE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8F9CB62C-7686-4483-A47A-8061EC87043C}">
          <x14:formula1>
            <xm:f>'（参考）市町村一覧'!$D$2:$D$4</xm:f>
          </x14:formula1>
          <xm:sqref>E11:G11</xm:sqref>
        </x14:dataValidation>
        <x14:dataValidation type="list" allowBlank="1" showInputMessage="1" showErrorMessage="1" xr:uid="{203414B7-E2AB-4399-9098-548021F4C680}">
          <x14:formula1>
            <xm:f>'（参考）市町村一覧'!$B$2:$B$60</xm:f>
          </x14:formula1>
          <xm:sqref>E13:G13</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86B6-4CBA-4260-8DF7-59C5624EC5D0}">
  <sheetPr codeName="Sheet22">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D5C173A5-BA71-41D7-B057-B5803C155775}">
            <xm:f>個票7!$A$29=FALSE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9A67FD4E-F2F3-4EEE-8CF5-B9830AF2FF12}">
            <xm:f>個票7!$A$33=FALSE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6B94E83E-8CD3-4ACD-860A-264E4DCAB358}">
            <xm:f>個票7!$A$38=FALSE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E266A172-435C-490E-BB75-1872BEFCC753}">
            <xm:f>個票7!$A$46=FALSE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FC89422D-0A2C-4E33-9727-A2B7747931C5}">
          <x14:formula1>
            <xm:f>個票7!$A$29=TRUE</xm:f>
          </x14:formula1>
          <xm:sqref>A8:C17</xm:sqref>
        </x14:dataValidation>
        <x14:dataValidation type="custom" allowBlank="1" showInputMessage="1" showErrorMessage="1" error="申請書のチェックボックスにチェックが入っていません" xr:uid="{AAC30545-7E68-4577-B4B6-8D3241B06066}">
          <x14:formula1>
            <xm:f>個票7!$A$33=TRUE</xm:f>
          </x14:formula1>
          <xm:sqref>A19:C28</xm:sqref>
        </x14:dataValidation>
        <x14:dataValidation type="custom" allowBlank="1" showInputMessage="1" showErrorMessage="1" xr:uid="{31B6442F-4449-4470-A214-23C610E54BAA}">
          <x14:formula1>
            <xm:f>OR(個票7!$A$38=TRUE,個票7!$A$46=TRUE)</xm:f>
          </x14:formula1>
          <xm:sqref>A30:C39 A41:C50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B7DBD-E4D4-4173-AB6A-26ACAB629D1A}">
  <sheetPr codeName="Sheet23">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866BAC6E-563A-4CD3-9183-D86B9EE0CF82}">
            <xm:f>個票7!$A$58=FALSE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61BCD2F0-6B7A-4F19-931D-4CF2E4855FB2}">
            <xm:f>個票7!$A$65=FALSE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36EE847B-1D30-4976-801D-85B5996D092E}">
          <x14:formula1>
            <xm:f>個票7!$A$58=TRUE</xm:f>
          </x14:formula1>
          <xm:sqref>A8:C17</xm:sqref>
        </x14:dataValidation>
        <x14:dataValidation type="custom" allowBlank="1" showInputMessage="1" showErrorMessage="1" error="申請書のチェックボックスにチェックが入っていません" xr:uid="{665881E5-77BC-4664-B818-25100D020F80}">
          <x14:formula1>
            <xm:f>個票7!$A$65=TRUE</xm:f>
          </x14:formula1>
          <xm:sqref>A19:C28</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57AFE-DF60-4780-96C3-D3A36CD965E4}">
  <sheetPr codeName="Sheet24">
    <tabColor theme="6" tint="0.79998168889431442"/>
    <pageSetUpPr fitToPage="1"/>
  </sheetPr>
  <dimension ref="A1:H79"/>
  <sheetViews>
    <sheetView topLeftCell="A58" workbookViewId="0">
      <selection activeCell="E74" sqref="E74"/>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5uSHxUXDzhwHOvQ+V+sFiNBF4wtIMgFFiUyBwB+oF7oAd20p2TasPMK1Riba3PXp/B9f2o6aviD7bDdgrQ1MQg==" saltValue="qzAEK/t+NRmoQ7e7S3qaOg=="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167" priority="15">
      <formula>B5=""</formula>
    </cfRule>
  </conditionalFormatting>
  <conditionalFormatting sqref="B29:H31">
    <cfRule type="expression" dxfId="166" priority="10">
      <formula>$A$29=FALSE</formula>
    </cfRule>
  </conditionalFormatting>
  <conditionalFormatting sqref="B33:H35">
    <cfRule type="expression" dxfId="165" priority="12">
      <formula>$A$33=FALSE</formula>
    </cfRule>
  </conditionalFormatting>
  <conditionalFormatting sqref="B38:H44">
    <cfRule type="expression" dxfId="164" priority="9">
      <formula>$A$38=FALSE</formula>
    </cfRule>
  </conditionalFormatting>
  <conditionalFormatting sqref="B46:H52">
    <cfRule type="expression" dxfId="163" priority="13">
      <formula>$A$46=FALSE</formula>
    </cfRule>
  </conditionalFormatting>
  <conditionalFormatting sqref="B58:H63">
    <cfRule type="expression" dxfId="162" priority="11">
      <formula>$A$58=FALSE</formula>
    </cfRule>
  </conditionalFormatting>
  <conditionalFormatting sqref="B65:H67">
    <cfRule type="expression" dxfId="161" priority="14">
      <formula>$A$65=FALSE</formula>
    </cfRule>
  </conditionalFormatting>
  <conditionalFormatting sqref="C9">
    <cfRule type="expression" dxfId="160" priority="1">
      <formula>$C$9=""</formula>
    </cfRule>
  </conditionalFormatting>
  <conditionalFormatting sqref="C76">
    <cfRule type="expression" dxfId="159" priority="5">
      <formula>$C$76=""</formula>
    </cfRule>
  </conditionalFormatting>
  <conditionalFormatting sqref="E15:E16">
    <cfRule type="expression" dxfId="158" priority="8">
      <formula>E15=""</formula>
    </cfRule>
  </conditionalFormatting>
  <conditionalFormatting sqref="E18">
    <cfRule type="expression" dxfId="157" priority="7">
      <formula>E18=""</formula>
    </cfRule>
  </conditionalFormatting>
  <conditionalFormatting sqref="E20">
    <cfRule type="expression" dxfId="156" priority="6">
      <formula>E20=""</formula>
    </cfRule>
  </conditionalFormatting>
  <conditionalFormatting sqref="E44 E52">
    <cfRule type="expression" dxfId="155" priority="2">
      <formula>E44=""</formula>
    </cfRule>
  </conditionalFormatting>
  <conditionalFormatting sqref="F76">
    <cfRule type="expression" dxfId="154" priority="4">
      <formula>$F$76=""</formula>
    </cfRule>
  </conditionalFormatting>
  <conditionalFormatting sqref="F78">
    <cfRule type="expression" dxfId="153" priority="3">
      <formula>$F$78=""</formula>
    </cfRule>
  </conditionalFormatting>
  <dataValidations count="6">
    <dataValidation type="custom" allowBlank="1" showInputMessage="1" showErrorMessage="1" error="チェックボックスにチェックが入っておりません" sqref="B59:F60 B39 B61:D63 F61:G63 E61:E62 G67 B47" xr:uid="{1D11FA74-9D6D-4A06-9F9C-1FEFDB0AFA37}">
      <formula1>$A$58=TRUE</formula1>
    </dataValidation>
    <dataValidation type="custom" allowBlank="1" showInputMessage="1" showErrorMessage="1" sqref="B40:C44 G40:G43 F40:F44 D42:D44 E41:E43" xr:uid="{5511E894-0967-4E0A-87A3-D65EC4BF079E}">
      <formula1>$A$38=TRUE</formula1>
    </dataValidation>
    <dataValidation type="custom" allowBlank="1" showInputMessage="1" showErrorMessage="1" error="チェックボックスにチェックが入っておりません" sqref="B48:C52 G48:G51 F48:F52 E48:E51 D50:D52" xr:uid="{8BEA1523-71F6-4C83-A4A9-147D83DD9639}">
      <formula1>$A$46=TRUE</formula1>
    </dataValidation>
    <dataValidation type="custom" allowBlank="1" showInputMessage="1" showErrorMessage="1" error="チェックボックスにチェックが入っておりません" sqref="B34:D35 G34 F34:F35 E34" xr:uid="{9DA6A0A5-60EF-4213-A2AC-D1C3A7082731}">
      <formula1>$A$33=TRUE</formula1>
    </dataValidation>
    <dataValidation type="custom" allowBlank="1" showInputMessage="1" showErrorMessage="1" error="チェックボックスにチェックが入っておりません" sqref="B67:D67 F67" xr:uid="{DD05412A-F291-4322-9C18-0BAB035C3314}">
      <formula1>$A$65=TRUE</formula1>
    </dataValidation>
    <dataValidation type="custom" allowBlank="1" showInputMessage="1" showErrorMessage="1" error="チェックボックスにチェックが入っておりません" sqref="B31:G31 G52 G44 G35 E67 E63 E35 E44 E52" xr:uid="{A1B29C1A-6491-4561-BE44-EA5059146C83}">
      <formula1>$A$29=TRUE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77D8E79E-17E7-4844-BF3B-BD7E970EE28D}">
          <x14:formula1>
            <xm:f>'（参考）市町村一覧'!$B$2:$B$60</xm:f>
          </x14:formula1>
          <xm:sqref>E13:G13</xm:sqref>
        </x14:dataValidation>
        <x14:dataValidation type="list" allowBlank="1" showInputMessage="1" showErrorMessage="1" xr:uid="{944164F9-EEE0-403A-AF2A-ADFB14DA9261}">
          <x14:formula1>
            <xm:f>'（参考）市町村一覧'!$D$2:$D$4</xm:f>
          </x14:formula1>
          <xm:sqref>E11:G11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762AC-F82E-4825-A3C5-65ECAD91BC80}">
  <sheetPr codeName="Sheet25">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B18A8F70-774C-4A16-85EB-69B365DBEC86}">
            <xm:f>個票8!$A$29=FALSE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582E0622-0740-452B-96FB-CB48026A26C7}">
            <xm:f>個票8!$A$33=FALSE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CE07DC1E-11DD-4CF6-9415-361CC157557A}">
            <xm:f>個票8!$A$38=FALSE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479FFD14-0C33-44FF-A92E-F28DD77B7C44}">
            <xm:f>個票8!$A$46=FALSE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50CECDAB-8203-4E12-AD64-CFFB69942F71}">
          <x14:formula1>
            <xm:f>OR(個票8!$A$38=TRUE,個票8!$A$46=TRUE)</xm:f>
          </x14:formula1>
          <xm:sqref>A30:C39 A41:C50</xm:sqref>
        </x14:dataValidation>
        <x14:dataValidation type="custom" allowBlank="1" showInputMessage="1" showErrorMessage="1" error="申請書のチェックボックスにチェックが入っていません" xr:uid="{99568854-3D12-4E44-97F7-E38F506462C1}">
          <x14:formula1>
            <xm:f>個票8!$A$33=TRUE</xm:f>
          </x14:formula1>
          <xm:sqref>A19:C28</xm:sqref>
        </x14:dataValidation>
        <x14:dataValidation type="custom" allowBlank="1" showInputMessage="1" showErrorMessage="1" error="申請書のチェックボックスにチェックが入っていません" xr:uid="{FEDAC0AA-C73C-4568-A13B-21D36E9BDE2E}">
          <x14:formula1>
            <xm:f>個票8!$A$29=TRUE</xm:f>
          </x14:formula1>
          <xm:sqref>A8:C17</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23EBF-F68D-47A4-B247-06B712721F44}">
  <sheetPr codeName="Sheet26">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983ED68E-8E7A-468A-AC18-8BFBDB9857A7}">
            <xm:f>個票8!$A$58=FALSE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99B9FC2A-924D-40B2-8203-32DF13A74CCE}">
            <xm:f>個票8!$A$65=FALSE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5C78B697-FE77-47B6-A820-01CE55EA9E27}">
          <x14:formula1>
            <xm:f>個票8!$A$65=TRUE</xm:f>
          </x14:formula1>
          <xm:sqref>A19:C28</xm:sqref>
        </x14:dataValidation>
        <x14:dataValidation type="custom" allowBlank="1" showInputMessage="1" showErrorMessage="1" error="申請書のチェックボックスにチェックが入っていません" xr:uid="{23FE0BF9-C8B7-44D6-A67A-32B11FFEEABC}">
          <x14:formula1>
            <xm:f>個票8!$A$58=TRUE</xm:f>
          </x14:formula1>
          <xm:sqref>A8:C17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2FDE7-C2E6-4803-BC20-2665BCAADF80}">
  <sheetPr codeName="Sheet27">
    <tabColor theme="6" tint="0.79998168889431442"/>
    <pageSetUpPr fitToPage="1"/>
  </sheetPr>
  <dimension ref="A1:H79"/>
  <sheetViews>
    <sheetView topLeftCell="A60" workbookViewId="0">
      <selection activeCell="B76" sqref="B76"/>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KSJJrRJ1NPnjHslRsRjRhTrW4kFBIxXOvoOGz+DMaLQdR672kyaONOjQTYhFPLVah2U5BGGk2rCaPFmGUKfT3w==" saltValue="QbPLkj3SZYPaupikd1ICPQ=="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146" priority="15">
      <formula>B5=""</formula>
    </cfRule>
  </conditionalFormatting>
  <conditionalFormatting sqref="B29:H31">
    <cfRule type="expression" dxfId="145" priority="10">
      <formula>$A$29=FALSE</formula>
    </cfRule>
  </conditionalFormatting>
  <conditionalFormatting sqref="B33:H35">
    <cfRule type="expression" dxfId="144" priority="12">
      <formula>$A$33=FALSE</formula>
    </cfRule>
  </conditionalFormatting>
  <conditionalFormatting sqref="B38:H44">
    <cfRule type="expression" dxfId="143" priority="9">
      <formula>$A$38=FALSE</formula>
    </cfRule>
  </conditionalFormatting>
  <conditionalFormatting sqref="B46:H52">
    <cfRule type="expression" dxfId="142" priority="13">
      <formula>$A$46=FALSE</formula>
    </cfRule>
  </conditionalFormatting>
  <conditionalFormatting sqref="B58:H63">
    <cfRule type="expression" dxfId="141" priority="11">
      <formula>$A$58=FALSE</formula>
    </cfRule>
  </conditionalFormatting>
  <conditionalFormatting sqref="B65:H67">
    <cfRule type="expression" dxfId="140" priority="14">
      <formula>$A$65=FALSE</formula>
    </cfRule>
  </conditionalFormatting>
  <conditionalFormatting sqref="C9">
    <cfRule type="expression" dxfId="139" priority="1">
      <formula>$C$9=""</formula>
    </cfRule>
  </conditionalFormatting>
  <conditionalFormatting sqref="C76">
    <cfRule type="expression" dxfId="138" priority="5">
      <formula>$C$76=""</formula>
    </cfRule>
  </conditionalFormatting>
  <conditionalFormatting sqref="E15:E16">
    <cfRule type="expression" dxfId="137" priority="8">
      <formula>E15=""</formula>
    </cfRule>
  </conditionalFormatting>
  <conditionalFormatting sqref="E18">
    <cfRule type="expression" dxfId="136" priority="7">
      <formula>E18=""</formula>
    </cfRule>
  </conditionalFormatting>
  <conditionalFormatting sqref="E20">
    <cfRule type="expression" dxfId="135" priority="6">
      <formula>E20=""</formula>
    </cfRule>
  </conditionalFormatting>
  <conditionalFormatting sqref="E44 E52">
    <cfRule type="expression" dxfId="134" priority="2">
      <formula>E44=""</formula>
    </cfRule>
  </conditionalFormatting>
  <conditionalFormatting sqref="F76">
    <cfRule type="expression" dxfId="133" priority="4">
      <formula>$F$76=""</formula>
    </cfRule>
  </conditionalFormatting>
  <conditionalFormatting sqref="F78">
    <cfRule type="expression" dxfId="132" priority="3">
      <formula>$F$78=""</formula>
    </cfRule>
  </conditionalFormatting>
  <dataValidations count="6">
    <dataValidation type="custom" allowBlank="1" showInputMessage="1" showErrorMessage="1" error="チェックボックスにチェックが入っておりません" sqref="B59:F60 B39 B61:D63 F61:G63 E61:E62 G67 B47" xr:uid="{8138D66A-A8AA-4F45-8209-F6B1D9F34F9F}">
      <formula1>$A$58=TRUE</formula1>
    </dataValidation>
    <dataValidation type="custom" allowBlank="1" showInputMessage="1" showErrorMessage="1" sqref="B40:C44 G40:G43 F40:F44 D42:D44 E41:E43" xr:uid="{9EF4D112-8D99-441F-8CE3-61935244A91C}">
      <formula1>$A$38=TRUE</formula1>
    </dataValidation>
    <dataValidation type="custom" allowBlank="1" showInputMessage="1" showErrorMessage="1" error="チェックボックスにチェックが入っておりません" sqref="B48:C52 G48:G51 F48:F52 E48:E51 D50:D52" xr:uid="{D895A83C-3360-4F57-870F-5F69558B6EEA}">
      <formula1>$A$46=TRUE</formula1>
    </dataValidation>
    <dataValidation type="custom" allowBlank="1" showInputMessage="1" showErrorMessage="1" error="チェックボックスにチェックが入っておりません" sqref="B34:D35 G34 F34:F35 E34" xr:uid="{1D4C876D-8165-45EE-AE52-584683F06E05}">
      <formula1>$A$33=TRUE</formula1>
    </dataValidation>
    <dataValidation type="custom" allowBlank="1" showInputMessage="1" showErrorMessage="1" error="チェックボックスにチェックが入っておりません" sqref="B67:D67 F67" xr:uid="{BFB8507D-580C-4077-A12E-BA1E70E4A731}">
      <formula1>$A$65=TRUE</formula1>
    </dataValidation>
    <dataValidation type="custom" allowBlank="1" showInputMessage="1" showErrorMessage="1" error="チェックボックスにチェックが入っておりません" sqref="B31:G31 G52 G44 G35 E67 E63 E35 E44 E52" xr:uid="{556589E3-F2D9-415C-A741-4B3CCD7984DC}">
      <formula1>$A$29=TRUE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B1ECA24-E78D-49AB-ADF5-B03B3A56BD39}">
          <x14:formula1>
            <xm:f>'（参考）市町村一覧'!$B$2:$B$60</xm:f>
          </x14:formula1>
          <xm:sqref>E13:G13</xm:sqref>
        </x14:dataValidation>
        <x14:dataValidation type="list" allowBlank="1" showInputMessage="1" showErrorMessage="1" xr:uid="{C282E277-D5DF-4D0F-996A-81030DC27942}">
          <x14:formula1>
            <xm:f>'（参考）市町村一覧'!$D$2:$D$4</xm:f>
          </x14:formula1>
          <xm:sqref>E11:G11</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F3E9A-9751-4B64-A260-E372F98EDFD8}">
  <sheetPr codeName="Sheet28">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50AFADEE-7BF5-4AE2-A66A-B19C30912143}">
            <xm:f>個票9!$A$29=FALSE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50929916-FEB7-4C2D-A246-74ED5DBD5602}">
            <xm:f>個票9!$A$33=FALSE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60A63D51-4C4B-445A-BA16-260FC679BAF6}">
            <xm:f>個票9!$A$38=FALSE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984E32CC-8F7E-4281-A555-77C8F141AA24}">
            <xm:f>個票9!$A$46=FALSE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1F15AEF8-B2FF-41EB-A95E-BDEBACD53DB9}">
          <x14:formula1>
            <xm:f>OR(個票9!$A$38=TRUE,個票9!$A$46=TRUE)</xm:f>
          </x14:formula1>
          <xm:sqref>A30:C39 A41:C50</xm:sqref>
        </x14:dataValidation>
        <x14:dataValidation type="custom" allowBlank="1" showInputMessage="1" showErrorMessage="1" error="申請書のチェックボックスにチェックが入っていません" xr:uid="{DF161494-90E3-41D0-B7E1-E95003DE7B9D}">
          <x14:formula1>
            <xm:f>個票9!$A$33=TRUE</xm:f>
          </x14:formula1>
          <xm:sqref>A19:C28</xm:sqref>
        </x14:dataValidation>
        <x14:dataValidation type="custom" allowBlank="1" showInputMessage="1" showErrorMessage="1" error="申請書のチェックボックスにチェックが入っていません" xr:uid="{F5F2D81C-3BC4-4713-8D57-26C1B79BBC75}">
          <x14:formula1>
            <xm:f>個票9!$A$29=TRUE</xm:f>
          </x14:formula1>
          <xm:sqref>A8:C17</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BBB69-2A38-4841-ADDE-3AED1C8A3DBA}">
  <sheetPr codeName="Sheet29">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DE07F4E2-3E8B-4FBC-A5C7-4A3A0EAE4491}">
            <xm:f>個票9!$A$58=FALSE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40EB4E6A-8D29-440A-B8A6-83F76EFECD79}">
            <xm:f>個票9!$A$65=FALSE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7490C23C-E85F-4E2A-B044-403411807CA1}">
          <x14:formula1>
            <xm:f>個票9!$A$65=TRUE</xm:f>
          </x14:formula1>
          <xm:sqref>A19:C28</xm:sqref>
        </x14:dataValidation>
        <x14:dataValidation type="custom" allowBlank="1" showInputMessage="1" showErrorMessage="1" error="申請書のチェックボックスにチェックが入っていません" xr:uid="{67B2CBC2-3FEA-4CC7-A8FA-7FC2A2EC747B}">
          <x14:formula1>
            <xm:f>個票9!$A$58=TRUE</xm:f>
          </x14:formula1>
          <xm:sqref>A8:C17</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15F35-2656-4BCE-9482-9F8A877BADBE}">
  <sheetPr codeName="Sheet30">
    <tabColor theme="6" tint="0.79998168889431442"/>
    <pageSetUpPr fitToPage="1"/>
  </sheetPr>
  <dimension ref="A1:H79"/>
  <sheetViews>
    <sheetView workbookViewId="0">
      <selection activeCell="E91" sqref="E91"/>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yR7YifZ303+rNDi85k0Zmi7sX1sxbRSFHA+WgZzFE/Rd1yAMy7O/I/4XcnVDpjRyh9T0cF+StB/xNvFAmaiEjg==" saltValue="pLEXxUe0750qlxYtSFgX1A=="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125" priority="15">
      <formula>B5=""</formula>
    </cfRule>
  </conditionalFormatting>
  <conditionalFormatting sqref="B29:H31">
    <cfRule type="expression" dxfId="124" priority="10">
      <formula>$A$29=FALSE</formula>
    </cfRule>
  </conditionalFormatting>
  <conditionalFormatting sqref="B33:H35">
    <cfRule type="expression" dxfId="123" priority="12">
      <formula>$A$33=FALSE</formula>
    </cfRule>
  </conditionalFormatting>
  <conditionalFormatting sqref="B38:H44">
    <cfRule type="expression" dxfId="122" priority="9">
      <formula>$A$38=FALSE</formula>
    </cfRule>
  </conditionalFormatting>
  <conditionalFormatting sqref="B46:H52">
    <cfRule type="expression" dxfId="121" priority="13">
      <formula>$A$46=FALSE</formula>
    </cfRule>
  </conditionalFormatting>
  <conditionalFormatting sqref="B58:H63">
    <cfRule type="expression" dxfId="120" priority="11">
      <formula>$A$58=FALSE</formula>
    </cfRule>
  </conditionalFormatting>
  <conditionalFormatting sqref="B65:H67">
    <cfRule type="expression" dxfId="119" priority="14">
      <formula>$A$65=FALSE</formula>
    </cfRule>
  </conditionalFormatting>
  <conditionalFormatting sqref="C9">
    <cfRule type="expression" dxfId="118" priority="1">
      <formula>$C$9=""</formula>
    </cfRule>
  </conditionalFormatting>
  <conditionalFormatting sqref="C76">
    <cfRule type="expression" dxfId="117" priority="5">
      <formula>$C$76=""</formula>
    </cfRule>
  </conditionalFormatting>
  <conditionalFormatting sqref="E15:E16">
    <cfRule type="expression" dxfId="116" priority="8">
      <formula>E15=""</formula>
    </cfRule>
  </conditionalFormatting>
  <conditionalFormatting sqref="E18">
    <cfRule type="expression" dxfId="115" priority="7">
      <formula>E18=""</formula>
    </cfRule>
  </conditionalFormatting>
  <conditionalFormatting sqref="E20">
    <cfRule type="expression" dxfId="114" priority="6">
      <formula>E20=""</formula>
    </cfRule>
  </conditionalFormatting>
  <conditionalFormatting sqref="E44 E52">
    <cfRule type="expression" dxfId="113" priority="2">
      <formula>E44=""</formula>
    </cfRule>
  </conditionalFormatting>
  <conditionalFormatting sqref="F76">
    <cfRule type="expression" dxfId="112" priority="4">
      <formula>$F$76=""</formula>
    </cfRule>
  </conditionalFormatting>
  <conditionalFormatting sqref="F78">
    <cfRule type="expression" dxfId="111" priority="3">
      <formula>$F$78=""</formula>
    </cfRule>
  </conditionalFormatting>
  <dataValidations count="6">
    <dataValidation type="custom" allowBlank="1" showInputMessage="1" showErrorMessage="1" error="チェックボックスにチェックが入っておりません" sqref="B31:G31 G52 G44 G35 E67 E63 E35 E44 E52" xr:uid="{64BAB4FA-4AD8-48EE-BFC2-6FCF3C352477}">
      <formula1>$A$29=TRUE</formula1>
    </dataValidation>
    <dataValidation type="custom" allowBlank="1" showInputMessage="1" showErrorMessage="1" error="チェックボックスにチェックが入っておりません" sqref="B67:D67 F67" xr:uid="{6857A4DE-2724-49F4-8A2B-7E6628EF4753}">
      <formula1>$A$65=TRUE</formula1>
    </dataValidation>
    <dataValidation type="custom" allowBlank="1" showInputMessage="1" showErrorMessage="1" error="チェックボックスにチェックが入っておりません" sqref="B34:D35 G34 F34:F35 E34" xr:uid="{4DBD97E8-6DD3-459F-9412-2A8335B85673}">
      <formula1>$A$33=TRUE</formula1>
    </dataValidation>
    <dataValidation type="custom" allowBlank="1" showInputMessage="1" showErrorMessage="1" error="チェックボックスにチェックが入っておりません" sqref="B48:C52 G48:G51 F48:F52 E48:E51 D50:D52" xr:uid="{AC750197-0E9B-4CD0-94E1-295774B480E5}">
      <formula1>$A$46=TRUE</formula1>
    </dataValidation>
    <dataValidation type="custom" allowBlank="1" showInputMessage="1" showErrorMessage="1" sqref="B40:C44 G40:G43 F40:F44 D42:D44 E41:E43" xr:uid="{27E67B87-01A0-4F64-ABB1-6FC0EC074DD7}">
      <formula1>$A$38=TRUE</formula1>
    </dataValidation>
    <dataValidation type="custom" allowBlank="1" showInputMessage="1" showErrorMessage="1" error="チェックボックスにチェックが入っておりません" sqref="B59:F60 B39 B61:D63 F61:G63 E61:E62 G67 B47" xr:uid="{94F89722-22F3-4BB9-B218-ABC55C70C4AD}">
      <formula1>$A$58=TRUE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7F865A7-2A30-450D-A65A-41E467AE8D71}">
          <x14:formula1>
            <xm:f>'（参考）市町村一覧'!$D$2:$D$4</xm:f>
          </x14:formula1>
          <xm:sqref>E11:G11</xm:sqref>
        </x14:dataValidation>
        <x14:dataValidation type="list" allowBlank="1" showInputMessage="1" showErrorMessage="1" xr:uid="{E29ACAC0-49FA-4AE9-805B-8C89045EE8E5}">
          <x14:formula1>
            <xm:f>'（参考）市町村一覧'!$B$2:$B$60</xm:f>
          </x14:formula1>
          <xm:sqref>E13:G13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3BB69-ED01-4BC1-80F7-E850B8A08985}">
  <sheetPr codeName="Sheet3">
    <tabColor theme="6" tint="0.79998168889431442"/>
    <pageSetUpPr fitToPage="1"/>
  </sheetPr>
  <dimension ref="A1:C50"/>
  <sheetViews>
    <sheetView topLeftCell="A11" workbookViewId="0">
      <selection activeCell="C34" sqref="C34"/>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LAbG3WsIWw3GBuQ+oCEOiDe+hVqQFVgGaOskJXOzEwWrO2e1EbIl6BIPnmRir54O5vey6+PnnO2t01+XZkGwkg==" saltValue="m9dF84HZLi0OnZc+EHUlE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5" id="{9F0784BF-A831-48FA-8B48-13DBFC031706}">
            <xm:f>個票1!$A$29=FALSE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4" id="{9D135B34-F172-4EBB-A206-5641B6F85189}">
            <xm:f>個票1!$A$33=FALSE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3" stopIfTrue="1" id="{4941CE9A-60EB-4D9A-A5BC-A7D2A2398862}">
            <xm:f>個票1!$A$38=FALSE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2" stopIfTrue="1" id="{1EBFE715-3827-49BA-8722-3D3CB7210C31}">
            <xm:f>個票1!$A$46=FALSE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ADB250BC-DCE5-4DD9-B92E-7EB7CA9A3899}">
          <x14:formula1>
            <xm:f>個票1!$A$29=TRUE</xm:f>
          </x14:formula1>
          <xm:sqref>A8:C17</xm:sqref>
        </x14:dataValidation>
        <x14:dataValidation type="custom" allowBlank="1" showInputMessage="1" showErrorMessage="1" error="申請書のチェックボックスにチェックが入っていません" xr:uid="{0AFBA36B-A725-4AA0-9BDD-45B5B03E6672}">
          <x14:formula1>
            <xm:f>個票1!$A$33=TRUE</xm:f>
          </x14:formula1>
          <xm:sqref>A19:C28</xm:sqref>
        </x14:dataValidation>
        <x14:dataValidation type="custom" allowBlank="1" showInputMessage="1" showErrorMessage="1" xr:uid="{BA5A0FF7-6386-4B6B-849B-A49EA9A68D11}">
          <x14:formula1>
            <xm:f>OR(個票1!$A$38=TRUE,個票1!$A$46=TRUE)</xm:f>
          </x14:formula1>
          <xm:sqref>A30:C39 A41:C50</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31BA-B66D-46C3-A9F5-E6701ACD7525}">
  <sheetPr codeName="Sheet31">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98695943-71AA-4730-B16C-BD99EBB622B1}">
            <xm:f>個票10!$A$29=FALSE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92B5EC6D-FB37-494F-8F90-D8C9237BFBE1}">
            <xm:f>個票10!$A$33=FALSE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4FA5EE43-D796-42FA-A414-63241DB13A41}">
            <xm:f>個票10!$A$38=FALSE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019FC385-0E15-4C3B-81B8-29957CCB73A3}">
            <xm:f>個票10!$A$46=FALSE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715FBAD4-D516-4AD9-A44C-91D05418D026}">
          <x14:formula1>
            <xm:f>個票10!$A$29=TRUE</xm:f>
          </x14:formula1>
          <xm:sqref>A8:C17</xm:sqref>
        </x14:dataValidation>
        <x14:dataValidation type="custom" allowBlank="1" showInputMessage="1" showErrorMessage="1" error="申請書のチェックボックスにチェックが入っていません" xr:uid="{647D24D7-3A72-4BE9-97A4-67F19317CED8}">
          <x14:formula1>
            <xm:f>個票10!$A$33=TRUE</xm:f>
          </x14:formula1>
          <xm:sqref>A19:C28</xm:sqref>
        </x14:dataValidation>
        <x14:dataValidation type="custom" allowBlank="1" showInputMessage="1" showErrorMessage="1" xr:uid="{5687E51D-3A16-457E-ACBE-B203829F4338}">
          <x14:formula1>
            <xm:f>OR(個票10!$A$38=TRUE,個票10!$A$46=TRUE)</xm:f>
          </x14:formula1>
          <xm:sqref>A30:C39 A41:C50</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B45EE-9773-477A-9329-E24E7CD1A731}">
  <sheetPr codeName="Sheet32">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DBD2BE8B-0029-49F4-936C-6778B8E1AF1B}">
            <xm:f>個票10!$A$58=FALSE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7325D9A2-A15A-4E45-9997-8C64D82DE685}">
            <xm:f>個票10!$A$65=FALSE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833E1A6C-C6D2-45EE-883A-35801122813F}">
          <x14:formula1>
            <xm:f>個票10!$A$58=TRUE</xm:f>
          </x14:formula1>
          <xm:sqref>A8:C17</xm:sqref>
        </x14:dataValidation>
        <x14:dataValidation type="custom" allowBlank="1" showInputMessage="1" showErrorMessage="1" error="申請書のチェックボックスにチェックが入っていません" xr:uid="{88302985-4A0B-406F-8844-14B0E37CE86F}">
          <x14:formula1>
            <xm:f>個票10!$A$65=TRUE</xm:f>
          </x14:formula1>
          <xm:sqref>A19:C28</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C5EA0-2E27-4EC7-A25C-8569907EEDF8}">
  <sheetPr codeName="Sheet33">
    <tabColor theme="6" tint="0.79998168889431442"/>
    <pageSetUpPr fitToPage="1"/>
  </sheetPr>
  <dimension ref="A1:H79"/>
  <sheetViews>
    <sheetView topLeftCell="A57" workbookViewId="0">
      <selection activeCell="F78" sqref="F78:G78"/>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5s0d56QpxIJWfk3fToBr4nJM8l+nL9Ts+ZLxMTtBMdxk7zlNZo5lX+Pp55JlgpFderjrleC692AnbxFB/UY2dg==" saltValue="zUUqGd5iCNQq8qmKYRbJ4w=="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104" priority="15">
      <formula>B5=""</formula>
    </cfRule>
  </conditionalFormatting>
  <conditionalFormatting sqref="B29:H31">
    <cfRule type="expression" dxfId="103" priority="10">
      <formula>$A$29=FALSE</formula>
    </cfRule>
  </conditionalFormatting>
  <conditionalFormatting sqref="B33:H35">
    <cfRule type="expression" dxfId="102" priority="12">
      <formula>$A$33=FALSE</formula>
    </cfRule>
  </conditionalFormatting>
  <conditionalFormatting sqref="B38:H44">
    <cfRule type="expression" dxfId="101" priority="9">
      <formula>$A$38=FALSE</formula>
    </cfRule>
  </conditionalFormatting>
  <conditionalFormatting sqref="B46:H52">
    <cfRule type="expression" dxfId="100" priority="13">
      <formula>$A$46=FALSE</formula>
    </cfRule>
  </conditionalFormatting>
  <conditionalFormatting sqref="B58:H63">
    <cfRule type="expression" dxfId="99" priority="11">
      <formula>$A$58=FALSE</formula>
    </cfRule>
  </conditionalFormatting>
  <conditionalFormatting sqref="B65:H67">
    <cfRule type="expression" dxfId="98" priority="14">
      <formula>$A$65=FALSE</formula>
    </cfRule>
  </conditionalFormatting>
  <conditionalFormatting sqref="C9">
    <cfRule type="expression" dxfId="97" priority="1">
      <formula>$C$9=""</formula>
    </cfRule>
  </conditionalFormatting>
  <conditionalFormatting sqref="C76">
    <cfRule type="expression" dxfId="96" priority="5">
      <formula>$C$76=""</formula>
    </cfRule>
  </conditionalFormatting>
  <conditionalFormatting sqref="E15:E16">
    <cfRule type="expression" dxfId="95" priority="8">
      <formula>E15=""</formula>
    </cfRule>
  </conditionalFormatting>
  <conditionalFormatting sqref="E18">
    <cfRule type="expression" dxfId="94" priority="7">
      <formula>E18=""</formula>
    </cfRule>
  </conditionalFormatting>
  <conditionalFormatting sqref="E20">
    <cfRule type="expression" dxfId="93" priority="6">
      <formula>E20=""</formula>
    </cfRule>
  </conditionalFormatting>
  <conditionalFormatting sqref="E44 E52">
    <cfRule type="expression" dxfId="92" priority="2">
      <formula>E44=""</formula>
    </cfRule>
  </conditionalFormatting>
  <conditionalFormatting sqref="F76">
    <cfRule type="expression" dxfId="91" priority="4">
      <formula>$F$76=""</formula>
    </cfRule>
  </conditionalFormatting>
  <conditionalFormatting sqref="F78">
    <cfRule type="expression" dxfId="90" priority="3">
      <formula>$F$78=""</formula>
    </cfRule>
  </conditionalFormatting>
  <dataValidations count="6">
    <dataValidation type="custom" allowBlank="1" showInputMessage="1" showErrorMessage="1" error="チェックボックスにチェックが入っておりません" sqref="B31:G31 G52 G44 G35 E67 E63 E35 E44 E52" xr:uid="{16C57C23-127D-4E62-B52E-0C6BDA1E310E}">
      <formula1>$A$29=TRUE</formula1>
    </dataValidation>
    <dataValidation type="custom" allowBlank="1" showInputMessage="1" showErrorMessage="1" error="チェックボックスにチェックが入っておりません" sqref="B67:D67 F67" xr:uid="{94BBAB76-B77D-401D-AEAF-98FEAAB51CB2}">
      <formula1>$A$65=TRUE</formula1>
    </dataValidation>
    <dataValidation type="custom" allowBlank="1" showInputMessage="1" showErrorMessage="1" error="チェックボックスにチェックが入っておりません" sqref="B34:D35 G34 F34:F35 E34" xr:uid="{ECFD0EA8-8A56-41F4-8CFA-F060859B8FE8}">
      <formula1>$A$33=TRUE</formula1>
    </dataValidation>
    <dataValidation type="custom" allowBlank="1" showInputMessage="1" showErrorMessage="1" error="チェックボックスにチェックが入っておりません" sqref="B48:C52 G48:G51 F48:F52 E48:E51 D50:D52" xr:uid="{AED09CAD-A3F5-47B6-8A45-8FD724CD19C9}">
      <formula1>$A$46=TRUE</formula1>
    </dataValidation>
    <dataValidation type="custom" allowBlank="1" showInputMessage="1" showErrorMessage="1" sqref="B40:C44 G40:G43 F40:F44 D42:D44 E41:E43" xr:uid="{0AC0125E-241D-4407-A080-8BA5AA0CFAAC}">
      <formula1>$A$38=TRUE</formula1>
    </dataValidation>
    <dataValidation type="custom" allowBlank="1" showInputMessage="1" showErrorMessage="1" error="チェックボックスにチェックが入っておりません" sqref="B59:F60 B39 B61:D63 F61:G63 E61:E62 G67 B47" xr:uid="{FEE4AC91-7F4B-4EF3-8D36-B37D5FBA2569}">
      <formula1>$A$58=TRUE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2559C99-7B30-4805-ACFB-EBE210756A78}">
          <x14:formula1>
            <xm:f>'（参考）市町村一覧'!$D$2:$D$4</xm:f>
          </x14:formula1>
          <xm:sqref>E11:G11</xm:sqref>
        </x14:dataValidation>
        <x14:dataValidation type="list" allowBlank="1" showInputMessage="1" showErrorMessage="1" xr:uid="{844635CA-AD7B-4F03-92EE-8AF05ABA807E}">
          <x14:formula1>
            <xm:f>'（参考）市町村一覧'!$B$2:$B$60</xm:f>
          </x14:formula1>
          <xm:sqref>E13:G13</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9329-5E86-41F9-911C-0FB89EEDA2B1}">
  <sheetPr codeName="Sheet34">
    <tabColor theme="6" tint="0.79998168889431442"/>
    <pageSetUpPr fitToPage="1"/>
  </sheetPr>
  <dimension ref="A1:C50"/>
  <sheetViews>
    <sheetView topLeftCell="A15"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4A1C35C2-8A6F-4C14-99E5-8DE4E19583D9}">
            <xm:f>個票11!$A$29=FALSE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72BD2D30-45AF-42C6-BD8D-8982CDB2DFCB}">
            <xm:f>個票11!$A$33=FALSE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540F442B-F71A-40DF-A77A-D214ED419123}">
            <xm:f>個票11!$A$38=FALSE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2ED09404-D0BC-4136-A7CB-549D0FCD364E}">
            <xm:f>個票11!$A$46=FALSE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5DA85EA3-88A6-44DD-9DE0-FF22B814CF0E}">
          <x14:formula1>
            <xm:f>個票11!$A$29=TRUE</xm:f>
          </x14:formula1>
          <xm:sqref>A8:C17</xm:sqref>
        </x14:dataValidation>
        <x14:dataValidation type="custom" allowBlank="1" showInputMessage="1" showErrorMessage="1" error="申請書のチェックボックスにチェックが入っていません" xr:uid="{70E5927F-8ED1-4F60-BE64-080AE4C8848B}">
          <x14:formula1>
            <xm:f>個票11!$A$33=TRUE</xm:f>
          </x14:formula1>
          <xm:sqref>A19:C28</xm:sqref>
        </x14:dataValidation>
        <x14:dataValidation type="custom" allowBlank="1" showInputMessage="1" showErrorMessage="1" xr:uid="{C9D37AA0-1B99-42DF-9ACB-36EFE36B5C87}">
          <x14:formula1>
            <xm:f>OR(個票11!$A$38=TRUE,個票11!$A$46=TRUE)</xm:f>
          </x14:formula1>
          <xm:sqref>A30:C39 A41:C50</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9A7DD-B8DE-46E5-A394-AF154072C5B9}">
  <sheetPr codeName="Sheet35">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D9152BE1-71CF-401A-92AB-E05982F7B4EE}">
            <xm:f>個票11!$A$58=FALSE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3C78A0F9-2B93-4095-85B6-541969851A7C}">
            <xm:f>個票11!$A$65=FALSE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44B2978A-FAD3-4F7B-8B4D-A370F3FD9244}">
          <x14:formula1>
            <xm:f>個票11!$A$58=TRUE</xm:f>
          </x14:formula1>
          <xm:sqref>A8:C17</xm:sqref>
        </x14:dataValidation>
        <x14:dataValidation type="custom" allowBlank="1" showInputMessage="1" showErrorMessage="1" error="申請書のチェックボックスにチェックが入っていません" xr:uid="{196305EF-CD8C-47EE-AE1A-2A90D3B4924C}">
          <x14:formula1>
            <xm:f>個票11!$A$65=TRUE</xm:f>
          </x14:formula1>
          <xm:sqref>A19:C28</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627CD-F986-4587-AA31-E4ADD1A99295}">
  <sheetPr codeName="Sheet36">
    <tabColor theme="6" tint="0.79998168889431442"/>
    <pageSetUpPr fitToPage="1"/>
  </sheetPr>
  <dimension ref="A1:H79"/>
  <sheetViews>
    <sheetView topLeftCell="A60" workbookViewId="0">
      <selection activeCell="G79" sqref="G79"/>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OlpJzi9w/R+AuTwBDhmkMLDustSNpuX+26jpOEIJ9i+1ecUTywpl/JNthLWgjR1IRexX7r3pxvvg79LFpSHweA==" saltValue="Pc8g70MURpKi9WzAKg1uAA=="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83" priority="15">
      <formula>B5=""</formula>
    </cfRule>
  </conditionalFormatting>
  <conditionalFormatting sqref="B29:H31">
    <cfRule type="expression" dxfId="82" priority="10">
      <formula>$A$29=FALSE</formula>
    </cfRule>
  </conditionalFormatting>
  <conditionalFormatting sqref="B33:H35">
    <cfRule type="expression" dxfId="81" priority="12">
      <formula>$A$33=FALSE</formula>
    </cfRule>
  </conditionalFormatting>
  <conditionalFormatting sqref="B38:H44">
    <cfRule type="expression" dxfId="80" priority="9">
      <formula>$A$38=FALSE</formula>
    </cfRule>
  </conditionalFormatting>
  <conditionalFormatting sqref="B46:H52">
    <cfRule type="expression" dxfId="79" priority="13">
      <formula>$A$46=FALSE</formula>
    </cfRule>
  </conditionalFormatting>
  <conditionalFormatting sqref="B58:H63">
    <cfRule type="expression" dxfId="78" priority="11">
      <formula>$A$58=FALSE</formula>
    </cfRule>
  </conditionalFormatting>
  <conditionalFormatting sqref="B65:H67">
    <cfRule type="expression" dxfId="77" priority="14">
      <formula>$A$65=FALSE</formula>
    </cfRule>
  </conditionalFormatting>
  <conditionalFormatting sqref="C9">
    <cfRule type="expression" dxfId="76" priority="1">
      <formula>$C$9=""</formula>
    </cfRule>
  </conditionalFormatting>
  <conditionalFormatting sqref="C76">
    <cfRule type="expression" dxfId="75" priority="5">
      <formula>$C$76=""</formula>
    </cfRule>
  </conditionalFormatting>
  <conditionalFormatting sqref="E15:E16">
    <cfRule type="expression" dxfId="74" priority="8">
      <formula>E15=""</formula>
    </cfRule>
  </conditionalFormatting>
  <conditionalFormatting sqref="E18">
    <cfRule type="expression" dxfId="73" priority="7">
      <formula>E18=""</formula>
    </cfRule>
  </conditionalFormatting>
  <conditionalFormatting sqref="E20">
    <cfRule type="expression" dxfId="72" priority="6">
      <formula>E20=""</formula>
    </cfRule>
  </conditionalFormatting>
  <conditionalFormatting sqref="E44 E52">
    <cfRule type="expression" dxfId="71" priority="2">
      <formula>E44=""</formula>
    </cfRule>
  </conditionalFormatting>
  <conditionalFormatting sqref="F76">
    <cfRule type="expression" dxfId="70" priority="4">
      <formula>$F$76=""</formula>
    </cfRule>
  </conditionalFormatting>
  <conditionalFormatting sqref="F78">
    <cfRule type="expression" dxfId="69" priority="3">
      <formula>$F$78=""</formula>
    </cfRule>
  </conditionalFormatting>
  <dataValidations count="6">
    <dataValidation type="custom" allowBlank="1" showInputMessage="1" showErrorMessage="1" error="チェックボックスにチェックが入っておりません" sqref="B59:F60 B39 B61:D63 F61:G63 E61:E62 G67 B47" xr:uid="{18966856-3E60-4115-ACF5-4A220BCA6A32}">
      <formula1>$A$58=TRUE</formula1>
    </dataValidation>
    <dataValidation type="custom" allowBlank="1" showInputMessage="1" showErrorMessage="1" sqref="B40:C44 G40:G43 F40:F44 D42:D44 E41:E43" xr:uid="{CE6A8B62-BED9-42FE-8B0B-CD2D912AFE0C}">
      <formula1>$A$38=TRUE</formula1>
    </dataValidation>
    <dataValidation type="custom" allowBlank="1" showInputMessage="1" showErrorMessage="1" error="チェックボックスにチェックが入っておりません" sqref="B48:C52 G48:G51 F48:F52 E48:E51 D50:D52" xr:uid="{556309D6-8659-4D56-B855-F2678AA90859}">
      <formula1>$A$46=TRUE</formula1>
    </dataValidation>
    <dataValidation type="custom" allowBlank="1" showInputMessage="1" showErrorMessage="1" error="チェックボックスにチェックが入っておりません" sqref="B34:D35 G34 F34:F35 E34" xr:uid="{4A615498-71B2-442F-A918-0D3129D9ABF3}">
      <formula1>$A$33=TRUE</formula1>
    </dataValidation>
    <dataValidation type="custom" allowBlank="1" showInputMessage="1" showErrorMessage="1" error="チェックボックスにチェックが入っておりません" sqref="B67:D67 F67" xr:uid="{A72D1CC2-57DE-4E0C-A402-1649CD3D9C58}">
      <formula1>$A$65=TRUE</formula1>
    </dataValidation>
    <dataValidation type="custom" allowBlank="1" showInputMessage="1" showErrorMessage="1" error="チェックボックスにチェックが入っておりません" sqref="B31:G31 G52 G44 G35 E67 E63 E35 E44 E52" xr:uid="{8FEE8C4C-5979-4676-967F-8E751C93B15F}">
      <formula1>$A$29=TRUE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2B6F226-4997-4455-B8C7-8A53A18DE231}">
          <x14:formula1>
            <xm:f>'（参考）市町村一覧'!$B$2:$B$60</xm:f>
          </x14:formula1>
          <xm:sqref>E13:G13</xm:sqref>
        </x14:dataValidation>
        <x14:dataValidation type="list" allowBlank="1" showInputMessage="1" showErrorMessage="1" xr:uid="{BC7DB319-BDA2-4AC5-BF1E-510AF1092195}">
          <x14:formula1>
            <xm:f>'（参考）市町村一覧'!$D$2:$D$4</xm:f>
          </x14:formula1>
          <xm:sqref>E11:G11</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0A68C-9EC8-4CA7-BF77-689408BD7595}">
  <sheetPr codeName="Sheet37">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43784304-D677-49E2-A23D-304BCE59ED48}">
            <xm:f>個票12!$A$29=FALSE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EFAEF419-6439-4846-A525-0B8B9FBBD15C}">
            <xm:f>個票12!$A$33=FALSE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AEBC8C33-30E1-4FD8-9E59-307E276313BC}">
            <xm:f>個票12!$A$38=FALSE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67560A93-F7A8-46A3-8054-EC1FC723BB41}">
            <xm:f>個票12!$A$46=FALSE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F9AB0585-3B39-4A02-98BC-BCE087D7507A}">
          <x14:formula1>
            <xm:f>OR(個票12!$A$38=TRUE,個票12!$A$46=TRUE)</xm:f>
          </x14:formula1>
          <xm:sqref>A30:C39 A41:C50</xm:sqref>
        </x14:dataValidation>
        <x14:dataValidation type="custom" allowBlank="1" showInputMessage="1" showErrorMessage="1" error="申請書のチェックボックスにチェックが入っていません" xr:uid="{94C8AD44-EED5-446D-ACF9-283D3742763B}">
          <x14:formula1>
            <xm:f>個票12!$A$33=TRUE</xm:f>
          </x14:formula1>
          <xm:sqref>A19:C28</xm:sqref>
        </x14:dataValidation>
        <x14:dataValidation type="custom" allowBlank="1" showInputMessage="1" showErrorMessage="1" error="申請書のチェックボックスにチェックが入っていません" xr:uid="{1A764FC4-86EB-4C84-ACF4-4B567BD659B0}">
          <x14:formula1>
            <xm:f>個票12!$A$29=TRUE</xm:f>
          </x14:formula1>
          <xm:sqref>A8:C17</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F058E-F71C-488A-834C-7121B332DD23}">
  <sheetPr codeName="Sheet38">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36A20911-DD80-4ECB-B0C9-9ABEB739CB44}">
            <xm:f>個票12!$A$58=FALSE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6A82BCB3-3843-439B-B790-EE3481713D7C}">
            <xm:f>個票12!$A$65=FALSE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77A2561A-0DB3-4E32-9574-3FF9811F5AD9}">
          <x14:formula1>
            <xm:f>個票12!$A$65=TRUE</xm:f>
          </x14:formula1>
          <xm:sqref>A19:C28</xm:sqref>
        </x14:dataValidation>
        <x14:dataValidation type="custom" allowBlank="1" showInputMessage="1" showErrorMessage="1" error="申請書のチェックボックスにチェックが入っていません" xr:uid="{6BD37B83-F795-4425-BB27-1CA21071A07B}">
          <x14:formula1>
            <xm:f>個票12!$A$58=TRUE</xm:f>
          </x14:formula1>
          <xm:sqref>A8:C17</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5C542-7E11-48E8-ADE1-F4A20D1AF463}">
  <sheetPr codeName="Sheet39">
    <tabColor theme="6" tint="0.79998168889431442"/>
    <pageSetUpPr fitToPage="1"/>
  </sheetPr>
  <dimension ref="A1:H79"/>
  <sheetViews>
    <sheetView topLeftCell="A60" workbookViewId="0">
      <selection activeCell="B76" sqref="B76"/>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2SVQLrncMLgXKTaUwV4e44zrFVnONU7/rW05mScppaz83zMeepVtF+4C3ZNfvnmkUJXWKI+6c8MaylR+dCtQ8w==" saltValue="nhsHPc5mTLlnKcCWmTIvNg=="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62" priority="15">
      <formula>B5=""</formula>
    </cfRule>
  </conditionalFormatting>
  <conditionalFormatting sqref="B29:H31">
    <cfRule type="expression" dxfId="61" priority="10">
      <formula>$A$29=FALSE</formula>
    </cfRule>
  </conditionalFormatting>
  <conditionalFormatting sqref="B33:H35">
    <cfRule type="expression" dxfId="60" priority="12">
      <formula>$A$33=FALSE</formula>
    </cfRule>
  </conditionalFormatting>
  <conditionalFormatting sqref="B38:H44">
    <cfRule type="expression" dxfId="59" priority="9">
      <formula>$A$38=FALSE</formula>
    </cfRule>
  </conditionalFormatting>
  <conditionalFormatting sqref="B46:H52">
    <cfRule type="expression" dxfId="58" priority="13">
      <formula>$A$46=FALSE</formula>
    </cfRule>
  </conditionalFormatting>
  <conditionalFormatting sqref="B58:H63">
    <cfRule type="expression" dxfId="57" priority="11">
      <formula>$A$58=FALSE</formula>
    </cfRule>
  </conditionalFormatting>
  <conditionalFormatting sqref="B65:H67">
    <cfRule type="expression" dxfId="56" priority="14">
      <formula>$A$65=FALSE</formula>
    </cfRule>
  </conditionalFormatting>
  <conditionalFormatting sqref="C9">
    <cfRule type="expression" dxfId="55" priority="1">
      <formula>$C$9=""</formula>
    </cfRule>
  </conditionalFormatting>
  <conditionalFormatting sqref="C76">
    <cfRule type="expression" dxfId="54" priority="5">
      <formula>$C$76=""</formula>
    </cfRule>
  </conditionalFormatting>
  <conditionalFormatting sqref="E15:E16">
    <cfRule type="expression" dxfId="53" priority="8">
      <formula>E15=""</formula>
    </cfRule>
  </conditionalFormatting>
  <conditionalFormatting sqref="E18">
    <cfRule type="expression" dxfId="52" priority="7">
      <formula>E18=""</formula>
    </cfRule>
  </conditionalFormatting>
  <conditionalFormatting sqref="E20">
    <cfRule type="expression" dxfId="51" priority="6">
      <formula>E20=""</formula>
    </cfRule>
  </conditionalFormatting>
  <conditionalFormatting sqref="E44 E52">
    <cfRule type="expression" dxfId="50" priority="2">
      <formula>E44=""</formula>
    </cfRule>
  </conditionalFormatting>
  <conditionalFormatting sqref="F76">
    <cfRule type="expression" dxfId="49" priority="4">
      <formula>$F$76=""</formula>
    </cfRule>
  </conditionalFormatting>
  <conditionalFormatting sqref="F78">
    <cfRule type="expression" dxfId="48" priority="3">
      <formula>$F$78=""</formula>
    </cfRule>
  </conditionalFormatting>
  <dataValidations count="6">
    <dataValidation type="custom" allowBlank="1" showInputMessage="1" showErrorMessage="1" error="チェックボックスにチェックが入っておりません" sqref="B59:F60 B39 B61:D63 F61:G63 E61:E62 G67 B47" xr:uid="{514EBD75-C9F5-40B4-BE69-A93A0D0E0266}">
      <formula1>$A$58=TRUE</formula1>
    </dataValidation>
    <dataValidation type="custom" allowBlank="1" showInputMessage="1" showErrorMessage="1" sqref="B40:C44 G40:G43 F40:F44 D42:D44 E41:E43" xr:uid="{A00E726C-161B-401A-B996-29277456F0B6}">
      <formula1>$A$38=TRUE</formula1>
    </dataValidation>
    <dataValidation type="custom" allowBlank="1" showInputMessage="1" showErrorMessage="1" error="チェックボックスにチェックが入っておりません" sqref="B48:C52 G48:G51 F48:F52 E48:E51 D50:D52" xr:uid="{BCC93702-35B8-4342-B469-57FCC8C62FCB}">
      <formula1>$A$46=TRUE</formula1>
    </dataValidation>
    <dataValidation type="custom" allowBlank="1" showInputMessage="1" showErrorMessage="1" error="チェックボックスにチェックが入っておりません" sqref="B34:D35 G34 F34:F35 E34" xr:uid="{F5B185F0-2857-4BC1-AC09-7715777FA7E4}">
      <formula1>$A$33=TRUE</formula1>
    </dataValidation>
    <dataValidation type="custom" allowBlank="1" showInputMessage="1" showErrorMessage="1" error="チェックボックスにチェックが入っておりません" sqref="B67:D67 F67" xr:uid="{F9D0665F-2DE5-4130-BC8C-6EA87CEF421D}">
      <formula1>$A$65=TRUE</formula1>
    </dataValidation>
    <dataValidation type="custom" allowBlank="1" showInputMessage="1" showErrorMessage="1" error="チェックボックスにチェックが入っておりません" sqref="B31:G31 G52 G44 G35 E67 E63 E35 E44 E52" xr:uid="{D200B22C-D90B-4AF1-979A-E6433E0FDCFC}">
      <formula1>$A$29=TRUE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5BD94A1-AFCC-44D2-9EB3-656D1D6F4374}">
          <x14:formula1>
            <xm:f>'（参考）市町村一覧'!$B$2:$B$60</xm:f>
          </x14:formula1>
          <xm:sqref>E13:G13</xm:sqref>
        </x14:dataValidation>
        <x14:dataValidation type="list" allowBlank="1" showInputMessage="1" showErrorMessage="1" xr:uid="{6FEC08DF-162F-4323-A6E9-09FE4CCD5EDB}">
          <x14:formula1>
            <xm:f>'（参考）市町村一覧'!$D$2:$D$4</xm:f>
          </x14:formula1>
          <xm:sqref>E11:G11</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00A00-1F80-4206-BA50-69D22E71D710}">
  <sheetPr codeName="Sheet40">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C537CE10-CEBD-46FA-AFCD-AC354C0D0A63}">
            <xm:f>個票13!$A$29=FALSE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877DE6D8-5180-4067-8226-B8627D393E0B}">
            <xm:f>個票13!$A$33=FALSE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1757AF4A-052A-4E08-AFC3-20FAC478136D}">
            <xm:f>個票13!$A$38=FALSE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70DFE9F5-E77E-43D7-8AC1-3E40B87F5A9D}">
            <xm:f>個票13!$A$46=FALSE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1554FDD6-4CDA-4BFF-AC7C-A71AAB2AEC3D}">
          <x14:formula1>
            <xm:f>OR(個票13!$A$38=TRUE,個票13!$A$46=TRUE)</xm:f>
          </x14:formula1>
          <xm:sqref>A30:C39 A41:C50</xm:sqref>
        </x14:dataValidation>
        <x14:dataValidation type="custom" allowBlank="1" showInputMessage="1" showErrorMessage="1" error="申請書のチェックボックスにチェックが入っていません" xr:uid="{71C4275C-18E3-472C-8A32-60E4854BC29D}">
          <x14:formula1>
            <xm:f>個票13!$A$33=TRUE</xm:f>
          </x14:formula1>
          <xm:sqref>A19:C28</xm:sqref>
        </x14:dataValidation>
        <x14:dataValidation type="custom" allowBlank="1" showInputMessage="1" showErrorMessage="1" error="申請書のチェックボックスにチェックが入っていません" xr:uid="{E5D3FDB0-ACCD-41B9-B211-52B7FA07D290}">
          <x14:formula1>
            <xm:f>個票13!$A$29=TRUE</xm:f>
          </x14:formula1>
          <xm:sqref>A8:C17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4C2E-31C0-416A-BF59-E2CF12E658EC}">
  <sheetPr codeName="Sheet4">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TYpKuMx7kEjd/UAwmVXTmk+a7w0XC1Db1UbJg7oxJp+nQ9pQ347HaFUpIytiSutb6mUX9+vjCu7Q1GqCrxzrIQ==" saltValue="aTu9S/PSgI8vknmRSxrOXA=="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045629A2-E54D-49E4-8B9B-46BAECC1B23A}">
            <xm:f>個票1!$A$58=FALSE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EF8AB9CE-4710-4F21-9D08-CCB4880BCE82}">
            <xm:f>個票1!$A$65=FALSE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18AD6DB0-1078-452A-8C03-89054F25973C}">
          <x14:formula1>
            <xm:f>個票1!$A$58=TRUE</xm:f>
          </x14:formula1>
          <xm:sqref>A8:C17</xm:sqref>
        </x14:dataValidation>
        <x14:dataValidation type="custom" allowBlank="1" showInputMessage="1" showErrorMessage="1" error="申請書のチェックボックスにチェックが入っていません" xr:uid="{357A1F8E-49D5-4825-93AB-2584EDC62F42}">
          <x14:formula1>
            <xm:f>個票1!$A$65=TRUE</xm:f>
          </x14:formula1>
          <xm:sqref>A19:C28</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6185D-A1EB-4A98-84A3-E04B1B540922}">
  <sheetPr codeName="Sheet41">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28395D78-A119-413B-B21E-E9EB8293B6D3}">
            <xm:f>個票13!$A$58=FALSE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29989611-D0BC-48D5-97D1-D704140BD446}">
            <xm:f>個票13!$A$65=FALSE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408A8B82-DA38-409A-8FD1-4DEC526B2B83}">
          <x14:formula1>
            <xm:f>個票13!$A$65=TRUE</xm:f>
          </x14:formula1>
          <xm:sqref>A19:C28</xm:sqref>
        </x14:dataValidation>
        <x14:dataValidation type="custom" allowBlank="1" showInputMessage="1" showErrorMessage="1" error="申請書のチェックボックスにチェックが入っていません" xr:uid="{A4BDF3CA-306F-4A6B-8BF6-86B7EFFDE55B}">
          <x14:formula1>
            <xm:f>個票13!$A$58=TRUE</xm:f>
          </x14:formula1>
          <xm:sqref>A8:C17</xm:sqref>
        </x14:dataValidation>
      </x14:dataValidation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E9196-3207-440B-BC39-7B0FAB50F483}">
  <sheetPr codeName="Sheet42">
    <tabColor theme="6" tint="0.79998168889431442"/>
    <pageSetUpPr fitToPage="1"/>
  </sheetPr>
  <dimension ref="A1:H79"/>
  <sheetViews>
    <sheetView topLeftCell="A67" workbookViewId="0">
      <selection activeCell="E76" sqref="E76"/>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qwXuAu+m4XvyPmVrXwaMf0qNIQ2+BIj9FwaeCS4pSMTG9ABtdUt8ABzxUvfdIgh5xsVXRDmLnU/R01N9dynMEA==" saltValue="soeLEYiNLVbK4sO3bTgiCw=="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41" priority="15">
      <formula>B5=""</formula>
    </cfRule>
  </conditionalFormatting>
  <conditionalFormatting sqref="B29:H31">
    <cfRule type="expression" dxfId="40" priority="10">
      <formula>$A$29=FALSE</formula>
    </cfRule>
  </conditionalFormatting>
  <conditionalFormatting sqref="B33:H35">
    <cfRule type="expression" dxfId="39" priority="12">
      <formula>$A$33=FALSE</formula>
    </cfRule>
  </conditionalFormatting>
  <conditionalFormatting sqref="B38:H44">
    <cfRule type="expression" dxfId="38" priority="9">
      <formula>$A$38=FALSE</formula>
    </cfRule>
  </conditionalFormatting>
  <conditionalFormatting sqref="B46:H52">
    <cfRule type="expression" dxfId="37" priority="13">
      <formula>$A$46=FALSE</formula>
    </cfRule>
  </conditionalFormatting>
  <conditionalFormatting sqref="B58:H63">
    <cfRule type="expression" dxfId="36" priority="11">
      <formula>$A$58=FALSE</formula>
    </cfRule>
  </conditionalFormatting>
  <conditionalFormatting sqref="B65:H67">
    <cfRule type="expression" dxfId="35" priority="14">
      <formula>$A$65=FALSE</formula>
    </cfRule>
  </conditionalFormatting>
  <conditionalFormatting sqref="C9">
    <cfRule type="expression" dxfId="34" priority="1">
      <formula>$C$9=""</formula>
    </cfRule>
  </conditionalFormatting>
  <conditionalFormatting sqref="C76">
    <cfRule type="expression" dxfId="33" priority="5">
      <formula>$C$76=""</formula>
    </cfRule>
  </conditionalFormatting>
  <conditionalFormatting sqref="E15:E16">
    <cfRule type="expression" dxfId="32" priority="8">
      <formula>E15=""</formula>
    </cfRule>
  </conditionalFormatting>
  <conditionalFormatting sqref="E18">
    <cfRule type="expression" dxfId="31" priority="7">
      <formula>E18=""</formula>
    </cfRule>
  </conditionalFormatting>
  <conditionalFormatting sqref="E20">
    <cfRule type="expression" dxfId="30" priority="6">
      <formula>E20=""</formula>
    </cfRule>
  </conditionalFormatting>
  <conditionalFormatting sqref="E44 E52">
    <cfRule type="expression" dxfId="29" priority="2">
      <formula>E44=""</formula>
    </cfRule>
  </conditionalFormatting>
  <conditionalFormatting sqref="F76">
    <cfRule type="expression" dxfId="28" priority="4">
      <formula>$F$76=""</formula>
    </cfRule>
  </conditionalFormatting>
  <conditionalFormatting sqref="F78">
    <cfRule type="expression" dxfId="27" priority="3">
      <formula>$F$78=""</formula>
    </cfRule>
  </conditionalFormatting>
  <dataValidations count="6">
    <dataValidation type="custom" allowBlank="1" showInputMessage="1" showErrorMessage="1" error="チェックボックスにチェックが入っておりません" sqref="B31:G31 G52 G44 G35 E67 E63 E35 E44 E52" xr:uid="{2B310668-EAD5-4697-95F7-8874241F6CFB}">
      <formula1>$A$29=TRUE</formula1>
    </dataValidation>
    <dataValidation type="custom" allowBlank="1" showInputMessage="1" showErrorMessage="1" error="チェックボックスにチェックが入っておりません" sqref="B67:D67 F67" xr:uid="{A894E424-64E9-40AE-847B-45DFD2A33055}">
      <formula1>$A$65=TRUE</formula1>
    </dataValidation>
    <dataValidation type="custom" allowBlank="1" showInputMessage="1" showErrorMessage="1" error="チェックボックスにチェックが入っておりません" sqref="B34:D35 G34 F34:F35 E34" xr:uid="{BE8C16A4-7502-4940-98B9-3BAC827F3E40}">
      <formula1>$A$33=TRUE</formula1>
    </dataValidation>
    <dataValidation type="custom" allowBlank="1" showInputMessage="1" showErrorMessage="1" error="チェックボックスにチェックが入っておりません" sqref="B48:C52 G48:G51 F48:F52 E48:E51 D50:D52" xr:uid="{00699B62-9909-44DF-A9FA-70CA3EFFBDF5}">
      <formula1>$A$46=TRUE</formula1>
    </dataValidation>
    <dataValidation type="custom" allowBlank="1" showInputMessage="1" showErrorMessage="1" sqref="B40:C44 G40:G43 F40:F44 D42:D44 E41:E43" xr:uid="{562849B4-00CA-4E02-BB66-8CC66169F4DC}">
      <formula1>$A$38=TRUE</formula1>
    </dataValidation>
    <dataValidation type="custom" allowBlank="1" showInputMessage="1" showErrorMessage="1" error="チェックボックスにチェックが入っておりません" sqref="B59:F60 B39 B61:D63 F61:G63 E61:E62 G67 B47" xr:uid="{76F5563C-A925-48B9-A17F-0BAC093CAD07}">
      <formula1>$A$58=TRUE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3618FA0-7C14-4363-AE33-A3861DAF40CE}">
          <x14:formula1>
            <xm:f>'（参考）市町村一覧'!$D$2:$D$4</xm:f>
          </x14:formula1>
          <xm:sqref>E11:G11</xm:sqref>
        </x14:dataValidation>
        <x14:dataValidation type="list" allowBlank="1" showInputMessage="1" showErrorMessage="1" xr:uid="{CBC9D4E0-231C-4321-8975-59404DCB412E}">
          <x14:formula1>
            <xm:f>'（参考）市町村一覧'!$B$2:$B$60</xm:f>
          </x14:formula1>
          <xm:sqref>E13:G13</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95CFB-D34E-4790-AE89-E38E5225E3A5}">
  <sheetPr codeName="Sheet43">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2329493C-5BA2-48A1-8AE7-14D5D20741EA}">
            <xm:f>個票14!$A$29=FALSE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5A81E0E4-E1A1-4BC5-ABA1-2638052E54B2}">
            <xm:f>個票14!$A$33=FALSE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53BFC295-ACED-4356-8A28-13266B2DA61A}">
            <xm:f>個票14!$A$38=FALSE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2619A56A-AF25-452A-8072-73DD8B9106AD}">
            <xm:f>個票14!$A$46=FALSE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15D4890C-DC12-4F31-9ECB-316B41821CF0}">
          <x14:formula1>
            <xm:f>個票14!$A$29=TRUE</xm:f>
          </x14:formula1>
          <xm:sqref>A8:C17</xm:sqref>
        </x14:dataValidation>
        <x14:dataValidation type="custom" allowBlank="1" showInputMessage="1" showErrorMessage="1" error="申請書のチェックボックスにチェックが入っていません" xr:uid="{E82EC4DA-016C-43DD-9D75-A06A604142C7}">
          <x14:formula1>
            <xm:f>個票14!$A$33=TRUE</xm:f>
          </x14:formula1>
          <xm:sqref>A19:C28</xm:sqref>
        </x14:dataValidation>
        <x14:dataValidation type="custom" allowBlank="1" showInputMessage="1" showErrorMessage="1" xr:uid="{85DF768E-4A36-49EC-A95E-209B320947BF}">
          <x14:formula1>
            <xm:f>OR(個票14!$A$38=TRUE,個票14!$A$46=TRUE)</xm:f>
          </x14:formula1>
          <xm:sqref>A30:C39 A41:C50</xm:sqref>
        </x14:dataValidation>
      </x14:dataValidations>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8AB5B-BD91-44CA-897B-31F92BCC1B31}">
  <sheetPr codeName="Sheet44">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7A78BAB5-DE69-4063-9018-3D9493866D82}">
            <xm:f>個票14!$A$58=FALSE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AA492676-6B4A-47F1-A6EC-834FFD0E3459}">
            <xm:f>個票14!$A$65=FALSE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07822A8C-76C5-488F-AFCA-9D0B43CED84B}">
          <x14:formula1>
            <xm:f>個票14!$A$58=TRUE</xm:f>
          </x14:formula1>
          <xm:sqref>A8:C17</xm:sqref>
        </x14:dataValidation>
        <x14:dataValidation type="custom" allowBlank="1" showInputMessage="1" showErrorMessage="1" error="申請書のチェックボックスにチェックが入っていません" xr:uid="{955702BF-FA4A-4419-9CCF-32FFDB68EF39}">
          <x14:formula1>
            <xm:f>個票14!$A$65=TRUE</xm:f>
          </x14:formula1>
          <xm:sqref>A19:C28</xm:sqref>
        </x14:dataValidation>
      </x14:dataValidations>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668A2-E5EC-466F-B6C6-3747E9FA698B}">
  <sheetPr codeName="Sheet45">
    <tabColor theme="6" tint="0.79998168889431442"/>
    <pageSetUpPr fitToPage="1"/>
  </sheetPr>
  <dimension ref="A1:H79"/>
  <sheetViews>
    <sheetView topLeftCell="A65" workbookViewId="0">
      <selection activeCell="C81" sqref="C81"/>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o+MeyV7k0/oldFfNYfjx/AtYkOFYyOnGxr6FQoECSknsyPOUIZaeKyGYRpIwHewxYtpR7uYGr+m94k1u/m0Phw==" saltValue="9F0Tn3gmzPqs7oWQIQvxBw=="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20" priority="15">
      <formula>B5=""</formula>
    </cfRule>
  </conditionalFormatting>
  <conditionalFormatting sqref="B29:H31">
    <cfRule type="expression" dxfId="19" priority="10">
      <formula>$A$29=FALSE</formula>
    </cfRule>
  </conditionalFormatting>
  <conditionalFormatting sqref="B33:H35">
    <cfRule type="expression" dxfId="18" priority="12">
      <formula>$A$33=FALSE</formula>
    </cfRule>
  </conditionalFormatting>
  <conditionalFormatting sqref="B38:H44">
    <cfRule type="expression" dxfId="17" priority="9">
      <formula>$A$38=FALSE</formula>
    </cfRule>
  </conditionalFormatting>
  <conditionalFormatting sqref="B46:H52">
    <cfRule type="expression" dxfId="16" priority="13">
      <formula>$A$46=FALSE</formula>
    </cfRule>
  </conditionalFormatting>
  <conditionalFormatting sqref="B58:H63">
    <cfRule type="expression" dxfId="15" priority="11">
      <formula>$A$58=FALSE</formula>
    </cfRule>
  </conditionalFormatting>
  <conditionalFormatting sqref="B65:H67">
    <cfRule type="expression" dxfId="14" priority="14">
      <formula>$A$65=FALSE</formula>
    </cfRule>
  </conditionalFormatting>
  <conditionalFormatting sqref="C9">
    <cfRule type="expression" dxfId="13" priority="1">
      <formula>$C$9=""</formula>
    </cfRule>
  </conditionalFormatting>
  <conditionalFormatting sqref="C76">
    <cfRule type="expression" dxfId="12" priority="5">
      <formula>$C$76=""</formula>
    </cfRule>
  </conditionalFormatting>
  <conditionalFormatting sqref="E15:E16">
    <cfRule type="expression" dxfId="11" priority="8">
      <formula>E15=""</formula>
    </cfRule>
  </conditionalFormatting>
  <conditionalFormatting sqref="E18">
    <cfRule type="expression" dxfId="10" priority="7">
      <formula>E18=""</formula>
    </cfRule>
  </conditionalFormatting>
  <conditionalFormatting sqref="E20">
    <cfRule type="expression" dxfId="9" priority="6">
      <formula>E20=""</formula>
    </cfRule>
  </conditionalFormatting>
  <conditionalFormatting sqref="E44 E52">
    <cfRule type="expression" dxfId="8" priority="2">
      <formula>E44=""</formula>
    </cfRule>
  </conditionalFormatting>
  <conditionalFormatting sqref="F76">
    <cfRule type="expression" dxfId="7" priority="4">
      <formula>$F$76=""</formula>
    </cfRule>
  </conditionalFormatting>
  <conditionalFormatting sqref="F78">
    <cfRule type="expression" dxfId="6" priority="3">
      <formula>$F$78=""</formula>
    </cfRule>
  </conditionalFormatting>
  <dataValidations count="6">
    <dataValidation type="custom" allowBlank="1" showInputMessage="1" showErrorMessage="1" error="チェックボックスにチェックが入っておりません" sqref="B31:G31 G52 G44 G35 E67 E63 E35 E44 E52" xr:uid="{517D63CF-BB15-4D68-B768-066E9AECD1F2}">
      <formula1>$A$29=TRUE</formula1>
    </dataValidation>
    <dataValidation type="custom" allowBlank="1" showInputMessage="1" showErrorMessage="1" error="チェックボックスにチェックが入っておりません" sqref="B67:D67 F67" xr:uid="{CDD5799B-BF16-469C-ACB5-E744A2B87584}">
      <formula1>$A$65=TRUE</formula1>
    </dataValidation>
    <dataValidation type="custom" allowBlank="1" showInputMessage="1" showErrorMessage="1" error="チェックボックスにチェックが入っておりません" sqref="B34:D35 G34 F34:F35 E34" xr:uid="{2739BFA2-0F1C-456F-A14C-03291251DBCB}">
      <formula1>$A$33=TRUE</formula1>
    </dataValidation>
    <dataValidation type="custom" allowBlank="1" showInputMessage="1" showErrorMessage="1" error="チェックボックスにチェックが入っておりません" sqref="B48:C52 G48:G51 F48:F52 E48:E51 D50:D52" xr:uid="{9387D26F-137A-46AA-B501-AC72B88CCFC7}">
      <formula1>$A$46=TRUE</formula1>
    </dataValidation>
    <dataValidation type="custom" allowBlank="1" showInputMessage="1" showErrorMessage="1" sqref="B40:C44 G40:G43 F40:F44 D42:D44 E41:E43" xr:uid="{0B8AED6E-4FF0-45CC-99ED-CE4C915F0D57}">
      <formula1>$A$38=TRUE</formula1>
    </dataValidation>
    <dataValidation type="custom" allowBlank="1" showInputMessage="1" showErrorMessage="1" error="チェックボックスにチェックが入っておりません" sqref="B59:F60 B39 B61:D63 F61:G63 E61:E62 G67 B47" xr:uid="{A0BD822F-AD3E-43A8-B3FB-871523EE1063}">
      <formula1>$A$58=TRUE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F6CA7EE-AFFC-4165-A07B-15CE88A67181}">
          <x14:formula1>
            <xm:f>'（参考）市町村一覧'!$D$2:$D$4</xm:f>
          </x14:formula1>
          <xm:sqref>E11:G11</xm:sqref>
        </x14:dataValidation>
        <x14:dataValidation type="list" allowBlank="1" showInputMessage="1" showErrorMessage="1" xr:uid="{F637171C-4427-4CFF-B388-E12A185F241D}">
          <x14:formula1>
            <xm:f>'（参考）市町村一覧'!$B$2:$B$60</xm:f>
          </x14:formula1>
          <xm:sqref>E13:G13</xm:sqref>
        </x14:dataValidation>
      </x14:dataValidations>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8D029-C4C3-4F0A-9E13-07482D1B01FE}">
  <sheetPr codeName="Sheet46">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969239D5-9981-4F4F-A58F-06329F0985A5}">
            <xm:f>個票15!$A$29=FALSE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748263D9-37B7-4542-868D-99F2BCC84AF0}">
            <xm:f>個票15!$A$33=FALSE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0E2152E3-5D64-4DD4-8222-4E76CF9BDD30}">
            <xm:f>個票15!$A$38=FALSE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4D2514DE-F49C-4AFD-8D30-2379BBA6730F}">
            <xm:f>個票15!$A$46=FALSE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ADD2020A-AD46-48B2-AD9C-4D78BA752268}">
          <x14:formula1>
            <xm:f>個票15!$A$29=TRUE</xm:f>
          </x14:formula1>
          <xm:sqref>A8:C17</xm:sqref>
        </x14:dataValidation>
        <x14:dataValidation type="custom" allowBlank="1" showInputMessage="1" showErrorMessage="1" error="申請書のチェックボックスにチェックが入っていません" xr:uid="{7E09E793-205C-49DD-913D-FA8502A2DF84}">
          <x14:formula1>
            <xm:f>個票15!$A$33=TRUE</xm:f>
          </x14:formula1>
          <xm:sqref>A19:C28</xm:sqref>
        </x14:dataValidation>
        <x14:dataValidation type="custom" allowBlank="1" showInputMessage="1" showErrorMessage="1" xr:uid="{A60E7FEA-156B-4B38-9683-B00F7354A40A}">
          <x14:formula1>
            <xm:f>OR(個票15!$A$38=TRUE,個票15!$A$46=TRUE)</xm:f>
          </x14:formula1>
          <xm:sqref>A30:C39 A41:C50</xm:sqref>
        </x14:dataValidation>
      </x14:dataValidations>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F254F-453C-4329-919D-7BBF7D4F95C1}">
  <sheetPr codeName="Sheet47">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A5B25896-F86C-43D2-BB01-C1CE234BFDAF}">
            <xm:f>個票15!$A$58=FALSE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C3007C11-2F3B-44CE-B79A-0111D02CBF09}">
            <xm:f>個票15!$A$65=FALSE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F2439570-9BE2-4310-8AEA-196DFC8D036F}">
          <x14:formula1>
            <xm:f>個票15!$A$58=TRUE</xm:f>
          </x14:formula1>
          <xm:sqref>A8:C17</xm:sqref>
        </x14:dataValidation>
        <x14:dataValidation type="custom" allowBlank="1" showInputMessage="1" showErrorMessage="1" error="申請書のチェックボックスにチェックが入っていません" xr:uid="{B7FC7C63-CEAA-4C20-A378-BDF51F117AFD}">
          <x14:formula1>
            <xm:f>個票15!$A$65=TRUE</xm:f>
          </x14:formula1>
          <xm:sqref>A19:C28</xm:sqref>
        </x14:dataValidation>
      </x14:dataValidation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F12F-B4FA-4A23-A96F-DC2849AC1245}">
  <sheetPr codeName="Sheet5"/>
  <dimension ref="B2:D60"/>
  <sheetViews>
    <sheetView workbookViewId="0"/>
  </sheetViews>
  <sheetFormatPr defaultRowHeight="13.5"/>
  <cols>
    <col min="2" max="2" width="14" customWidth="1"/>
  </cols>
  <sheetData>
    <row r="2" spans="2:4">
      <c r="B2" t="s">
        <v>56</v>
      </c>
      <c r="D2" t="s">
        <v>128</v>
      </c>
    </row>
    <row r="3" spans="2:4">
      <c r="B3" t="s">
        <v>57</v>
      </c>
      <c r="D3" t="s">
        <v>129</v>
      </c>
    </row>
    <row r="4" spans="2:4">
      <c r="B4" t="s">
        <v>58</v>
      </c>
      <c r="D4" t="s">
        <v>130</v>
      </c>
    </row>
    <row r="5" spans="2:4">
      <c r="B5" t="s">
        <v>59</v>
      </c>
    </row>
    <row r="6" spans="2:4">
      <c r="B6" t="s">
        <v>60</v>
      </c>
    </row>
    <row r="7" spans="2:4">
      <c r="B7" t="s">
        <v>112</v>
      </c>
    </row>
    <row r="8" spans="2:4">
      <c r="B8" t="s">
        <v>61</v>
      </c>
    </row>
    <row r="9" spans="2:4">
      <c r="B9" t="s">
        <v>62</v>
      </c>
    </row>
    <row r="10" spans="2:4">
      <c r="B10" t="s">
        <v>63</v>
      </c>
    </row>
    <row r="11" spans="2:4">
      <c r="B11" t="s">
        <v>64</v>
      </c>
    </row>
    <row r="12" spans="2:4">
      <c r="B12" t="s">
        <v>65</v>
      </c>
    </row>
    <row r="13" spans="2:4">
      <c r="B13" t="s">
        <v>66</v>
      </c>
    </row>
    <row r="14" spans="2:4">
      <c r="B14" t="s">
        <v>67</v>
      </c>
    </row>
    <row r="15" spans="2:4">
      <c r="B15" t="s">
        <v>68</v>
      </c>
    </row>
    <row r="16" spans="2:4">
      <c r="B16" t="s">
        <v>69</v>
      </c>
    </row>
    <row r="17" spans="2:2">
      <c r="B17" t="s">
        <v>70</v>
      </c>
    </row>
    <row r="18" spans="2:2">
      <c r="B18" t="s">
        <v>71</v>
      </c>
    </row>
    <row r="19" spans="2:2">
      <c r="B19" t="s">
        <v>72</v>
      </c>
    </row>
    <row r="20" spans="2:2">
      <c r="B20" t="s">
        <v>73</v>
      </c>
    </row>
    <row r="21" spans="2:2">
      <c r="B21" t="s">
        <v>74</v>
      </c>
    </row>
    <row r="22" spans="2:2">
      <c r="B22" t="s">
        <v>75</v>
      </c>
    </row>
    <row r="23" spans="2:2">
      <c r="B23" t="s">
        <v>76</v>
      </c>
    </row>
    <row r="24" spans="2:2">
      <c r="B24" t="s">
        <v>77</v>
      </c>
    </row>
    <row r="25" spans="2:2">
      <c r="B25" t="s">
        <v>113</v>
      </c>
    </row>
    <row r="26" spans="2:2">
      <c r="B26" t="s">
        <v>78</v>
      </c>
    </row>
    <row r="27" spans="2:2">
      <c r="B27" t="s">
        <v>79</v>
      </c>
    </row>
    <row r="28" spans="2:2">
      <c r="B28" t="s">
        <v>80</v>
      </c>
    </row>
    <row r="29" spans="2:2">
      <c r="B29" t="s">
        <v>81</v>
      </c>
    </row>
    <row r="30" spans="2:2">
      <c r="B30" t="s">
        <v>82</v>
      </c>
    </row>
    <row r="31" spans="2:2">
      <c r="B31" t="s">
        <v>83</v>
      </c>
    </row>
    <row r="32" spans="2:2">
      <c r="B32" t="s">
        <v>114</v>
      </c>
    </row>
    <row r="33" spans="2:2">
      <c r="B33" t="s">
        <v>84</v>
      </c>
    </row>
    <row r="34" spans="2:2">
      <c r="B34" t="s">
        <v>85</v>
      </c>
    </row>
    <row r="35" spans="2:2">
      <c r="B35" t="s">
        <v>86</v>
      </c>
    </row>
    <row r="36" spans="2:2">
      <c r="B36" t="s">
        <v>87</v>
      </c>
    </row>
    <row r="37" spans="2:2">
      <c r="B37" t="s">
        <v>88</v>
      </c>
    </row>
    <row r="38" spans="2:2">
      <c r="B38" t="s">
        <v>89</v>
      </c>
    </row>
    <row r="39" spans="2:2">
      <c r="B39" t="s">
        <v>90</v>
      </c>
    </row>
    <row r="40" spans="2:2">
      <c r="B40" t="s">
        <v>91</v>
      </c>
    </row>
    <row r="41" spans="2:2">
      <c r="B41" t="s">
        <v>92</v>
      </c>
    </row>
    <row r="42" spans="2:2">
      <c r="B42" t="s">
        <v>93</v>
      </c>
    </row>
    <row r="43" spans="2:2">
      <c r="B43" t="s">
        <v>94</v>
      </c>
    </row>
    <row r="44" spans="2:2">
      <c r="B44" t="s">
        <v>95</v>
      </c>
    </row>
    <row r="45" spans="2:2">
      <c r="B45" t="s">
        <v>96</v>
      </c>
    </row>
    <row r="46" spans="2:2">
      <c r="B46" t="s">
        <v>97</v>
      </c>
    </row>
    <row r="47" spans="2:2">
      <c r="B47" t="s">
        <v>98</v>
      </c>
    </row>
    <row r="48" spans="2:2">
      <c r="B48" t="s">
        <v>99</v>
      </c>
    </row>
    <row r="49" spans="2:2">
      <c r="B49" t="s">
        <v>100</v>
      </c>
    </row>
    <row r="50" spans="2:2">
      <c r="B50" t="s">
        <v>101</v>
      </c>
    </row>
    <row r="51" spans="2:2">
      <c r="B51" t="s">
        <v>102</v>
      </c>
    </row>
    <row r="52" spans="2:2">
      <c r="B52" t="s">
        <v>103</v>
      </c>
    </row>
    <row r="53" spans="2:2">
      <c r="B53" t="s">
        <v>104</v>
      </c>
    </row>
    <row r="54" spans="2:2">
      <c r="B54" t="s">
        <v>105</v>
      </c>
    </row>
    <row r="55" spans="2:2">
      <c r="B55" t="s">
        <v>106</v>
      </c>
    </row>
    <row r="56" spans="2:2">
      <c r="B56" t="s">
        <v>107</v>
      </c>
    </row>
    <row r="57" spans="2:2">
      <c r="B57" t="s">
        <v>108</v>
      </c>
    </row>
    <row r="58" spans="2:2">
      <c r="B58" t="s">
        <v>109</v>
      </c>
    </row>
    <row r="59" spans="2:2">
      <c r="B59" t="s">
        <v>110</v>
      </c>
    </row>
    <row r="60" spans="2:2">
      <c r="B60" t="s">
        <v>111</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0C8C2-96C9-475F-9A15-521AD4979273}">
  <sheetPr codeName="Sheet6">
    <tabColor theme="6" tint="0.79998168889431442"/>
    <pageSetUpPr fitToPage="1"/>
  </sheetPr>
  <dimension ref="A1:H79"/>
  <sheetViews>
    <sheetView topLeftCell="A65" workbookViewId="0">
      <selection activeCell="F81" sqref="F81"/>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q+tNEhaAhJ03a5VE+hI3hrHDJPcW4RFruubiGAeYrm73gjaXMp9eE0uFzWmwr9jb/kjD+BYkKjHusHGcutHpfQ==" saltValue="LZYj8D2gFwtk7c1cS10vmg=="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293" priority="15">
      <formula>B5=""</formula>
    </cfRule>
  </conditionalFormatting>
  <conditionalFormatting sqref="B29:H31">
    <cfRule type="expression" dxfId="292" priority="10">
      <formula>$A$29=FALSE</formula>
    </cfRule>
  </conditionalFormatting>
  <conditionalFormatting sqref="B33:H35">
    <cfRule type="expression" dxfId="291" priority="12">
      <formula>$A$33=FALSE</formula>
    </cfRule>
  </conditionalFormatting>
  <conditionalFormatting sqref="B38:H44">
    <cfRule type="expression" dxfId="290" priority="9">
      <formula>$A$38=FALSE</formula>
    </cfRule>
  </conditionalFormatting>
  <conditionalFormatting sqref="B46:H52">
    <cfRule type="expression" dxfId="289" priority="13">
      <formula>$A$46=FALSE</formula>
    </cfRule>
  </conditionalFormatting>
  <conditionalFormatting sqref="B58:H63">
    <cfRule type="expression" dxfId="288" priority="11">
      <formula>$A$58=FALSE</formula>
    </cfRule>
  </conditionalFormatting>
  <conditionalFormatting sqref="B65:H67">
    <cfRule type="expression" dxfId="287" priority="14">
      <formula>$A$65=FALSE</formula>
    </cfRule>
  </conditionalFormatting>
  <conditionalFormatting sqref="C9">
    <cfRule type="expression" dxfId="286" priority="1">
      <formula>$C$9=""</formula>
    </cfRule>
  </conditionalFormatting>
  <conditionalFormatting sqref="C76">
    <cfRule type="expression" dxfId="285" priority="5">
      <formula>$C$76=""</formula>
    </cfRule>
  </conditionalFormatting>
  <conditionalFormatting sqref="E15:E16">
    <cfRule type="expression" dxfId="284" priority="8">
      <formula>E15=""</formula>
    </cfRule>
  </conditionalFormatting>
  <conditionalFormatting sqref="E18">
    <cfRule type="expression" dxfId="283" priority="7">
      <formula>E18=""</formula>
    </cfRule>
  </conditionalFormatting>
  <conditionalFormatting sqref="E20">
    <cfRule type="expression" dxfId="282" priority="6">
      <formula>E20=""</formula>
    </cfRule>
  </conditionalFormatting>
  <conditionalFormatting sqref="E44 E52">
    <cfRule type="expression" dxfId="281" priority="2">
      <formula>E44=""</formula>
    </cfRule>
  </conditionalFormatting>
  <conditionalFormatting sqref="F76">
    <cfRule type="expression" dxfId="280" priority="4">
      <formula>$F$76=""</formula>
    </cfRule>
  </conditionalFormatting>
  <conditionalFormatting sqref="F78">
    <cfRule type="expression" dxfId="279" priority="3">
      <formula>$F$78=""</formula>
    </cfRule>
  </conditionalFormatting>
  <dataValidations count="6">
    <dataValidation type="custom" allowBlank="1" showInputMessage="1" showErrorMessage="1" error="チェックボックスにチェックが入っておりません" sqref="B59:F60 B39 B61:D63 F61:G63 E61:E62 G67 B47" xr:uid="{D65A5BB2-0BEF-4537-A8B4-85F519497FB9}">
      <formula1>$A$58=TRUE</formula1>
    </dataValidation>
    <dataValidation type="custom" allowBlank="1" showInputMessage="1" showErrorMessage="1" sqref="B40:C44 G40:G43 F40:F44 D42:D44 E41:E43" xr:uid="{0322CDFF-3ADC-4E03-9A4F-6E1454ACABBD}">
      <formula1>$A$38=TRUE</formula1>
    </dataValidation>
    <dataValidation type="custom" allowBlank="1" showInputMessage="1" showErrorMessage="1" error="チェックボックスにチェックが入っておりません" sqref="B48:C52 G48:G51 F48:F52 E48:E51 D50:D52" xr:uid="{A7B67625-6D22-4E5A-8FEF-316262DDDD48}">
      <formula1>$A$46=TRUE</formula1>
    </dataValidation>
    <dataValidation type="custom" allowBlank="1" showInputMessage="1" showErrorMessage="1" error="チェックボックスにチェックが入っておりません" sqref="B34:D35 G34 F34:F35 E34" xr:uid="{3E3B705B-F6A9-41AB-87C9-EBB5636DE255}">
      <formula1>$A$33=TRUE</formula1>
    </dataValidation>
    <dataValidation type="custom" allowBlank="1" showInputMessage="1" showErrorMessage="1" error="チェックボックスにチェックが入っておりません" sqref="B67:D67 F67" xr:uid="{E640590B-6F6F-4647-A996-C222CBF3FF20}">
      <formula1>$A$65=TRUE</formula1>
    </dataValidation>
    <dataValidation type="custom" allowBlank="1" showInputMessage="1" showErrorMessage="1" error="チェックボックスにチェックが入っておりません" sqref="B31:G31 G52 G44 G35 E67 E63 E35 E44 E52" xr:uid="{55D684C2-C7AC-4594-AB3A-7AB97B1D3646}">
      <formula1>$A$29=TRUE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D4501F0-6CE7-4489-BEDC-6F9F62BE8153}">
          <x14:formula1>
            <xm:f>'（参考）市町村一覧'!$B$2:$B$60</xm:f>
          </x14:formula1>
          <xm:sqref>E13:G13</xm:sqref>
        </x14:dataValidation>
        <x14:dataValidation type="list" allowBlank="1" showInputMessage="1" showErrorMessage="1" xr:uid="{3C3D733C-716B-45DE-A6A5-617056DE0C86}">
          <x14:formula1>
            <xm:f>'（参考）市町村一覧'!$D$2:$D$4</xm:f>
          </x14:formula1>
          <xm:sqref>E11:G11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FC51D-CA30-4561-B75A-9B9EED310FF7}">
  <sheetPr codeName="Sheet7">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CB911B95-FA12-42AC-835E-0714898FC3EF}">
            <xm:f>個票2!$A$29=FALSE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5DA6A53D-15E1-4634-BD45-4490471F182F}">
            <xm:f>個票2!$A$33=FALSE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8CB24FD0-138B-4BAF-BF26-28E794651EC2}">
            <xm:f>個票2!$A$38=FALSE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8F77628A-ECB0-45A8-BBB1-1DB65C7283D4}">
            <xm:f>個票2!$A$46=FALSE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xr:uid="{39825DF1-4E41-4249-955A-8A5C55738B2F}">
          <x14:formula1>
            <xm:f>OR(個票2!$A$38=TRUE,個票2!$A$46=TRUE)</xm:f>
          </x14:formula1>
          <xm:sqref>A30:C39 A41:C50</xm:sqref>
        </x14:dataValidation>
        <x14:dataValidation type="custom" allowBlank="1" showInputMessage="1" showErrorMessage="1" error="申請書のチェックボックスにチェックが入っていません" xr:uid="{E43C6A89-80B2-4E05-B21C-A49F27C0D119}">
          <x14:formula1>
            <xm:f>個票2!$A$33=TRUE</xm:f>
          </x14:formula1>
          <xm:sqref>A19:C28</xm:sqref>
        </x14:dataValidation>
        <x14:dataValidation type="custom" allowBlank="1" showInputMessage="1" showErrorMessage="1" error="申請書のチェックボックスにチェックが入っていません" xr:uid="{3F7C4442-2075-4EBC-AE47-2A8C2EAA1167}">
          <x14:formula1>
            <xm:f>個票2!$A$29=TRUE</xm:f>
          </x14:formula1>
          <xm:sqref>A8:C17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E493E-B0CA-4DBE-B47C-F9F2D41D36FB}">
  <sheetPr codeName="Sheet8">
    <tabColor theme="6" tint="0.79998168889431442"/>
    <pageSetUpPr fitToPage="1"/>
  </sheetPr>
  <dimension ref="A1:C28"/>
  <sheetViews>
    <sheetView workbookViewId="0">
      <selection activeCell="F4" sqref="F4:F5"/>
    </sheetView>
  </sheetViews>
  <sheetFormatPr defaultRowHeight="13.5"/>
  <cols>
    <col min="1" max="1" width="8.625" customWidth="1"/>
    <col min="2" max="2" width="16.75" customWidth="1"/>
    <col min="3" max="3" width="88.875" bestFit="1" customWidth="1"/>
  </cols>
  <sheetData>
    <row r="1" spans="1:3" ht="20.100000000000001" customHeight="1">
      <c r="A1" s="40" t="s">
        <v>124</v>
      </c>
    </row>
    <row r="2" spans="1:3" ht="20.100000000000001" customHeight="1">
      <c r="A2" s="36"/>
    </row>
    <row r="3" spans="1:3" ht="30" customHeight="1">
      <c r="A3" s="14" t="s">
        <v>27</v>
      </c>
      <c r="B3" s="3"/>
      <c r="C3" s="3"/>
    </row>
    <row r="5" spans="1:3" ht="20.100000000000001" customHeight="1">
      <c r="A5" s="35" t="s">
        <v>25</v>
      </c>
    </row>
    <row r="6" spans="1:3" ht="20.100000000000001" customHeight="1">
      <c r="A6" s="35" t="s">
        <v>31</v>
      </c>
    </row>
    <row r="7" spans="1:3" ht="8.1" customHeight="1"/>
    <row r="8" spans="1:3" ht="20.100000000000001" customHeight="1">
      <c r="A8" s="34" t="s">
        <v>36</v>
      </c>
      <c r="B8" s="30"/>
      <c r="C8" s="30"/>
    </row>
    <row r="9" spans="1:3" ht="20.100000000000001" customHeight="1">
      <c r="A9" s="41" t="s">
        <v>43</v>
      </c>
      <c r="B9" s="42"/>
      <c r="C9" s="64" t="s">
        <v>48</v>
      </c>
    </row>
    <row r="10" spans="1:3" ht="20.100000000000001" customHeight="1">
      <c r="A10" s="2" t="s">
        <v>21</v>
      </c>
      <c r="B10" s="30" t="s">
        <v>20</v>
      </c>
      <c r="C10" s="30" t="s">
        <v>38</v>
      </c>
    </row>
    <row r="11" spans="1:3" ht="20.100000000000001" customHeight="1">
      <c r="A11" s="31" t="s">
        <v>28</v>
      </c>
      <c r="B11" s="32" t="s">
        <v>22</v>
      </c>
      <c r="C11" s="33" t="s">
        <v>34</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37</v>
      </c>
      <c r="B19" s="30"/>
      <c r="C19" s="30"/>
    </row>
    <row r="20" spans="1:3" ht="20.100000000000001" customHeight="1">
      <c r="A20" s="41" t="s">
        <v>46</v>
      </c>
      <c r="B20" s="42"/>
      <c r="C20" s="64" t="s">
        <v>48</v>
      </c>
    </row>
    <row r="21" spans="1:3" ht="20.100000000000001" customHeight="1">
      <c r="A21" s="2" t="s">
        <v>21</v>
      </c>
      <c r="B21" s="30" t="s">
        <v>20</v>
      </c>
      <c r="C21" s="30" t="s">
        <v>39</v>
      </c>
    </row>
    <row r="22" spans="1:3" ht="20.100000000000001" customHeight="1">
      <c r="A22" s="31" t="s">
        <v>28</v>
      </c>
      <c r="B22" s="32" t="s">
        <v>23</v>
      </c>
      <c r="C22" s="33" t="s">
        <v>42</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33</v>
      </c>
    </row>
  </sheetData>
  <sheetProtection algorithmName="SHA-512" hashValue="IsAeP2pXjzijO2QwUWnQgQ73FgXTiU9NqE3iCHKFho5kR1pvbvhVdtxHm0OaN0UkeY4qmlP6SYBfLZSBC+mZXw==" saltValue="BzHVowoh7/TeFSlilwhbaQ=="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2" id="{7B0E3E1D-A531-46C2-B6B6-0F68EA6F039A}">
            <xm:f>個票2!$A$58=FALSE</xm:f>
            <x14:dxf>
              <fill>
                <patternFill patternType="gray0625">
                  <bgColor theme="2" tint="-9.9948118533890809E-2"/>
                </patternFill>
              </fill>
            </x14:dxf>
          </x14:cfRule>
          <xm:sqref>A8:C17</xm:sqref>
        </x14:conditionalFormatting>
        <x14:conditionalFormatting xmlns:xm="http://schemas.microsoft.com/office/excel/2006/main">
          <x14:cfRule type="expression" priority="1" id="{FCE1B9BA-EBCD-4B6F-B0DB-3BCCFDBC151C}">
            <xm:f>個票2!$A$65=FALSE</xm:f>
            <x14:dxf>
              <fill>
                <patternFill patternType="gray0625">
                  <bgColor theme="2" tint="-9.9948118533890809E-2"/>
                </patternFill>
              </fill>
            </x14:dxf>
          </x14:cfRule>
          <xm:sqref>A19:C28</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書のチェックボックスにチェックが入っていません" xr:uid="{1F8CABDF-F81F-477F-A03E-8E1B5ADEF7BF}">
          <x14:formula1>
            <xm:f>個票2!$A$65=TRUE</xm:f>
          </x14:formula1>
          <xm:sqref>A19:C28</xm:sqref>
        </x14:dataValidation>
        <x14:dataValidation type="custom" allowBlank="1" showInputMessage="1" showErrorMessage="1" error="申請書のチェックボックスにチェックが入っていません" xr:uid="{091880C9-7819-4503-A644-D7CCCD5D991F}">
          <x14:formula1>
            <xm:f>個票2!$A$58=TRUE</xm:f>
          </x14:formula1>
          <xm:sqref>A8:C17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4A67-ACF9-44F2-AF51-2C1A8636DC3B}">
  <sheetPr codeName="Sheet9">
    <tabColor theme="6" tint="0.79998168889431442"/>
    <pageSetUpPr fitToPage="1"/>
  </sheetPr>
  <dimension ref="A1:H79"/>
  <sheetViews>
    <sheetView topLeftCell="A69" workbookViewId="0">
      <selection activeCell="C76" sqref="C76"/>
    </sheetView>
  </sheetViews>
  <sheetFormatPr defaultRowHeight="13.5"/>
  <cols>
    <col min="1" max="1" width="6.625" customWidth="1"/>
    <col min="2" max="2" width="14.625" customWidth="1"/>
    <col min="3" max="3" width="17.625" customWidth="1"/>
    <col min="4" max="4" width="14.625" customWidth="1"/>
    <col min="5" max="5" width="17.5" style="1" bestFit="1" customWidth="1"/>
    <col min="6" max="7" width="14.625" customWidth="1"/>
    <col min="8" max="8" width="9.125" customWidth="1"/>
    <col min="10" max="10" width="13.625" customWidth="1"/>
  </cols>
  <sheetData>
    <row r="1" spans="1:8" ht="20.100000000000001" customHeight="1">
      <c r="A1" s="20" t="s">
        <v>131</v>
      </c>
    </row>
    <row r="2" spans="1:8" ht="20.100000000000001" customHeight="1"/>
    <row r="3" spans="1:8" ht="30" customHeight="1">
      <c r="A3" s="126" t="s">
        <v>5</v>
      </c>
      <c r="B3" s="127"/>
      <c r="C3" s="127"/>
      <c r="D3" s="127"/>
      <c r="E3" s="127"/>
      <c r="F3" s="127"/>
      <c r="G3" s="127"/>
      <c r="H3" s="128"/>
    </row>
    <row r="4" spans="1:8" ht="17.25" customHeight="1">
      <c r="D4" s="1"/>
      <c r="F4" s="3"/>
      <c r="G4" s="3"/>
    </row>
    <row r="5" spans="1:8" ht="14.25">
      <c r="A5" s="48"/>
      <c r="B5" s="7"/>
      <c r="C5" s="7"/>
      <c r="D5" s="49" t="s">
        <v>16</v>
      </c>
      <c r="E5" s="129"/>
      <c r="F5" s="129"/>
      <c r="G5" s="129"/>
      <c r="H5" s="51"/>
    </row>
    <row r="6" spans="1:8" ht="14.25">
      <c r="A6" s="50"/>
      <c r="D6" s="46" t="s">
        <v>127</v>
      </c>
      <c r="E6" s="130"/>
      <c r="F6" s="130"/>
      <c r="G6" s="130"/>
      <c r="H6" s="52"/>
    </row>
    <row r="7" spans="1:8" ht="14.25">
      <c r="A7" s="50"/>
      <c r="E7"/>
      <c r="F7" s="45"/>
      <c r="G7" s="45"/>
      <c r="H7" s="52"/>
    </row>
    <row r="8" spans="1:8" ht="14.25">
      <c r="A8" s="50"/>
      <c r="D8" s="49" t="s">
        <v>16</v>
      </c>
      <c r="E8" s="129"/>
      <c r="F8" s="129"/>
      <c r="G8" s="129"/>
      <c r="H8" s="52"/>
    </row>
    <row r="9" spans="1:8" ht="30" customHeight="1">
      <c r="A9" s="50"/>
      <c r="B9" s="99" t="s">
        <v>169</v>
      </c>
      <c r="C9" s="103"/>
      <c r="D9" s="28" t="s">
        <v>18</v>
      </c>
      <c r="E9" s="131"/>
      <c r="F9" s="131"/>
      <c r="G9" s="131"/>
      <c r="H9" s="52"/>
    </row>
    <row r="10" spans="1:8" ht="8.1" customHeight="1">
      <c r="A10" s="9"/>
      <c r="D10" s="15"/>
      <c r="E10" s="15"/>
      <c r="F10" s="26"/>
      <c r="G10" s="26"/>
      <c r="H10" s="10"/>
    </row>
    <row r="11" spans="1:8" ht="20.100000000000001" customHeight="1">
      <c r="A11" s="50"/>
      <c r="C11" s="3"/>
      <c r="D11" s="22" t="s">
        <v>17</v>
      </c>
      <c r="E11" s="125"/>
      <c r="F11" s="125"/>
      <c r="G11" s="125"/>
      <c r="H11" s="52"/>
    </row>
    <row r="12" spans="1:8" ht="8.1" customHeight="1">
      <c r="A12" s="9"/>
      <c r="D12" s="15"/>
      <c r="E12" s="15"/>
      <c r="F12" s="26"/>
      <c r="G12" s="26"/>
      <c r="H12" s="10"/>
    </row>
    <row r="13" spans="1:8" ht="20.100000000000001" customHeight="1">
      <c r="A13" s="50"/>
      <c r="C13" s="3"/>
      <c r="D13" s="29" t="s">
        <v>19</v>
      </c>
      <c r="E13" s="133"/>
      <c r="F13" s="133"/>
      <c r="G13" s="133"/>
      <c r="H13" s="52"/>
    </row>
    <row r="14" spans="1:8">
      <c r="A14" s="9"/>
      <c r="D14" s="1"/>
      <c r="F14" s="3"/>
      <c r="G14" s="3"/>
      <c r="H14" s="10"/>
    </row>
    <row r="15" spans="1:8" ht="21.75" customHeight="1">
      <c r="A15" s="9"/>
      <c r="D15" s="27" t="s">
        <v>16</v>
      </c>
      <c r="E15" s="134"/>
      <c r="F15" s="134"/>
      <c r="G15" s="134"/>
      <c r="H15" s="10"/>
    </row>
    <row r="16" spans="1:8" ht="21.75" customHeight="1">
      <c r="A16" s="9"/>
      <c r="D16" s="46" t="s">
        <v>53</v>
      </c>
      <c r="E16" s="130"/>
      <c r="F16" s="130"/>
      <c r="G16" s="130"/>
      <c r="H16" s="10"/>
    </row>
    <row r="17" spans="1:8">
      <c r="A17" s="9"/>
      <c r="H17" s="10"/>
    </row>
    <row r="18" spans="1:8">
      <c r="A18" s="9"/>
      <c r="D18" s="47" t="s">
        <v>54</v>
      </c>
      <c r="E18" s="133"/>
      <c r="F18" s="133"/>
      <c r="G18" s="133"/>
      <c r="H18" s="10"/>
    </row>
    <row r="19" spans="1:8">
      <c r="A19" s="9"/>
      <c r="E19"/>
      <c r="G19" s="45"/>
      <c r="H19" s="10"/>
    </row>
    <row r="20" spans="1:8">
      <c r="A20" s="9"/>
      <c r="D20" s="47" t="s">
        <v>55</v>
      </c>
      <c r="E20" s="133"/>
      <c r="F20" s="133"/>
      <c r="G20" s="133"/>
      <c r="H20" s="10"/>
    </row>
    <row r="21" spans="1:8">
      <c r="A21" s="9"/>
      <c r="H21" s="10"/>
    </row>
    <row r="22" spans="1:8" ht="30" customHeight="1">
      <c r="A22" s="9"/>
      <c r="F22" s="97" t="s">
        <v>13</v>
      </c>
      <c r="G22" s="98">
        <f>C55+C70</f>
        <v>0</v>
      </c>
      <c r="H22" s="10"/>
    </row>
    <row r="23" spans="1:8" ht="8.1" customHeight="1">
      <c r="A23" s="9"/>
      <c r="D23" s="1"/>
      <c r="F23" s="3"/>
      <c r="G23" s="3"/>
      <c r="H23" s="10"/>
    </row>
    <row r="24" spans="1:8">
      <c r="A24" s="53" t="s">
        <v>50</v>
      </c>
      <c r="D24" s="1"/>
      <c r="F24" s="3"/>
      <c r="G24" s="3"/>
      <c r="H24" s="10"/>
    </row>
    <row r="25" spans="1:8">
      <c r="A25" s="54" t="s">
        <v>166</v>
      </c>
      <c r="D25" s="1"/>
      <c r="F25" s="3"/>
      <c r="G25" s="3"/>
      <c r="H25" s="10"/>
    </row>
    <row r="26" spans="1:8">
      <c r="A26" s="55"/>
      <c r="B26" s="4"/>
      <c r="C26" s="4"/>
      <c r="D26" s="5"/>
      <c r="E26" s="5"/>
      <c r="F26" s="56"/>
      <c r="G26" s="56"/>
      <c r="H26" s="12"/>
    </row>
    <row r="27" spans="1:8" ht="13.5" customHeight="1"/>
    <row r="28" spans="1:8" ht="30" customHeight="1">
      <c r="A28" s="6" t="s">
        <v>0</v>
      </c>
      <c r="B28" s="7"/>
      <c r="C28" s="7"/>
      <c r="D28" s="7"/>
      <c r="E28" s="15"/>
      <c r="F28" s="7"/>
      <c r="G28" s="7"/>
      <c r="H28" s="8"/>
    </row>
    <row r="29" spans="1:8" ht="20.100000000000001" customHeight="1">
      <c r="A29" s="16" t="b">
        <v>1</v>
      </c>
      <c r="B29" s="20" t="s">
        <v>116</v>
      </c>
      <c r="H29" s="10"/>
    </row>
    <row r="30" spans="1:8" ht="24.95" customHeight="1">
      <c r="A30" s="9"/>
      <c r="B30" s="2" t="s">
        <v>1</v>
      </c>
      <c r="C30" s="13" t="s">
        <v>7</v>
      </c>
      <c r="D30" s="57" t="s">
        <v>2</v>
      </c>
      <c r="E30" s="58" t="s">
        <v>8</v>
      </c>
      <c r="F30" s="2" t="s">
        <v>3</v>
      </c>
      <c r="G30" s="57" t="s">
        <v>4</v>
      </c>
      <c r="H30" s="10"/>
    </row>
    <row r="31" spans="1:8" ht="24.95" customHeight="1">
      <c r="A31" s="9"/>
      <c r="B31" s="43"/>
      <c r="C31" s="43"/>
      <c r="D31" s="59">
        <f>B31-C31</f>
        <v>0</v>
      </c>
      <c r="E31" s="59">
        <f>ROUNDDOWN(D31,-3)</f>
        <v>0</v>
      </c>
      <c r="F31" s="59">
        <v>100000</v>
      </c>
      <c r="G31" s="59">
        <f>MIN(E31,F31)</f>
        <v>0</v>
      </c>
      <c r="H31" s="10"/>
    </row>
    <row r="32" spans="1:8" ht="12" customHeight="1">
      <c r="A32" s="9"/>
      <c r="H32" s="10"/>
    </row>
    <row r="33" spans="1:8" ht="20.100000000000001" customHeight="1">
      <c r="A33" s="16" t="b">
        <v>1</v>
      </c>
      <c r="B33" s="20" t="s">
        <v>120</v>
      </c>
      <c r="H33" s="10"/>
    </row>
    <row r="34" spans="1:8" ht="24.95" customHeight="1">
      <c r="A34" s="9"/>
      <c r="B34" s="2" t="s">
        <v>1</v>
      </c>
      <c r="C34" s="13" t="s">
        <v>7</v>
      </c>
      <c r="D34" s="57" t="s">
        <v>2</v>
      </c>
      <c r="E34" s="58" t="s">
        <v>8</v>
      </c>
      <c r="F34" s="2" t="s">
        <v>3</v>
      </c>
      <c r="G34" s="57" t="s">
        <v>4</v>
      </c>
      <c r="H34" s="10"/>
    </row>
    <row r="35" spans="1:8" ht="24.95" customHeight="1">
      <c r="A35" s="9"/>
      <c r="B35" s="43"/>
      <c r="C35" s="43"/>
      <c r="D35" s="59">
        <f>B35-C35</f>
        <v>0</v>
      </c>
      <c r="E35" s="59">
        <f>ROUNDDOWN(D35,-3)</f>
        <v>0</v>
      </c>
      <c r="F35" s="59">
        <v>300000</v>
      </c>
      <c r="G35" s="59">
        <f>MIN(E35,F35)</f>
        <v>0</v>
      </c>
      <c r="H35" s="10"/>
    </row>
    <row r="36" spans="1:8" ht="12" customHeight="1">
      <c r="A36" s="9"/>
      <c r="H36" s="10"/>
    </row>
    <row r="37" spans="1:8" ht="20.100000000000001" customHeight="1">
      <c r="A37" s="17"/>
      <c r="B37" s="20" t="s">
        <v>117</v>
      </c>
      <c r="H37" s="10"/>
    </row>
    <row r="38" spans="1:8" ht="20.100000000000001" customHeight="1">
      <c r="A38" s="68" t="b">
        <v>1</v>
      </c>
      <c r="B38" s="22" t="s">
        <v>119</v>
      </c>
      <c r="C38" s="3"/>
      <c r="D38" s="3"/>
      <c r="H38" s="10"/>
    </row>
    <row r="39" spans="1:8" ht="20.100000000000001" customHeight="1">
      <c r="A39" s="44"/>
      <c r="B39" t="s">
        <v>51</v>
      </c>
      <c r="C39" s="3"/>
      <c r="D39" s="3"/>
      <c r="H39" s="10"/>
    </row>
    <row r="40" spans="1:8" ht="20.100000000000001" customHeight="1">
      <c r="A40" s="17"/>
      <c r="B40" s="3" t="s">
        <v>9</v>
      </c>
      <c r="C40" s="3"/>
      <c r="D40" s="39"/>
      <c r="F40" s="18" t="s">
        <v>11</v>
      </c>
      <c r="G40" s="24"/>
      <c r="H40" s="19"/>
    </row>
    <row r="41" spans="1:8" ht="20.100000000000001" customHeight="1">
      <c r="A41" s="17"/>
      <c r="B41" s="3" t="s">
        <v>10</v>
      </c>
      <c r="C41" s="3"/>
      <c r="D41" s="39"/>
      <c r="E41" s="21"/>
      <c r="F41" s="18" t="s">
        <v>11</v>
      </c>
      <c r="G41" s="25"/>
      <c r="H41" s="19"/>
    </row>
    <row r="42" spans="1:8" ht="8.1" customHeight="1">
      <c r="A42" s="9"/>
      <c r="H42" s="10"/>
    </row>
    <row r="43" spans="1:8" ht="24.95" customHeight="1">
      <c r="A43" s="9"/>
      <c r="B43" s="2" t="s">
        <v>1</v>
      </c>
      <c r="C43" s="13" t="s">
        <v>7</v>
      </c>
      <c r="D43" s="57" t="s">
        <v>2</v>
      </c>
      <c r="E43" s="58" t="s">
        <v>8</v>
      </c>
      <c r="F43" s="2" t="s">
        <v>3</v>
      </c>
      <c r="G43" s="57" t="s">
        <v>4</v>
      </c>
      <c r="H43" s="10"/>
    </row>
    <row r="44" spans="1:8" ht="24.95" customHeight="1">
      <c r="A44" s="9"/>
      <c r="B44" s="43"/>
      <c r="C44" s="43"/>
      <c r="D44" s="59">
        <f>B44-C44</f>
        <v>0</v>
      </c>
      <c r="E44" s="59">
        <f>ROUNDDOWN(D44,-2)</f>
        <v>0</v>
      </c>
      <c r="F44" s="59" t="str">
        <f>IF((D40*G40*3500)+(D41*G41*5000)=0,"自動計算",(D40*G40*3500)+(D41*G41*5000))</f>
        <v>自動計算</v>
      </c>
      <c r="G44" s="59">
        <f>MIN(D44,F44)</f>
        <v>0</v>
      </c>
      <c r="H44" s="10"/>
    </row>
    <row r="45" spans="1:8" ht="22.5" customHeight="1">
      <c r="A45" s="9"/>
      <c r="H45" s="10"/>
    </row>
    <row r="46" spans="1:8" ht="20.100000000000001" customHeight="1">
      <c r="A46" s="68" t="b">
        <v>1</v>
      </c>
      <c r="B46" s="22" t="s">
        <v>118</v>
      </c>
      <c r="C46" s="22"/>
      <c r="D46" s="22"/>
      <c r="H46" s="10"/>
    </row>
    <row r="47" spans="1:8" ht="20.100000000000001" customHeight="1">
      <c r="A47" s="96"/>
      <c r="B47" t="s">
        <v>51</v>
      </c>
      <c r="C47" s="22"/>
      <c r="D47" s="22"/>
      <c r="H47" s="10"/>
    </row>
    <row r="48" spans="1:8" ht="20.100000000000001" customHeight="1">
      <c r="A48" s="17"/>
      <c r="B48" s="3" t="s">
        <v>9</v>
      </c>
      <c r="C48" s="3"/>
      <c r="D48" s="39"/>
      <c r="E48" s="21"/>
      <c r="F48" s="1" t="s">
        <v>12</v>
      </c>
      <c r="G48" s="24"/>
      <c r="H48" s="10"/>
    </row>
    <row r="49" spans="1:8" ht="20.100000000000001" customHeight="1">
      <c r="A49" s="17"/>
      <c r="B49" s="3" t="s">
        <v>10</v>
      </c>
      <c r="C49" s="3"/>
      <c r="D49" s="39"/>
      <c r="E49" s="21"/>
      <c r="F49" s="1" t="s">
        <v>12</v>
      </c>
      <c r="G49" s="25"/>
      <c r="H49" s="10"/>
    </row>
    <row r="50" spans="1:8" ht="19.5" customHeight="1">
      <c r="A50" s="9"/>
      <c r="H50" s="10"/>
    </row>
    <row r="51" spans="1:8" ht="24.95" customHeight="1">
      <c r="A51" s="9"/>
      <c r="B51" s="2" t="s">
        <v>1</v>
      </c>
      <c r="C51" s="13" t="s">
        <v>7</v>
      </c>
      <c r="D51" s="57" t="s">
        <v>2</v>
      </c>
      <c r="E51" s="58" t="s">
        <v>8</v>
      </c>
      <c r="F51" s="2" t="s">
        <v>3</v>
      </c>
      <c r="G51" s="57" t="s">
        <v>4</v>
      </c>
      <c r="H51" s="10"/>
    </row>
    <row r="52" spans="1:8" ht="24.95" customHeight="1">
      <c r="A52" s="9"/>
      <c r="B52" s="43"/>
      <c r="C52" s="43"/>
      <c r="D52" s="59">
        <f>B52-C52</f>
        <v>0</v>
      </c>
      <c r="E52" s="59">
        <f>ROUNDDOWN(D52,-2)</f>
        <v>0</v>
      </c>
      <c r="F52" s="59" t="str">
        <f>IF((D48*G48*2500)+(D49*G49*4000)=0,"自動計算",(D48*G48*2500)+(D49*G49*4000))</f>
        <v>自動計算</v>
      </c>
      <c r="G52" s="59">
        <f>MIN(D52,F52)</f>
        <v>0</v>
      </c>
      <c r="H52" s="10"/>
    </row>
    <row r="53" spans="1:8" ht="12" customHeight="1">
      <c r="A53" s="9"/>
      <c r="H53" s="10"/>
    </row>
    <row r="54" spans="1:8" ht="8.1" customHeight="1">
      <c r="A54" s="9"/>
      <c r="H54" s="10"/>
    </row>
    <row r="55" spans="1:8" ht="20.100000000000001" customHeight="1">
      <c r="A55" s="23"/>
      <c r="B55" s="5" t="s">
        <v>14</v>
      </c>
      <c r="C55" s="60">
        <f>G31+G35+G44+G52</f>
        <v>0</v>
      </c>
      <c r="D55" s="22"/>
      <c r="H55" s="10"/>
    </row>
    <row r="56" spans="1:8">
      <c r="A56" s="11"/>
      <c r="B56" s="4"/>
      <c r="C56" s="4"/>
      <c r="D56" s="4"/>
      <c r="E56" s="5"/>
      <c r="F56" s="4"/>
      <c r="G56" s="4"/>
      <c r="H56" s="12"/>
    </row>
    <row r="57" spans="1:8" ht="30" customHeight="1">
      <c r="A57" s="6" t="s">
        <v>6</v>
      </c>
      <c r="B57" s="7"/>
      <c r="C57" s="7"/>
      <c r="D57" s="7"/>
      <c r="E57" s="15"/>
      <c r="F57" s="7"/>
      <c r="G57" s="7"/>
      <c r="H57" s="8"/>
    </row>
    <row r="58" spans="1:8" ht="20.100000000000001" customHeight="1">
      <c r="A58" s="16" t="b">
        <v>1</v>
      </c>
      <c r="B58" s="20" t="s">
        <v>125</v>
      </c>
      <c r="H58" s="10"/>
    </row>
    <row r="59" spans="1:8" ht="20.100000000000001" customHeight="1">
      <c r="A59" s="17"/>
      <c r="B59" t="s">
        <v>49</v>
      </c>
      <c r="H59" s="10"/>
    </row>
    <row r="60" spans="1:8" ht="20.100000000000001" customHeight="1">
      <c r="A60" s="17"/>
      <c r="B60" s="3" t="s">
        <v>167</v>
      </c>
      <c r="C60" s="3"/>
      <c r="D60" s="66"/>
      <c r="E60" s="37" t="s">
        <v>11</v>
      </c>
      <c r="F60" s="67"/>
      <c r="H60" s="10"/>
    </row>
    <row r="61" spans="1:8" ht="8.1" customHeight="1">
      <c r="A61" s="17"/>
      <c r="B61" s="36"/>
      <c r="C61" s="1"/>
      <c r="D61" s="1"/>
      <c r="F61" s="1"/>
      <c r="G61" s="1"/>
      <c r="H61" s="10"/>
    </row>
    <row r="62" spans="1:8" ht="24.95" customHeight="1">
      <c r="A62" s="9"/>
      <c r="B62" s="2" t="s">
        <v>1</v>
      </c>
      <c r="C62" s="13" t="s">
        <v>7</v>
      </c>
      <c r="D62" s="57" t="s">
        <v>2</v>
      </c>
      <c r="E62" s="58" t="s">
        <v>8</v>
      </c>
      <c r="F62" s="2" t="s">
        <v>3</v>
      </c>
      <c r="G62" s="57" t="s">
        <v>29</v>
      </c>
      <c r="H62" s="10"/>
    </row>
    <row r="63" spans="1:8" ht="24.95" customHeight="1">
      <c r="A63" s="9"/>
      <c r="B63" s="43"/>
      <c r="C63" s="43"/>
      <c r="D63" s="59">
        <f>B63-C63</f>
        <v>0</v>
      </c>
      <c r="E63" s="59">
        <f>ROUNDDOWN(D63,-3)</f>
        <v>0</v>
      </c>
      <c r="F63" s="59" t="str">
        <f>IF(D60*F60*100000=0,"自動計算",D60*F60*100000)</f>
        <v>自動計算</v>
      </c>
      <c r="G63" s="59">
        <f>MIN(E63,F63)</f>
        <v>0</v>
      </c>
      <c r="H63" s="10"/>
    </row>
    <row r="64" spans="1:8" ht="12" customHeight="1">
      <c r="A64" s="9"/>
      <c r="H64" s="10"/>
    </row>
    <row r="65" spans="1:8" ht="20.100000000000001" customHeight="1">
      <c r="A65" s="16" t="b">
        <v>1</v>
      </c>
      <c r="B65" s="20" t="s">
        <v>126</v>
      </c>
      <c r="H65" s="10"/>
    </row>
    <row r="66" spans="1:8" ht="24.95" customHeight="1">
      <c r="A66" s="9"/>
      <c r="B66" s="2" t="s">
        <v>1</v>
      </c>
      <c r="C66" s="13" t="s">
        <v>7</v>
      </c>
      <c r="D66" s="57" t="s">
        <v>2</v>
      </c>
      <c r="E66" s="58" t="s">
        <v>8</v>
      </c>
      <c r="F66" s="2" t="s">
        <v>3</v>
      </c>
      <c r="G66" s="57" t="s">
        <v>4</v>
      </c>
      <c r="H66" s="10"/>
    </row>
    <row r="67" spans="1:8" ht="24.95" customHeight="1">
      <c r="A67" s="9"/>
      <c r="B67" s="43"/>
      <c r="C67" s="43"/>
      <c r="D67" s="59">
        <f>B67-C67</f>
        <v>0</v>
      </c>
      <c r="E67" s="59">
        <f>ROUNDDOWN(D67,-3)</f>
        <v>0</v>
      </c>
      <c r="F67" s="59">
        <v>300000</v>
      </c>
      <c r="G67" s="59">
        <f>MIN(E67,F67)</f>
        <v>0</v>
      </c>
      <c r="H67" s="10"/>
    </row>
    <row r="68" spans="1:8" ht="12" customHeight="1">
      <c r="A68" s="9"/>
      <c r="H68" s="10"/>
    </row>
    <row r="69" spans="1:8" ht="12" customHeight="1">
      <c r="A69" s="9"/>
      <c r="H69" s="10"/>
    </row>
    <row r="70" spans="1:8" ht="20.100000000000001" customHeight="1">
      <c r="A70" s="23"/>
      <c r="B70" s="5" t="s">
        <v>15</v>
      </c>
      <c r="C70" s="61">
        <f>G63+G67</f>
        <v>0</v>
      </c>
      <c r="D70" s="22"/>
      <c r="H70" s="10"/>
    </row>
    <row r="71" spans="1:8">
      <c r="A71" s="11"/>
      <c r="B71" s="4"/>
      <c r="C71" s="4"/>
      <c r="D71" s="4"/>
      <c r="E71" s="5"/>
      <c r="F71" s="4"/>
      <c r="G71" s="4"/>
      <c r="H71" s="12"/>
    </row>
    <row r="73" spans="1:8" ht="14.25">
      <c r="A73" s="6" t="s">
        <v>162</v>
      </c>
      <c r="B73" s="7"/>
      <c r="C73" s="7"/>
      <c r="D73" s="7"/>
      <c r="E73" s="15"/>
      <c r="F73" s="7"/>
      <c r="G73" s="7"/>
      <c r="H73" s="8"/>
    </row>
    <row r="74" spans="1:8" ht="14.25">
      <c r="A74" s="16" t="b">
        <v>1</v>
      </c>
      <c r="B74" s="20" t="s">
        <v>164</v>
      </c>
      <c r="H74" s="10"/>
    </row>
    <row r="75" spans="1:8">
      <c r="A75" s="9"/>
      <c r="H75" s="10"/>
    </row>
    <row r="76" spans="1:8">
      <c r="A76" s="9"/>
      <c r="B76" s="5" t="s">
        <v>163</v>
      </c>
      <c r="C76" s="104"/>
      <c r="D76" s="94"/>
      <c r="E76" s="4" t="s">
        <v>127</v>
      </c>
      <c r="F76" s="132"/>
      <c r="G76" s="132"/>
      <c r="H76" s="10"/>
    </row>
    <row r="77" spans="1:8">
      <c r="A77" s="9"/>
      <c r="E77"/>
      <c r="H77" s="10"/>
    </row>
    <row r="78" spans="1:8">
      <c r="A78" s="9"/>
      <c r="E78" s="4" t="s">
        <v>168</v>
      </c>
      <c r="F78" s="132"/>
      <c r="G78" s="132"/>
      <c r="H78" s="10"/>
    </row>
    <row r="79" spans="1:8">
      <c r="A79" s="11"/>
      <c r="B79" s="4"/>
      <c r="C79" s="4"/>
      <c r="D79" s="4"/>
      <c r="E79" s="5"/>
      <c r="F79" s="4"/>
      <c r="G79" s="4"/>
      <c r="H79" s="12"/>
    </row>
  </sheetData>
  <sheetProtection algorithmName="SHA-512" hashValue="r17kZga1G98qqaWuuCFGUdn6chHmnrEVI7j7CtPTYhAUlua9LYhb+5ootqcwmiLPkdxB8NAeFmi58cblQRPVMg==" saltValue="Qw5VuRVhwRCMIBkQgkfPBg==" spinCount="100000" sheet="1" objects="1" scenarios="1" formatRows="0" insertColumns="0"/>
  <mergeCells count="13">
    <mergeCell ref="E11:G11"/>
    <mergeCell ref="A3:H3"/>
    <mergeCell ref="E5:G5"/>
    <mergeCell ref="E6:G6"/>
    <mergeCell ref="E8:G8"/>
    <mergeCell ref="E9:G9"/>
    <mergeCell ref="F78:G78"/>
    <mergeCell ref="E13:G13"/>
    <mergeCell ref="E15:G15"/>
    <mergeCell ref="E16:G16"/>
    <mergeCell ref="E18:G18"/>
    <mergeCell ref="E20:G20"/>
    <mergeCell ref="F76:G76"/>
  </mergeCells>
  <phoneticPr fontId="1"/>
  <conditionalFormatting sqref="B67:C67 E67 D48:D49 G48:G49 B52:C52 E52 B35:C35 E35 D60 F60 B63:C63 E63 B31:C31 E31 D40:D41 G40:G41 B44:C44 E44 E5:E6 E8:E9 E11 E13">
    <cfRule type="expression" dxfId="272" priority="15">
      <formula>B5=""</formula>
    </cfRule>
  </conditionalFormatting>
  <conditionalFormatting sqref="B29:H31">
    <cfRule type="expression" dxfId="271" priority="10">
      <formula>$A$29=FALSE</formula>
    </cfRule>
  </conditionalFormatting>
  <conditionalFormatting sqref="B33:H35">
    <cfRule type="expression" dxfId="270" priority="12">
      <formula>$A$33=FALSE</formula>
    </cfRule>
  </conditionalFormatting>
  <conditionalFormatting sqref="B38:H44">
    <cfRule type="expression" dxfId="269" priority="9">
      <formula>$A$38=FALSE</formula>
    </cfRule>
  </conditionalFormatting>
  <conditionalFormatting sqref="B46:H52">
    <cfRule type="expression" dxfId="268" priority="13">
      <formula>$A$46=FALSE</formula>
    </cfRule>
  </conditionalFormatting>
  <conditionalFormatting sqref="B58:H63">
    <cfRule type="expression" dxfId="267" priority="11">
      <formula>$A$58=FALSE</formula>
    </cfRule>
  </conditionalFormatting>
  <conditionalFormatting sqref="B65:H67">
    <cfRule type="expression" dxfId="266" priority="14">
      <formula>$A$65=FALSE</formula>
    </cfRule>
  </conditionalFormatting>
  <conditionalFormatting sqref="C9">
    <cfRule type="expression" dxfId="265" priority="1">
      <formula>$C$9=""</formula>
    </cfRule>
  </conditionalFormatting>
  <conditionalFormatting sqref="C76">
    <cfRule type="expression" dxfId="264" priority="5">
      <formula>$C$76=""</formula>
    </cfRule>
  </conditionalFormatting>
  <conditionalFormatting sqref="E15:E16">
    <cfRule type="expression" dxfId="263" priority="8">
      <formula>E15=""</formula>
    </cfRule>
  </conditionalFormatting>
  <conditionalFormatting sqref="E18">
    <cfRule type="expression" dxfId="262" priority="7">
      <formula>E18=""</formula>
    </cfRule>
  </conditionalFormatting>
  <conditionalFormatting sqref="E20">
    <cfRule type="expression" dxfId="261" priority="6">
      <formula>E20=""</formula>
    </cfRule>
  </conditionalFormatting>
  <conditionalFormatting sqref="E44 E52">
    <cfRule type="expression" dxfId="260" priority="2">
      <formula>E44=""</formula>
    </cfRule>
  </conditionalFormatting>
  <conditionalFormatting sqref="F76">
    <cfRule type="expression" dxfId="259" priority="4">
      <formula>$F$76=""</formula>
    </cfRule>
  </conditionalFormatting>
  <conditionalFormatting sqref="F78">
    <cfRule type="expression" dxfId="258" priority="3">
      <formula>$F$78=""</formula>
    </cfRule>
  </conditionalFormatting>
  <dataValidations count="6">
    <dataValidation type="custom" allowBlank="1" showInputMessage="1" showErrorMessage="1" error="チェックボックスにチェックが入っておりません" sqref="B31:G31 G52 G44 G35 E67 E63 E35 E44 E52" xr:uid="{7E0509BD-5DB2-466C-BFD0-95D68617BD1A}">
      <formula1>$A$29=TRUE</formula1>
    </dataValidation>
    <dataValidation type="custom" allowBlank="1" showInputMessage="1" showErrorMessage="1" error="チェックボックスにチェックが入っておりません" sqref="B67:D67 F67" xr:uid="{DEB44AA8-E706-4917-90D4-9EF36C52D501}">
      <formula1>$A$65=TRUE</formula1>
    </dataValidation>
    <dataValidation type="custom" allowBlank="1" showInputMessage="1" showErrorMessage="1" error="チェックボックスにチェックが入っておりません" sqref="B34:D35 G34 F34:F35 E34" xr:uid="{B1571B60-F5D6-46DD-8343-B5BF5A51C2AC}">
      <formula1>$A$33=TRUE</formula1>
    </dataValidation>
    <dataValidation type="custom" allowBlank="1" showInputMessage="1" showErrorMessage="1" error="チェックボックスにチェックが入っておりません" sqref="B48:C52 G48:G51 F48:F52 E48:E51 D50:D52" xr:uid="{9B75E386-0CB5-4B32-A5EA-D66BA3B175A0}">
      <formula1>$A$46=TRUE</formula1>
    </dataValidation>
    <dataValidation type="custom" allowBlank="1" showInputMessage="1" showErrorMessage="1" sqref="B40:C44 G40:G43 F40:F44 D42:D44 E41:E43" xr:uid="{60E13322-6CD6-4C12-A8CF-DFF89EDDCE72}">
      <formula1>$A$38=TRUE</formula1>
    </dataValidation>
    <dataValidation type="custom" allowBlank="1" showInputMessage="1" showErrorMessage="1" error="チェックボックスにチェックが入っておりません" sqref="B59:F60 B39 B61:D63 F61:G63 E61:E62 G67 B47" xr:uid="{1F4F0F47-C648-4648-9BB5-810A0C8F6A79}">
      <formula1>$A$58=TRUE</formula1>
    </dataValidation>
  </dataValidations>
  <pageMargins left="0.70866141732283472" right="0.70866141732283472" top="0.74803149606299213" bottom="0.74803149606299213" header="0.31496062992125984" footer="0.31496062992125984"/>
  <pageSetup paperSize="9" scale="50" fitToWidth="0" orientation="portrait" r:id="rId1"/>
  <rowBreaks count="1" manualBreakCount="1">
    <brk id="5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699EDAE5-AC3B-42AE-8014-BEB1A449F561}">
          <x14:formula1>
            <xm:f>'（参考）市町村一覧'!$D$2:$D$4</xm:f>
          </x14:formula1>
          <xm:sqref>E11:G11</xm:sqref>
        </x14:dataValidation>
        <x14:dataValidation type="list" allowBlank="1" showInputMessage="1" showErrorMessage="1" xr:uid="{E2816EA7-DFA4-4E9C-AFC2-FC247C545E26}">
          <x14:formula1>
            <xm:f>'（参考）市町村一覧'!$B$2:$B$60</xm:f>
          </x14:formula1>
          <xm:sqref>E13:G13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D6B2A-03D1-40D4-93E5-957009FBACDD}">
  <sheetPr codeName="Sheet10">
    <tabColor theme="6" tint="0.79998168889431442"/>
    <pageSetUpPr fitToPage="1"/>
  </sheetPr>
  <dimension ref="A1:C50"/>
  <sheetViews>
    <sheetView workbookViewId="0">
      <selection activeCell="F4" sqref="F4:F5"/>
    </sheetView>
  </sheetViews>
  <sheetFormatPr defaultRowHeight="13.5"/>
  <cols>
    <col min="1" max="1" width="8.625" customWidth="1"/>
    <col min="2" max="2" width="16.75" customWidth="1"/>
    <col min="3" max="3" width="88.875" customWidth="1"/>
  </cols>
  <sheetData>
    <row r="1" spans="1:3" ht="20.100000000000001" customHeight="1">
      <c r="A1" s="40" t="s">
        <v>115</v>
      </c>
    </row>
    <row r="2" spans="1:3" ht="20.100000000000001" customHeight="1"/>
    <row r="3" spans="1:3" ht="30" customHeight="1">
      <c r="A3" s="14" t="s">
        <v>26</v>
      </c>
      <c r="B3" s="3"/>
      <c r="C3" s="3"/>
    </row>
    <row r="5" spans="1:3" ht="20.100000000000001" customHeight="1">
      <c r="A5" s="35" t="s">
        <v>25</v>
      </c>
    </row>
    <row r="6" spans="1:3" ht="20.100000000000001" customHeight="1">
      <c r="A6" s="35" t="s">
        <v>31</v>
      </c>
    </row>
    <row r="7" spans="1:3" ht="8.1" customHeight="1"/>
    <row r="8" spans="1:3" ht="20.100000000000001" customHeight="1">
      <c r="A8" s="34" t="s">
        <v>35</v>
      </c>
      <c r="B8" s="30"/>
      <c r="C8" s="30"/>
    </row>
    <row r="9" spans="1:3" ht="20.100000000000001" customHeight="1">
      <c r="A9" s="41" t="s">
        <v>43</v>
      </c>
      <c r="B9" s="42"/>
      <c r="C9" s="65" t="s">
        <v>47</v>
      </c>
    </row>
    <row r="10" spans="1:3" ht="20.100000000000001" customHeight="1">
      <c r="A10" s="2" t="s">
        <v>21</v>
      </c>
      <c r="B10" s="2" t="s">
        <v>20</v>
      </c>
      <c r="C10" s="30" t="s">
        <v>39</v>
      </c>
    </row>
    <row r="11" spans="1:3" ht="20.100000000000001" customHeight="1">
      <c r="A11" s="31" t="s">
        <v>28</v>
      </c>
      <c r="B11" s="32" t="s">
        <v>22</v>
      </c>
      <c r="C11" s="33" t="s">
        <v>40</v>
      </c>
    </row>
    <row r="12" spans="1:3" ht="20.100000000000001" customHeight="1">
      <c r="A12" s="31">
        <v>1</v>
      </c>
      <c r="B12" s="63"/>
      <c r="C12" s="64"/>
    </row>
    <row r="13" spans="1:3" ht="20.100000000000001" customHeight="1">
      <c r="A13" s="31">
        <v>2</v>
      </c>
      <c r="B13" s="63"/>
      <c r="C13" s="64"/>
    </row>
    <row r="14" spans="1:3" ht="20.100000000000001" customHeight="1">
      <c r="A14" s="31">
        <v>3</v>
      </c>
      <c r="B14" s="63"/>
      <c r="C14" s="64"/>
    </row>
    <row r="15" spans="1:3" ht="20.100000000000001" customHeight="1">
      <c r="A15" s="31">
        <v>4</v>
      </c>
      <c r="B15" s="63"/>
      <c r="C15" s="64"/>
    </row>
    <row r="16" spans="1:3" ht="20.100000000000001" customHeight="1">
      <c r="A16" s="31">
        <v>5</v>
      </c>
      <c r="B16" s="63"/>
      <c r="C16" s="64"/>
    </row>
    <row r="17" spans="1:3" ht="20.100000000000001" customHeight="1">
      <c r="A17" s="2" t="s">
        <v>24</v>
      </c>
      <c r="B17" s="62">
        <f>ROUNDDOWN(SUM(B12:B16),-3)</f>
        <v>0</v>
      </c>
      <c r="C17" s="38" t="s">
        <v>30</v>
      </c>
    </row>
    <row r="18" spans="1:3">
      <c r="A18" s="1"/>
    </row>
    <row r="19" spans="1:3" ht="20.100000000000001" customHeight="1">
      <c r="A19" s="34" t="s">
        <v>121</v>
      </c>
      <c r="B19" s="30"/>
      <c r="C19" s="30"/>
    </row>
    <row r="20" spans="1:3" ht="20.100000000000001" customHeight="1">
      <c r="A20" s="41" t="s">
        <v>43</v>
      </c>
      <c r="B20" s="42"/>
      <c r="C20" s="64" t="s">
        <v>48</v>
      </c>
    </row>
    <row r="21" spans="1:3" ht="20.100000000000001" customHeight="1">
      <c r="A21" s="2" t="s">
        <v>21</v>
      </c>
      <c r="B21" s="2" t="s">
        <v>20</v>
      </c>
      <c r="C21" s="30" t="s">
        <v>41</v>
      </c>
    </row>
    <row r="22" spans="1:3" ht="20.100000000000001" customHeight="1">
      <c r="A22" s="31" t="s">
        <v>28</v>
      </c>
      <c r="B22" s="32" t="s">
        <v>23</v>
      </c>
      <c r="C22" s="33" t="s">
        <v>45</v>
      </c>
    </row>
    <row r="23" spans="1:3" ht="20.100000000000001" customHeight="1">
      <c r="A23" s="31">
        <v>1</v>
      </c>
      <c r="B23" s="63"/>
      <c r="C23" s="64"/>
    </row>
    <row r="24" spans="1:3" ht="20.100000000000001" customHeight="1">
      <c r="A24" s="31">
        <v>2</v>
      </c>
      <c r="B24" s="63"/>
      <c r="C24" s="64"/>
    </row>
    <row r="25" spans="1:3" ht="20.100000000000001" customHeight="1">
      <c r="A25" s="31">
        <v>3</v>
      </c>
      <c r="B25" s="63"/>
      <c r="C25" s="64"/>
    </row>
    <row r="26" spans="1:3" ht="20.100000000000001" customHeight="1">
      <c r="A26" s="31">
        <v>4</v>
      </c>
      <c r="B26" s="63"/>
      <c r="C26" s="64"/>
    </row>
    <row r="27" spans="1:3" ht="20.100000000000001" customHeight="1">
      <c r="A27" s="31">
        <v>5</v>
      </c>
      <c r="B27" s="63"/>
      <c r="C27" s="64"/>
    </row>
    <row r="28" spans="1:3" ht="20.100000000000001" customHeight="1">
      <c r="A28" s="2" t="s">
        <v>24</v>
      </c>
      <c r="B28" s="62">
        <f>ROUNDDOWN(SUM(B23:B27),-3)</f>
        <v>0</v>
      </c>
      <c r="C28" s="38" t="s">
        <v>32</v>
      </c>
    </row>
    <row r="30" spans="1:3" ht="20.100000000000001" customHeight="1">
      <c r="A30" s="34" t="s">
        <v>122</v>
      </c>
      <c r="B30" s="30"/>
      <c r="C30" s="30"/>
    </row>
    <row r="31" spans="1:3" ht="20.100000000000001" customHeight="1">
      <c r="A31" s="41" t="s">
        <v>44</v>
      </c>
      <c r="B31" s="42"/>
      <c r="C31" s="64" t="s">
        <v>48</v>
      </c>
    </row>
    <row r="32" spans="1:3" ht="20.100000000000001" customHeight="1">
      <c r="A32" s="2" t="s">
        <v>21</v>
      </c>
      <c r="B32" s="2" t="s">
        <v>20</v>
      </c>
      <c r="C32" s="30" t="s">
        <v>38</v>
      </c>
    </row>
    <row r="33" spans="1:3" ht="20.100000000000001" customHeight="1">
      <c r="A33" s="31" t="s">
        <v>28</v>
      </c>
      <c r="B33" s="32" t="s">
        <v>23</v>
      </c>
      <c r="C33" s="33" t="s">
        <v>52</v>
      </c>
    </row>
    <row r="34" spans="1:3" ht="20.100000000000001" customHeight="1">
      <c r="A34" s="31">
        <v>1</v>
      </c>
      <c r="B34" s="63"/>
      <c r="C34" s="64"/>
    </row>
    <row r="35" spans="1:3" ht="20.100000000000001" customHeight="1">
      <c r="A35" s="31">
        <v>2</v>
      </c>
      <c r="B35" s="63"/>
      <c r="C35" s="64"/>
    </row>
    <row r="36" spans="1:3" ht="20.100000000000001" customHeight="1">
      <c r="A36" s="31">
        <v>3</v>
      </c>
      <c r="B36" s="63"/>
      <c r="C36" s="64"/>
    </row>
    <row r="37" spans="1:3" ht="20.100000000000001" customHeight="1">
      <c r="A37" s="31">
        <v>4</v>
      </c>
      <c r="B37" s="63"/>
      <c r="C37" s="64"/>
    </row>
    <row r="38" spans="1:3" ht="20.100000000000001" customHeight="1">
      <c r="A38" s="31">
        <v>5</v>
      </c>
      <c r="B38" s="63"/>
      <c r="C38" s="64"/>
    </row>
    <row r="39" spans="1:3" ht="20.100000000000001" customHeight="1">
      <c r="A39" s="2" t="s">
        <v>24</v>
      </c>
      <c r="B39" s="62">
        <f>ROUNDDOWN(SUM(B34:B38),-2)</f>
        <v>0</v>
      </c>
      <c r="C39" s="38" t="s">
        <v>165</v>
      </c>
    </row>
    <row r="41" spans="1:3" ht="14.25">
      <c r="A41" s="34" t="s">
        <v>123</v>
      </c>
      <c r="B41" s="30"/>
      <c r="C41" s="30"/>
    </row>
    <row r="42" spans="1:3" ht="14.25">
      <c r="A42" s="41" t="s">
        <v>44</v>
      </c>
      <c r="B42" s="42"/>
      <c r="C42" s="64" t="s">
        <v>48</v>
      </c>
    </row>
    <row r="43" spans="1:3">
      <c r="A43" s="2" t="s">
        <v>21</v>
      </c>
      <c r="B43" s="2" t="s">
        <v>20</v>
      </c>
      <c r="C43" s="30" t="s">
        <v>38</v>
      </c>
    </row>
    <row r="44" spans="1:3">
      <c r="A44" s="31" t="s">
        <v>28</v>
      </c>
      <c r="B44" s="32" t="s">
        <v>23</v>
      </c>
      <c r="C44" s="33" t="s">
        <v>52</v>
      </c>
    </row>
    <row r="45" spans="1:3">
      <c r="A45" s="31">
        <v>1</v>
      </c>
      <c r="B45" s="63"/>
      <c r="C45" s="64"/>
    </row>
    <row r="46" spans="1:3">
      <c r="A46" s="31">
        <v>2</v>
      </c>
      <c r="B46" s="63"/>
      <c r="C46" s="64"/>
    </row>
    <row r="47" spans="1:3">
      <c r="A47" s="31">
        <v>3</v>
      </c>
      <c r="B47" s="63"/>
      <c r="C47" s="64"/>
    </row>
    <row r="48" spans="1:3">
      <c r="A48" s="31">
        <v>4</v>
      </c>
      <c r="B48" s="63"/>
      <c r="C48" s="64"/>
    </row>
    <row r="49" spans="1:3">
      <c r="A49" s="31">
        <v>5</v>
      </c>
      <c r="B49" s="63"/>
      <c r="C49" s="64"/>
    </row>
    <row r="50" spans="1:3">
      <c r="A50" s="2" t="s">
        <v>24</v>
      </c>
      <c r="B50" s="62">
        <f>ROUNDDOWN(SUM(B45:B49),-2)</f>
        <v>0</v>
      </c>
      <c r="C50" s="38" t="s">
        <v>165</v>
      </c>
    </row>
  </sheetData>
  <sheetProtection algorithmName="SHA-512" hashValue="r0+bclDK0NCBtQeO6xUqjdtCGzuvxJtx9/GN3ZNclxeKZfk/CpYGELU8yZbtbKUD6MXPYwDopHl8wle9vCX3Ig==" saltValue="B5rX4aU2xGJzUoRUONp2Mg==" spinCount="100000" sheet="1" objects="1" scenarios="1"/>
  <phoneticPr fontId="1"/>
  <pageMargins left="0.7" right="0.7" top="0.75" bottom="0.75" header="0.3" footer="0.3"/>
  <pageSetup paperSize="9" scale="78" orientation="portrait" r:id="rId1"/>
  <extLst>
    <ext xmlns:x14="http://schemas.microsoft.com/office/spreadsheetml/2009/9/main" uri="{78C0D931-6437-407d-A8EE-F0AAD7539E65}">
      <x14:conditionalFormattings>
        <x14:conditionalFormatting xmlns:xm="http://schemas.microsoft.com/office/excel/2006/main">
          <x14:cfRule type="expression" priority="4" id="{33538BD7-798C-47F0-B34D-2211A79A4A53}">
            <xm:f>個票3!$A$29=FALSE</xm:f>
            <x14:dxf>
              <fill>
                <patternFill patternType="gray0625">
                  <bgColor theme="2" tint="-9.9948118533890809E-2"/>
                </patternFill>
              </fill>
            </x14:dxf>
          </x14:cfRule>
          <xm:sqref>A8:C17</xm:sqref>
        </x14:conditionalFormatting>
        <x14:conditionalFormatting xmlns:xm="http://schemas.microsoft.com/office/excel/2006/main">
          <x14:cfRule type="expression" priority="3" id="{DC4B433E-F075-44D3-8513-67EA4D7D9599}">
            <xm:f>個票3!$A$33=FALSE</xm:f>
            <x14:dxf>
              <fill>
                <patternFill patternType="gray0625">
                  <bgColor theme="2" tint="-9.9948118533890809E-2"/>
                </patternFill>
              </fill>
            </x14:dxf>
          </x14:cfRule>
          <xm:sqref>A19:C28</xm:sqref>
        </x14:conditionalFormatting>
        <x14:conditionalFormatting xmlns:xm="http://schemas.microsoft.com/office/excel/2006/main">
          <x14:cfRule type="expression" priority="2" stopIfTrue="1" id="{26886A1A-3CD3-4FE5-992C-253B765844E5}">
            <xm:f>個票3!$A$38=FALSE</xm:f>
            <x14:dxf>
              <fill>
                <patternFill patternType="gray0625">
                  <bgColor theme="2" tint="-9.9948118533890809E-2"/>
                </patternFill>
              </fill>
            </x14:dxf>
          </x14:cfRule>
          <xm:sqref>A30:C39</xm:sqref>
        </x14:conditionalFormatting>
        <x14:conditionalFormatting xmlns:xm="http://schemas.microsoft.com/office/excel/2006/main">
          <x14:cfRule type="expression" priority="1" stopIfTrue="1" id="{B0B5C10A-F255-4E1D-9CCF-0A5356C17228}">
            <xm:f>個票3!$A$46=FALSE</xm:f>
            <x14:dxf>
              <fill>
                <patternFill patternType="gray0625">
                  <bgColor theme="2" tint="-9.9948118533890809E-2"/>
                </patternFill>
              </fill>
            </x14:dxf>
          </x14:cfRule>
          <xm:sqref>A41:C50</xm:sqref>
        </x14:conditionalFormatting>
      </x14:conditionalFormattings>
    </ext>
    <ext xmlns:x14="http://schemas.microsoft.com/office/spreadsheetml/2009/9/main" uri="{CCE6A557-97BC-4b89-ADB6-D9C93CAAB3DF}">
      <x14:dataValidations xmlns:xm="http://schemas.microsoft.com/office/excel/2006/main" count="3">
        <x14:dataValidation type="custom" allowBlank="1" showInputMessage="1" showErrorMessage="1" error="申請書のチェックボックスにチェックが入っていません" xr:uid="{16B66E7E-9ECA-4CA5-8D36-A43782E5C94C}">
          <x14:formula1>
            <xm:f>個票3!$A$29=TRUE</xm:f>
          </x14:formula1>
          <xm:sqref>A8:C17</xm:sqref>
        </x14:dataValidation>
        <x14:dataValidation type="custom" allowBlank="1" showInputMessage="1" showErrorMessage="1" error="申請書のチェックボックスにチェックが入っていません" xr:uid="{7B4628AC-C482-40C6-B161-DF69DE3B3F4B}">
          <x14:formula1>
            <xm:f>個票3!$A$33=TRUE</xm:f>
          </x14:formula1>
          <xm:sqref>A19:C28</xm:sqref>
        </x14:dataValidation>
        <x14:dataValidation type="custom" allowBlank="1" showInputMessage="1" showErrorMessage="1" xr:uid="{0BD0791D-3528-4464-BF2D-7D443CE107FA}">
          <x14:formula1>
            <xm:f>OR(個票3!$A$38=TRUE,個票3!$A$46=TRUE)</xm:f>
          </x14:formula1>
          <xm:sqref>A30:C39 A41:C50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47</vt:i4>
      </vt:variant>
      <vt:variant>
        <vt:lpstr>名前付き一覧</vt:lpstr>
      </vt:variant>
      <vt:variant>
        <vt:i4>31</vt:i4>
      </vt:variant>
    </vt:vector>
  </HeadingPairs>
  <TitlesOfParts>
    <vt:vector size="78" baseType="lpstr">
      <vt:lpstr>申請額一覧 </vt:lpstr>
      <vt:lpstr>個票1</vt:lpstr>
      <vt:lpstr>①別紙１－２</vt:lpstr>
      <vt:lpstr>①別紙１－３</vt:lpstr>
      <vt:lpstr>個票2</vt:lpstr>
      <vt:lpstr>②別紙１－２</vt:lpstr>
      <vt:lpstr>②別紙１－３</vt:lpstr>
      <vt:lpstr>個票3</vt:lpstr>
      <vt:lpstr>③別紙１－２</vt:lpstr>
      <vt:lpstr>③別紙１－３</vt:lpstr>
      <vt:lpstr>個票4</vt:lpstr>
      <vt:lpstr>④別紙１－２</vt:lpstr>
      <vt:lpstr>④別紙１－３</vt:lpstr>
      <vt:lpstr>個票5</vt:lpstr>
      <vt:lpstr>⑤別紙１－２</vt:lpstr>
      <vt:lpstr>⑤別紙１－３</vt:lpstr>
      <vt:lpstr>個票6</vt:lpstr>
      <vt:lpstr>⑥別紙１－２</vt:lpstr>
      <vt:lpstr>⑥別紙１－３</vt:lpstr>
      <vt:lpstr>個票7</vt:lpstr>
      <vt:lpstr>⑦別紙１－２</vt:lpstr>
      <vt:lpstr>⑦別紙１－３</vt:lpstr>
      <vt:lpstr>個票8</vt:lpstr>
      <vt:lpstr>⑧別紙１－２</vt:lpstr>
      <vt:lpstr>⑧別紙１－３</vt:lpstr>
      <vt:lpstr>個票9</vt:lpstr>
      <vt:lpstr>⑨別紙１－２</vt:lpstr>
      <vt:lpstr>⑨別紙１－３</vt:lpstr>
      <vt:lpstr>個票10</vt:lpstr>
      <vt:lpstr>⑩別紙１－２</vt:lpstr>
      <vt:lpstr>⑩別紙１－３</vt:lpstr>
      <vt:lpstr>個票11</vt:lpstr>
      <vt:lpstr>⑪別紙１－２</vt:lpstr>
      <vt:lpstr>⑪別紙１－３</vt:lpstr>
      <vt:lpstr>個票12</vt:lpstr>
      <vt:lpstr>⑫別紙１－２</vt:lpstr>
      <vt:lpstr>⑫別紙１－３</vt:lpstr>
      <vt:lpstr>個票13</vt:lpstr>
      <vt:lpstr>⑬別紙１－２</vt:lpstr>
      <vt:lpstr>⑬別紙１－３</vt:lpstr>
      <vt:lpstr>個票14</vt:lpstr>
      <vt:lpstr>⑭別紙１－２ </vt:lpstr>
      <vt:lpstr>⑭別紙１－３</vt:lpstr>
      <vt:lpstr>個票15</vt:lpstr>
      <vt:lpstr>⑮別紙１－２</vt:lpstr>
      <vt:lpstr>⑮別紙１－３</vt:lpstr>
      <vt:lpstr>（参考）市町村一覧</vt:lpstr>
      <vt:lpstr>個票1!Print_Area</vt:lpstr>
      <vt:lpstr>個票10!Print_Area</vt:lpstr>
      <vt:lpstr>個票11!Print_Area</vt:lpstr>
      <vt:lpstr>個票12!Print_Area</vt:lpstr>
      <vt:lpstr>個票13!Print_Area</vt:lpstr>
      <vt:lpstr>個票14!Print_Area</vt:lpstr>
      <vt:lpstr>個票15!Print_Area</vt:lpstr>
      <vt:lpstr>個票2!Print_Area</vt:lpstr>
      <vt:lpstr>個票3!Print_Area</vt:lpstr>
      <vt:lpstr>個票4!Print_Area</vt:lpstr>
      <vt:lpstr>個票5!Print_Area</vt:lpstr>
      <vt:lpstr>個票6!Print_Area</vt:lpstr>
      <vt:lpstr>個票7!Print_Area</vt:lpstr>
      <vt:lpstr>個票8!Print_Area</vt:lpstr>
      <vt:lpstr>個票9!Print_Area</vt:lpstr>
      <vt:lpstr>'申請額一覧 '!Print_Area</vt:lpstr>
      <vt:lpstr>個票1!Print_Titles</vt:lpstr>
      <vt:lpstr>個票10!Print_Titles</vt:lpstr>
      <vt:lpstr>個票11!Print_Titles</vt:lpstr>
      <vt:lpstr>個票12!Print_Titles</vt:lpstr>
      <vt:lpstr>個票13!Print_Titles</vt:lpstr>
      <vt:lpstr>個票14!Print_Titles</vt:lpstr>
      <vt:lpstr>個票15!Print_Titles</vt:lpstr>
      <vt:lpstr>個票2!Print_Titles</vt:lpstr>
      <vt:lpstr>個票3!Print_Titles</vt:lpstr>
      <vt:lpstr>個票4!Print_Titles</vt:lpstr>
      <vt:lpstr>個票5!Print_Titles</vt:lpstr>
      <vt:lpstr>個票6!Print_Titles</vt:lpstr>
      <vt:lpstr>個票7!Print_Titles</vt:lpstr>
      <vt:lpstr>個票8!Print_Titles</vt:lpstr>
      <vt:lpstr>個票9!Print_Titles</vt:lpstr>
    </vt:vector>
  </TitlesOfParts>
  <Company>saitamaken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宏平（高齢者福祉課）</dc:creator>
  <cp:lastModifiedBy>埼玉県</cp:lastModifiedBy>
  <cp:lastPrinted>2025-05-14T06:48:42Z</cp:lastPrinted>
  <dcterms:created xsi:type="dcterms:W3CDTF">2025-03-19T01:15:00Z</dcterms:created>
  <dcterms:modified xsi:type="dcterms:W3CDTF">2025-10-01T02:43:34Z</dcterms:modified>
</cp:coreProperties>
</file>