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3447\Box\【02_課所共有】11_02_都市計画課\R07年度\08_盛土規制\60_盛土総務\60_03_広聴広報\60_03_060_ホームページ\070999　ホームページ更新資料（様式2号・7号・8号の微修正）\"/>
    </mc:Choice>
  </mc:AlternateContent>
  <xr:revisionPtr revIDLastSave="0" documentId="13_ncr:1_{99DDE9B3-81C4-474C-AFD7-E1B913F27766}" xr6:coauthVersionLast="47" xr6:coauthVersionMax="47" xr10:uidLastSave="{00000000-0000-0000-0000-000000000000}"/>
  <bookViews>
    <workbookView xWindow="-110" yWindow="-110" windowWidth="19420" windowHeight="10300" activeTab="1" xr2:uid="{D362C079-27B5-43A2-B496-0DA0F2891E25}"/>
  </bookViews>
  <sheets>
    <sheet name="出力用" sheetId="7" r:id="rId1"/>
    <sheet name="様式第八" sheetId="5" r:id="rId2"/>
    <sheet name="土地の所在地及び地番" sheetId="8" r:id="rId3"/>
  </sheets>
  <definedNames>
    <definedName name="_xlnm._FilterDatabase" localSheetId="1" hidden="1">様式第八!$A$12:$AB$80</definedName>
    <definedName name="_xlnm.Print_Area" localSheetId="2">土地の所在地及び地番!$A$1:$C$39</definedName>
    <definedName name="_xlnm.Print_Area" localSheetId="1">様式第八!$A$1:$AB$80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5" l="1"/>
  <c r="D1027" i="8"/>
  <c r="D1026" i="8"/>
  <c r="D1025" i="8"/>
  <c r="D1024" i="8"/>
  <c r="D1023" i="8"/>
  <c r="D1022" i="8"/>
  <c r="D1021" i="8"/>
  <c r="D1020" i="8"/>
  <c r="D1019" i="8"/>
  <c r="D1018" i="8"/>
  <c r="D1017" i="8"/>
  <c r="D1016" i="8"/>
  <c r="D1015" i="8"/>
  <c r="D1014" i="8"/>
  <c r="D1013" i="8"/>
  <c r="D1012" i="8"/>
  <c r="D1011" i="8"/>
  <c r="D1010" i="8"/>
  <c r="D1009" i="8"/>
  <c r="D1008" i="8"/>
  <c r="D1007" i="8"/>
  <c r="D1006" i="8"/>
  <c r="D1005" i="8"/>
  <c r="D1004" i="8"/>
  <c r="D1003" i="8"/>
  <c r="D1002" i="8"/>
  <c r="D1001" i="8"/>
  <c r="D1000" i="8"/>
  <c r="D999" i="8"/>
  <c r="D998" i="8"/>
  <c r="D997" i="8"/>
  <c r="D996" i="8"/>
  <c r="D995" i="8"/>
  <c r="D994" i="8"/>
  <c r="D993" i="8"/>
  <c r="D992" i="8"/>
  <c r="D991" i="8"/>
  <c r="D990" i="8"/>
  <c r="D989" i="8"/>
  <c r="D988" i="8"/>
  <c r="D987" i="8"/>
  <c r="D986" i="8"/>
  <c r="D985" i="8"/>
  <c r="D984" i="8"/>
  <c r="D983" i="8"/>
  <c r="D982" i="8"/>
  <c r="D981" i="8"/>
  <c r="D980" i="8"/>
  <c r="D979" i="8"/>
  <c r="D978" i="8"/>
  <c r="D977" i="8"/>
  <c r="D976" i="8"/>
  <c r="D975" i="8"/>
  <c r="D974" i="8"/>
  <c r="D973" i="8"/>
  <c r="D972" i="8"/>
  <c r="D971" i="8"/>
  <c r="D970" i="8"/>
  <c r="D969" i="8"/>
  <c r="D968" i="8"/>
  <c r="D967" i="8"/>
  <c r="D966" i="8"/>
  <c r="D965" i="8"/>
  <c r="D964" i="8"/>
  <c r="D963" i="8"/>
  <c r="D962" i="8"/>
  <c r="D961" i="8"/>
  <c r="D960" i="8"/>
  <c r="D959" i="8"/>
  <c r="D958" i="8"/>
  <c r="D957" i="8"/>
  <c r="D956" i="8"/>
  <c r="D955" i="8"/>
  <c r="D954" i="8"/>
  <c r="D953" i="8"/>
  <c r="D952" i="8"/>
  <c r="D951" i="8"/>
  <c r="D950" i="8"/>
  <c r="D949" i="8"/>
  <c r="D948" i="8"/>
  <c r="D947" i="8"/>
  <c r="D946" i="8"/>
  <c r="D945" i="8"/>
  <c r="D944" i="8"/>
  <c r="D943" i="8"/>
  <c r="D942" i="8"/>
  <c r="D941" i="8"/>
  <c r="D940" i="8"/>
  <c r="D939" i="8"/>
  <c r="D938" i="8"/>
  <c r="D937" i="8"/>
  <c r="D936" i="8"/>
  <c r="D935" i="8"/>
  <c r="D934" i="8"/>
  <c r="D933" i="8"/>
  <c r="D932" i="8"/>
  <c r="D931" i="8"/>
  <c r="D930" i="8"/>
  <c r="D929" i="8"/>
  <c r="D928" i="8"/>
  <c r="D927" i="8"/>
  <c r="D926" i="8"/>
  <c r="D925" i="8"/>
  <c r="D924" i="8"/>
  <c r="D923" i="8"/>
  <c r="D922" i="8"/>
  <c r="D921" i="8"/>
  <c r="D920" i="8"/>
  <c r="D919" i="8"/>
  <c r="D918" i="8"/>
  <c r="D917" i="8"/>
  <c r="D916" i="8"/>
  <c r="D915" i="8"/>
  <c r="D914" i="8"/>
  <c r="D913" i="8"/>
  <c r="D912" i="8"/>
  <c r="D911" i="8"/>
  <c r="D910" i="8"/>
  <c r="D909" i="8"/>
  <c r="D908" i="8"/>
  <c r="D907" i="8"/>
  <c r="D906" i="8"/>
  <c r="D905" i="8"/>
  <c r="D904" i="8"/>
  <c r="D903" i="8"/>
  <c r="D902" i="8"/>
  <c r="D901" i="8"/>
  <c r="D900" i="8"/>
  <c r="D899" i="8"/>
  <c r="D898" i="8"/>
  <c r="D897" i="8"/>
  <c r="D896" i="8"/>
  <c r="D895" i="8"/>
  <c r="D894" i="8"/>
  <c r="D893" i="8"/>
  <c r="D892" i="8"/>
  <c r="D891" i="8"/>
  <c r="D890" i="8"/>
  <c r="D889" i="8"/>
  <c r="D888" i="8"/>
  <c r="D887" i="8"/>
  <c r="D886" i="8"/>
  <c r="D885" i="8"/>
  <c r="D884" i="8"/>
  <c r="D883" i="8"/>
  <c r="D882" i="8"/>
  <c r="D881" i="8"/>
  <c r="D880" i="8"/>
  <c r="D879" i="8"/>
  <c r="D878" i="8"/>
  <c r="D877" i="8"/>
  <c r="D876" i="8"/>
  <c r="D875" i="8"/>
  <c r="D874" i="8"/>
  <c r="D873" i="8"/>
  <c r="D872" i="8"/>
  <c r="D871" i="8"/>
  <c r="D870" i="8"/>
  <c r="D869" i="8"/>
  <c r="D868" i="8"/>
  <c r="D867" i="8"/>
  <c r="D866" i="8"/>
  <c r="D865" i="8"/>
  <c r="D864" i="8"/>
  <c r="D863" i="8"/>
  <c r="D862" i="8"/>
  <c r="D861" i="8"/>
  <c r="D860" i="8"/>
  <c r="D859" i="8"/>
  <c r="D858" i="8"/>
  <c r="D857" i="8"/>
  <c r="D856" i="8"/>
  <c r="D855" i="8"/>
  <c r="D854" i="8"/>
  <c r="D853" i="8"/>
  <c r="D852" i="8"/>
  <c r="D851" i="8"/>
  <c r="D850" i="8"/>
  <c r="D849" i="8"/>
  <c r="D848" i="8"/>
  <c r="D847" i="8"/>
  <c r="D846" i="8"/>
  <c r="D845" i="8"/>
  <c r="D844" i="8"/>
  <c r="D843" i="8"/>
  <c r="D842" i="8"/>
  <c r="D841" i="8"/>
  <c r="D840" i="8"/>
  <c r="D839" i="8"/>
  <c r="D838" i="8"/>
  <c r="D837" i="8"/>
  <c r="D836" i="8"/>
  <c r="D835" i="8"/>
  <c r="D834" i="8"/>
  <c r="D833" i="8"/>
  <c r="D832" i="8"/>
  <c r="D831" i="8"/>
  <c r="D830" i="8"/>
  <c r="D829" i="8"/>
  <c r="D828" i="8"/>
  <c r="D827" i="8"/>
  <c r="D826" i="8"/>
  <c r="D825" i="8"/>
  <c r="D824" i="8"/>
  <c r="D823" i="8"/>
  <c r="D822" i="8"/>
  <c r="D821" i="8"/>
  <c r="D820" i="8"/>
  <c r="D819" i="8"/>
  <c r="D818" i="8"/>
  <c r="D817" i="8"/>
  <c r="D816" i="8"/>
  <c r="D815" i="8"/>
  <c r="D814" i="8"/>
  <c r="D813" i="8"/>
  <c r="D812" i="8"/>
  <c r="D811" i="8"/>
  <c r="D810" i="8"/>
  <c r="D809" i="8"/>
  <c r="D808" i="8"/>
  <c r="D807" i="8"/>
  <c r="D806" i="8"/>
  <c r="D805" i="8"/>
  <c r="D804" i="8"/>
  <c r="D803" i="8"/>
  <c r="D802" i="8"/>
  <c r="D801" i="8"/>
  <c r="D800" i="8"/>
  <c r="D799" i="8"/>
  <c r="D798" i="8"/>
  <c r="D797" i="8"/>
  <c r="D796" i="8"/>
  <c r="D795" i="8"/>
  <c r="D794" i="8"/>
  <c r="D793" i="8"/>
  <c r="D792" i="8"/>
  <c r="D791" i="8"/>
  <c r="D790" i="8"/>
  <c r="D789" i="8"/>
  <c r="D788" i="8"/>
  <c r="D787" i="8"/>
  <c r="D786" i="8"/>
  <c r="D785" i="8"/>
  <c r="D784" i="8"/>
  <c r="D783" i="8"/>
  <c r="D782" i="8"/>
  <c r="D781" i="8"/>
  <c r="D780" i="8"/>
  <c r="D779" i="8"/>
  <c r="D778" i="8"/>
  <c r="D777" i="8"/>
  <c r="D776" i="8"/>
  <c r="D775" i="8"/>
  <c r="D774" i="8"/>
  <c r="D773" i="8"/>
  <c r="D772" i="8"/>
  <c r="D771" i="8"/>
  <c r="D770" i="8"/>
  <c r="D769" i="8"/>
  <c r="D768" i="8"/>
  <c r="D767" i="8"/>
  <c r="D766" i="8"/>
  <c r="D765" i="8"/>
  <c r="D764" i="8"/>
  <c r="D763" i="8"/>
  <c r="D762" i="8"/>
  <c r="D761" i="8"/>
  <c r="D760" i="8"/>
  <c r="D759" i="8"/>
  <c r="D758" i="8"/>
  <c r="D757" i="8"/>
  <c r="D756" i="8"/>
  <c r="D755" i="8"/>
  <c r="D754" i="8"/>
  <c r="D753" i="8"/>
  <c r="D752" i="8"/>
  <c r="D751" i="8"/>
  <c r="D750" i="8"/>
  <c r="D749" i="8"/>
  <c r="D748" i="8"/>
  <c r="D747" i="8"/>
  <c r="D746" i="8"/>
  <c r="D745" i="8"/>
  <c r="D744" i="8"/>
  <c r="D743" i="8"/>
  <c r="D742" i="8"/>
  <c r="D741" i="8"/>
  <c r="D740" i="8"/>
  <c r="D739" i="8"/>
  <c r="D738" i="8"/>
  <c r="D737" i="8"/>
  <c r="D736" i="8"/>
  <c r="D735" i="8"/>
  <c r="D734" i="8"/>
  <c r="D733" i="8"/>
  <c r="D732" i="8"/>
  <c r="D731" i="8"/>
  <c r="D730" i="8"/>
  <c r="D729" i="8"/>
  <c r="D728" i="8"/>
  <c r="D727" i="8"/>
  <c r="D726" i="8"/>
  <c r="D725" i="8"/>
  <c r="D724" i="8"/>
  <c r="D723" i="8"/>
  <c r="D722" i="8"/>
  <c r="D721" i="8"/>
  <c r="D720" i="8"/>
  <c r="D719" i="8"/>
  <c r="D718" i="8"/>
  <c r="D717" i="8"/>
  <c r="D716" i="8"/>
  <c r="D715" i="8"/>
  <c r="D714" i="8"/>
  <c r="D713" i="8"/>
  <c r="D712" i="8"/>
  <c r="D711" i="8"/>
  <c r="D710" i="8"/>
  <c r="D709" i="8"/>
  <c r="D708" i="8"/>
  <c r="D707" i="8"/>
  <c r="D706" i="8"/>
  <c r="D705" i="8"/>
  <c r="D704" i="8"/>
  <c r="D703" i="8"/>
  <c r="D702" i="8"/>
  <c r="D701" i="8"/>
  <c r="D700" i="8"/>
  <c r="D699" i="8"/>
  <c r="D698" i="8"/>
  <c r="D697" i="8"/>
  <c r="D696" i="8"/>
  <c r="D695" i="8"/>
  <c r="D694" i="8"/>
  <c r="D693" i="8"/>
  <c r="D692" i="8"/>
  <c r="D691" i="8"/>
  <c r="D690" i="8"/>
  <c r="D689" i="8"/>
  <c r="D688" i="8"/>
  <c r="D687" i="8"/>
  <c r="D686" i="8"/>
  <c r="D685" i="8"/>
  <c r="D684" i="8"/>
  <c r="D683" i="8"/>
  <c r="D682" i="8"/>
  <c r="D681" i="8"/>
  <c r="D680" i="8"/>
  <c r="D679" i="8"/>
  <c r="D678" i="8"/>
  <c r="D677" i="8"/>
  <c r="D676" i="8"/>
  <c r="D675" i="8"/>
  <c r="D674" i="8"/>
  <c r="D673" i="8"/>
  <c r="D672" i="8"/>
  <c r="D671" i="8"/>
  <c r="D670" i="8"/>
  <c r="D669" i="8"/>
  <c r="D668" i="8"/>
  <c r="D667" i="8"/>
  <c r="D666" i="8"/>
  <c r="D665" i="8"/>
  <c r="D664" i="8"/>
  <c r="D663" i="8"/>
  <c r="D662" i="8"/>
  <c r="D661" i="8"/>
  <c r="D660" i="8"/>
  <c r="D659" i="8"/>
  <c r="D658" i="8"/>
  <c r="D657" i="8"/>
  <c r="D656" i="8"/>
  <c r="D655" i="8"/>
  <c r="D654" i="8"/>
  <c r="D653" i="8"/>
  <c r="D652" i="8"/>
  <c r="D651" i="8"/>
  <c r="D650" i="8"/>
  <c r="D649" i="8"/>
  <c r="D648" i="8"/>
  <c r="D647" i="8"/>
  <c r="D646" i="8"/>
  <c r="D645" i="8"/>
  <c r="D644" i="8"/>
  <c r="D643" i="8"/>
  <c r="D642" i="8"/>
  <c r="D641" i="8"/>
  <c r="D640" i="8"/>
  <c r="D639" i="8"/>
  <c r="D638" i="8"/>
  <c r="D637" i="8"/>
  <c r="D636" i="8"/>
  <c r="D635" i="8"/>
  <c r="D634" i="8"/>
  <c r="D633" i="8"/>
  <c r="D632" i="8"/>
  <c r="D631" i="8"/>
  <c r="D630" i="8"/>
  <c r="D629" i="8"/>
  <c r="D628" i="8"/>
  <c r="D627" i="8"/>
  <c r="D626" i="8"/>
  <c r="D625" i="8"/>
  <c r="D624" i="8"/>
  <c r="D623" i="8"/>
  <c r="D622" i="8"/>
  <c r="D621" i="8"/>
  <c r="D620" i="8"/>
  <c r="D619" i="8"/>
  <c r="D618" i="8"/>
  <c r="D617" i="8"/>
  <c r="D616" i="8"/>
  <c r="D615" i="8"/>
  <c r="D614" i="8"/>
  <c r="D613" i="8"/>
  <c r="D612" i="8"/>
  <c r="D611" i="8"/>
  <c r="D610" i="8"/>
  <c r="D609" i="8"/>
  <c r="D608" i="8"/>
  <c r="D607" i="8"/>
  <c r="D606" i="8"/>
  <c r="D605" i="8"/>
  <c r="D604" i="8"/>
  <c r="D603" i="8"/>
  <c r="D602" i="8"/>
  <c r="D601" i="8"/>
  <c r="D600" i="8"/>
  <c r="D599" i="8"/>
  <c r="D598" i="8"/>
  <c r="D597" i="8"/>
  <c r="D596" i="8"/>
  <c r="D595" i="8"/>
  <c r="D594" i="8"/>
  <c r="D593" i="8"/>
  <c r="D592" i="8"/>
  <c r="D591" i="8"/>
  <c r="D590" i="8"/>
  <c r="D589" i="8"/>
  <c r="D588" i="8"/>
  <c r="D587" i="8"/>
  <c r="D586" i="8"/>
  <c r="D585" i="8"/>
  <c r="D584" i="8"/>
  <c r="D583" i="8"/>
  <c r="D582" i="8"/>
  <c r="D581" i="8"/>
  <c r="D580" i="8"/>
  <c r="D579" i="8"/>
  <c r="D578" i="8"/>
  <c r="D577" i="8"/>
  <c r="D576" i="8"/>
  <c r="D575" i="8"/>
  <c r="D574" i="8"/>
  <c r="D573" i="8"/>
  <c r="D572" i="8"/>
  <c r="D571" i="8"/>
  <c r="D570" i="8"/>
  <c r="D569" i="8"/>
  <c r="D568" i="8"/>
  <c r="D567" i="8"/>
  <c r="D566" i="8"/>
  <c r="D565" i="8"/>
  <c r="D564" i="8"/>
  <c r="D563" i="8"/>
  <c r="D562" i="8"/>
  <c r="D561" i="8"/>
  <c r="D560" i="8"/>
  <c r="D559" i="8"/>
  <c r="D558" i="8"/>
  <c r="D557" i="8"/>
  <c r="D556" i="8"/>
  <c r="D555" i="8"/>
  <c r="D554" i="8"/>
  <c r="D553" i="8"/>
  <c r="D552" i="8"/>
  <c r="D551" i="8"/>
  <c r="D550" i="8"/>
  <c r="D549" i="8"/>
  <c r="D548" i="8"/>
  <c r="D547" i="8"/>
  <c r="D546" i="8"/>
  <c r="D545" i="8"/>
  <c r="D544" i="8"/>
  <c r="D543" i="8"/>
  <c r="D542" i="8"/>
  <c r="D541" i="8"/>
  <c r="D540" i="8"/>
  <c r="D539" i="8"/>
  <c r="D538" i="8"/>
  <c r="D537" i="8"/>
  <c r="D536" i="8"/>
  <c r="D535" i="8"/>
  <c r="D534" i="8"/>
  <c r="D533" i="8"/>
  <c r="D532" i="8"/>
  <c r="D531" i="8"/>
  <c r="D530" i="8"/>
  <c r="D529" i="8"/>
  <c r="D528" i="8"/>
  <c r="D527" i="8"/>
  <c r="D526" i="8"/>
  <c r="D525" i="8"/>
  <c r="D524" i="8"/>
  <c r="D523" i="8"/>
  <c r="D522" i="8"/>
  <c r="D521" i="8"/>
  <c r="D520" i="8"/>
  <c r="D519" i="8"/>
  <c r="D518" i="8"/>
  <c r="D517" i="8"/>
  <c r="D516" i="8"/>
  <c r="D515" i="8"/>
  <c r="D514" i="8"/>
  <c r="D513" i="8"/>
  <c r="D512" i="8"/>
  <c r="D511" i="8"/>
  <c r="D510" i="8"/>
  <c r="D509" i="8"/>
  <c r="D508" i="8"/>
  <c r="D507" i="8"/>
  <c r="D506" i="8"/>
  <c r="D505" i="8"/>
  <c r="D504" i="8"/>
  <c r="D503" i="8"/>
  <c r="D502" i="8"/>
  <c r="D501" i="8"/>
  <c r="D500" i="8"/>
  <c r="D499" i="8"/>
  <c r="D498" i="8"/>
  <c r="D497" i="8"/>
  <c r="D496" i="8"/>
  <c r="D495" i="8"/>
  <c r="D494" i="8"/>
  <c r="D493" i="8"/>
  <c r="D492" i="8"/>
  <c r="D491" i="8"/>
  <c r="D490" i="8"/>
  <c r="D489" i="8"/>
  <c r="D488" i="8"/>
  <c r="D487" i="8"/>
  <c r="D486" i="8"/>
  <c r="D485" i="8"/>
  <c r="D484" i="8"/>
  <c r="D483" i="8"/>
  <c r="D482" i="8"/>
  <c r="D481" i="8"/>
  <c r="D480" i="8"/>
  <c r="D479" i="8"/>
  <c r="D478" i="8"/>
  <c r="D477" i="8"/>
  <c r="D476" i="8"/>
  <c r="D475" i="8"/>
  <c r="D474" i="8"/>
  <c r="D473" i="8"/>
  <c r="D472" i="8"/>
  <c r="D471" i="8"/>
  <c r="D470" i="8"/>
  <c r="D469" i="8"/>
  <c r="D468" i="8"/>
  <c r="D467" i="8"/>
  <c r="D466" i="8"/>
  <c r="D465" i="8"/>
  <c r="D464" i="8"/>
  <c r="D463" i="8"/>
  <c r="D462" i="8"/>
  <c r="D461" i="8"/>
  <c r="D460" i="8"/>
  <c r="D459" i="8"/>
  <c r="D458" i="8"/>
  <c r="D457" i="8"/>
  <c r="D456" i="8"/>
  <c r="D455" i="8"/>
  <c r="D454" i="8"/>
  <c r="D453" i="8"/>
  <c r="D452" i="8"/>
  <c r="D451" i="8"/>
  <c r="D450" i="8"/>
  <c r="D449" i="8"/>
  <c r="D448" i="8"/>
  <c r="D447" i="8"/>
  <c r="D446" i="8"/>
  <c r="D445" i="8"/>
  <c r="D444" i="8"/>
  <c r="D443" i="8"/>
  <c r="D442" i="8"/>
  <c r="D441" i="8"/>
  <c r="D440" i="8"/>
  <c r="D439" i="8"/>
  <c r="D438" i="8"/>
  <c r="D437" i="8"/>
  <c r="D436" i="8"/>
  <c r="D435" i="8"/>
  <c r="D434" i="8"/>
  <c r="D433" i="8"/>
  <c r="D432" i="8"/>
  <c r="D431" i="8"/>
  <c r="D430" i="8"/>
  <c r="D429" i="8"/>
  <c r="D428" i="8"/>
  <c r="D427" i="8"/>
  <c r="D426" i="8"/>
  <c r="D425" i="8"/>
  <c r="D424" i="8"/>
  <c r="D423" i="8"/>
  <c r="D422" i="8"/>
  <c r="D421" i="8"/>
  <c r="D420" i="8"/>
  <c r="D419" i="8"/>
  <c r="D418" i="8"/>
  <c r="D417" i="8"/>
  <c r="D416" i="8"/>
  <c r="D415" i="8"/>
  <c r="D414" i="8"/>
  <c r="D413" i="8"/>
  <c r="D412" i="8"/>
  <c r="D411" i="8"/>
  <c r="D410" i="8"/>
  <c r="D409" i="8"/>
  <c r="D408" i="8"/>
  <c r="D407" i="8"/>
  <c r="D406" i="8"/>
  <c r="D405" i="8"/>
  <c r="D404" i="8"/>
  <c r="D403" i="8"/>
  <c r="D402" i="8"/>
  <c r="D401" i="8"/>
  <c r="D400" i="8"/>
  <c r="D399" i="8"/>
  <c r="D398" i="8"/>
  <c r="D397" i="8"/>
  <c r="D396" i="8"/>
  <c r="D395" i="8"/>
  <c r="D394" i="8"/>
  <c r="D393" i="8"/>
  <c r="D392" i="8"/>
  <c r="D391" i="8"/>
  <c r="D390" i="8"/>
  <c r="D389" i="8"/>
  <c r="D388" i="8"/>
  <c r="D387" i="8"/>
  <c r="D386" i="8"/>
  <c r="D385" i="8"/>
  <c r="D384" i="8"/>
  <c r="D383" i="8"/>
  <c r="D382" i="8"/>
  <c r="D381" i="8"/>
  <c r="D380" i="8"/>
  <c r="D379" i="8"/>
  <c r="D378" i="8"/>
  <c r="D377" i="8"/>
  <c r="D376" i="8"/>
  <c r="D375" i="8"/>
  <c r="D374" i="8"/>
  <c r="D373" i="8"/>
  <c r="D372" i="8"/>
  <c r="D371" i="8"/>
  <c r="D370" i="8"/>
  <c r="D369" i="8"/>
  <c r="D368" i="8"/>
  <c r="D367" i="8"/>
  <c r="D366" i="8"/>
  <c r="D365" i="8"/>
  <c r="D364" i="8"/>
  <c r="D363" i="8"/>
  <c r="D362" i="8"/>
  <c r="D361" i="8"/>
  <c r="D360" i="8"/>
  <c r="D359" i="8"/>
  <c r="D358" i="8"/>
  <c r="D357" i="8"/>
  <c r="D356" i="8"/>
  <c r="D355" i="8"/>
  <c r="D354" i="8"/>
  <c r="D353" i="8"/>
  <c r="D352" i="8"/>
  <c r="D351" i="8"/>
  <c r="D350" i="8"/>
  <c r="D349" i="8"/>
  <c r="D348" i="8"/>
  <c r="D347" i="8"/>
  <c r="D346" i="8"/>
  <c r="D345" i="8"/>
  <c r="D344" i="8"/>
  <c r="D343" i="8"/>
  <c r="D342" i="8"/>
  <c r="D341" i="8"/>
  <c r="D340" i="8"/>
  <c r="D339" i="8"/>
  <c r="D338" i="8"/>
  <c r="D337" i="8"/>
  <c r="D336" i="8"/>
  <c r="D335" i="8"/>
  <c r="D334" i="8"/>
  <c r="D333" i="8"/>
  <c r="D332" i="8"/>
  <c r="D331" i="8"/>
  <c r="D330" i="8"/>
  <c r="D329" i="8"/>
  <c r="D328" i="8"/>
  <c r="D327" i="8"/>
  <c r="D326" i="8"/>
  <c r="D325" i="8"/>
  <c r="D324" i="8"/>
  <c r="D323" i="8"/>
  <c r="D322" i="8"/>
  <c r="D321" i="8"/>
  <c r="D320" i="8"/>
  <c r="D319" i="8"/>
  <c r="D318" i="8"/>
  <c r="D317" i="8"/>
  <c r="D316" i="8"/>
  <c r="D315" i="8"/>
  <c r="D314" i="8"/>
  <c r="D313" i="8"/>
  <c r="D312" i="8"/>
  <c r="D311" i="8"/>
  <c r="D310" i="8"/>
  <c r="D309" i="8"/>
  <c r="D308" i="8"/>
  <c r="D307" i="8"/>
  <c r="D306" i="8"/>
  <c r="D305" i="8"/>
  <c r="D304" i="8"/>
  <c r="D303" i="8"/>
  <c r="D302" i="8"/>
  <c r="D301" i="8"/>
  <c r="D300" i="8"/>
  <c r="D299" i="8"/>
  <c r="D298" i="8"/>
  <c r="D297" i="8"/>
  <c r="D296" i="8"/>
  <c r="D295" i="8"/>
  <c r="D294" i="8"/>
  <c r="D293" i="8"/>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W24" i="5" s="1"/>
  <c r="C1" i="8"/>
  <c r="AE28" i="5"/>
  <c r="AF28" i="5" s="1"/>
  <c r="U28" i="5" s="1"/>
  <c r="AD28" i="5"/>
  <c r="L28" i="5" s="1"/>
  <c r="Q2" i="7"/>
  <c r="P2" i="7"/>
  <c r="O2" i="7"/>
  <c r="M2" i="7"/>
  <c r="L2" i="7"/>
  <c r="I2" i="7"/>
  <c r="H2" i="7"/>
  <c r="G2" i="7"/>
  <c r="F2" i="7"/>
  <c r="E2" i="7"/>
  <c r="C2" i="7"/>
  <c r="J2" i="7"/>
  <c r="AA2" i="7"/>
  <c r="V2" i="7"/>
  <c r="W2" i="7"/>
  <c r="X2" i="7"/>
  <c r="C92" i="5"/>
  <c r="Z24" i="5" l="1"/>
  <c r="Y24" i="5"/>
  <c r="V24" i="5"/>
  <c r="J5" i="8"/>
  <c r="R2" i="7" s="1"/>
  <c r="C94" i="5"/>
  <c r="C96" i="5"/>
  <c r="N2" i="7"/>
  <c r="AQ2" i="7"/>
  <c r="AS2" i="7"/>
  <c r="AR2" i="7"/>
  <c r="C98" i="5"/>
  <c r="C100" i="5"/>
  <c r="D100" i="5" s="1"/>
  <c r="E100" i="5" s="1"/>
  <c r="AP2" i="7"/>
  <c r="AM2" i="7"/>
  <c r="AL2" i="7"/>
  <c r="AK2" i="7"/>
  <c r="AJ2" i="7"/>
  <c r="AC2" i="7"/>
  <c r="AB2" i="7"/>
  <c r="K2" i="7"/>
  <c r="AO2" i="7" l="1"/>
  <c r="AI2" i="7"/>
  <c r="AG2" i="7"/>
  <c r="AE2" i="7"/>
  <c r="Z2" i="7"/>
  <c r="Y2" i="7"/>
  <c r="U2" i="7"/>
  <c r="D98" i="5"/>
  <c r="E98" i="5" s="1"/>
  <c r="AN2" i="7" s="1"/>
  <c r="T2" i="7"/>
  <c r="C90" i="5"/>
  <c r="B2" i="7" s="1"/>
  <c r="C88" i="5"/>
  <c r="D88" i="5" s="1"/>
  <c r="E88" i="5" s="1"/>
  <c r="D2" i="7" s="1"/>
  <c r="S2" i="7" l="1"/>
  <c r="BR184" i="5" l="1"/>
  <c r="BQ184" i="5"/>
  <c r="BO184" i="5"/>
  <c r="BN184" i="5"/>
  <c r="AY184" i="5"/>
  <c r="AX184" i="5"/>
  <c r="AW184" i="5"/>
  <c r="AV184" i="5"/>
  <c r="AU184" i="5"/>
  <c r="AT184" i="5"/>
  <c r="AS184" i="5"/>
  <c r="AR184" i="5"/>
  <c r="AQ184" i="5"/>
  <c r="AO184" i="5"/>
  <c r="AM184" i="5"/>
  <c r="AK184" i="5"/>
  <c r="AJ184" i="5"/>
  <c r="AI184" i="5"/>
  <c r="AH184" i="5"/>
  <c r="AG184" i="5"/>
  <c r="AF184" i="5"/>
  <c r="AD184" i="5"/>
  <c r="Z184" i="5"/>
  <c r="AA187" i="5" s="1"/>
  <c r="Y184" i="5"/>
  <c r="X184" i="5"/>
  <c r="W184" i="5"/>
  <c r="V184" i="5"/>
  <c r="U184" i="5"/>
  <c r="T184" i="5"/>
  <c r="S184" i="5"/>
  <c r="R184" i="5"/>
  <c r="Q184" i="5"/>
  <c r="P184" i="5"/>
  <c r="O184" i="5"/>
  <c r="N184" i="5"/>
  <c r="M184" i="5"/>
  <c r="BP184" i="5"/>
  <c r="AM59" i="5"/>
  <c r="AM58" i="5"/>
  <c r="AI49" i="5"/>
  <c r="AJ49" i="5" s="1"/>
  <c r="I49" i="5"/>
  <c r="AH2" i="7" s="1"/>
  <c r="AI48" i="5"/>
  <c r="AJ48" i="5" s="1"/>
  <c r="I48" i="5"/>
  <c r="AI47" i="5"/>
  <c r="AJ47" i="5" s="1"/>
  <c r="I47" i="5"/>
  <c r="AD2" i="7" s="1"/>
  <c r="AJ30" i="5"/>
  <c r="AI30" i="5" s="1"/>
  <c r="AE184" i="5" s="1"/>
  <c r="Q30" i="5"/>
  <c r="AJ28" i="5"/>
  <c r="AC184" i="5" s="1"/>
  <c r="AI28" i="5"/>
  <c r="AB184" i="5" s="1"/>
  <c r="AI8" i="5"/>
  <c r="AI5" i="5"/>
  <c r="J184" i="5" s="1"/>
  <c r="AN184" i="5" l="1"/>
  <c r="AF2" i="7"/>
  <c r="G184" i="5"/>
  <c r="AA184" i="5"/>
  <c r="BS184" i="5"/>
  <c r="AI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2DB00D5E-753B-4F3A-A725-1E7882636312}">
      <text>
        <r>
          <rPr>
            <sz val="12"/>
            <color indexed="10"/>
            <rFont val="BIZ UDPゴシック"/>
            <family val="3"/>
            <charset val="128"/>
          </rPr>
          <t xml:space="preserve">
【注意】緯度・経度の記載方法
</t>
        </r>
        <r>
          <rPr>
            <sz val="10"/>
            <color indexed="81"/>
            <rFont val="BIZ UDPゴシック"/>
            <family val="3"/>
            <charset val="128"/>
          </rPr>
          <t xml:space="preserve">
　埼玉県GIS（盛土等データベース）から緯度・経度をコピーして
　そのまま</t>
        </r>
        <r>
          <rPr>
            <sz val="10"/>
            <color indexed="10"/>
            <rFont val="BIZ UDPゴシック"/>
            <family val="3"/>
            <charset val="128"/>
          </rPr>
          <t>AC２８セル</t>
        </r>
        <r>
          <rPr>
            <sz val="10"/>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10"/>
            <color indexed="12"/>
            <rFont val="BIZ UDPゴシック"/>
            <family val="3"/>
            <charset val="128"/>
          </rPr>
          <t>https://experience.arcgis.com/experience/b7ebb4272bb34921a76e26d10d127eb5</t>
        </r>
        <r>
          <rPr>
            <sz val="10"/>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093428D7-90D8-4E6D-88E3-D7796F94AB95}">
      <text>
        <r>
          <rPr>
            <sz val="11"/>
            <color theme="1"/>
            <rFont val="游ゴシック"/>
            <family val="3"/>
            <charset val="128"/>
          </rPr>
          <t xml:space="preserve">＜記入例＞
東松山市六軒町
＜説明事項＞
「（7（ロ）土石の堆積を行う土地の面積」に記載する土地の地番を全て記載してください。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DE95B230-80A9-4952-AC8F-1630D97D80B8}">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<sst xmlns="http://schemas.openxmlformats.org/spreadsheetml/2006/main" count="319" uniqueCount="269">
  <si>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</si>
  <si>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</si>
  <si>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</si>
  <si>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</si>
  <si>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</si>
  <si>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</si>
  <si>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</si>
  <si>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</si>
  <si>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</si>
  <si>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</si>
  <si>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</si>
  <si>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</si>
  <si>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</si>
  <si>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</si>
  <si>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</si>
  <si>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</si>
  <si>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</si>
  <si>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</si>
  <si>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</si>
  <si>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</si>
  <si>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</si>
  <si>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</si>
  <si>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</si>
  <si>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イ</t>
  </si>
  <si>
    <t>メートル</t>
  </si>
  <si>
    <t>ロ</t>
  </si>
  <si>
    <t>平方メートル</t>
    <rPh sb="0" eb="2">
      <t>へいほう</t>
    </rPh>
    <phoneticPr fontId="6" type="Hiragana"/>
  </si>
  <si>
    <t>ハ</t>
  </si>
  <si>
    <t>その他（上記に含まれないもの）</t>
    <rPh sb="2" eb="3">
      <t>タ</t>
    </rPh>
    <rPh sb="4" eb="6">
      <t>ジョウキ</t>
    </rPh>
    <rPh sb="7" eb="8">
      <t>フク</t>
    </rPh>
    <phoneticPr fontId="13"/>
  </si>
  <si>
    <t>ニ</t>
  </si>
  <si>
    <t>番号</t>
    <rPh sb="0" eb="2">
      <t>ばんごう</t>
    </rPh>
    <phoneticPr fontId="6" type="Hiragana"/>
  </si>
  <si>
    <t>手数料区分</t>
    <rPh sb="0" eb="3">
      <t>てすうりょう</t>
    </rPh>
    <rPh sb="3" eb="5">
      <t>くぶん</t>
    </rPh>
    <phoneticPr fontId="6" type="Hiragana"/>
  </si>
  <si>
    <t>500㎡以内</t>
  </si>
  <si>
    <t>500㎡超1,000㎡以内</t>
  </si>
  <si>
    <t>1,000㎡超2,000㎡以内</t>
  </si>
  <si>
    <t>ホ</t>
  </si>
  <si>
    <t>2,000㎡超3,000㎡以内</t>
  </si>
  <si>
    <t>3,000㎡超5,000㎡以内</t>
  </si>
  <si>
    <t>5,000㎡超10,000㎡以内</t>
  </si>
  <si>
    <t>10,000㎡超20,000㎡以内</t>
  </si>
  <si>
    <t>20,000㎡超40,000㎡以内</t>
  </si>
  <si>
    <t>40,000㎡超70,000㎡以内</t>
  </si>
  <si>
    <t>70,000㎡超100,000㎡以内</t>
  </si>
  <si>
    <t>100,000㎡超</t>
  </si>
  <si>
    <t>ト</t>
  </si>
  <si>
    <t>チ</t>
  </si>
  <si>
    <t>リ</t>
  </si>
  <si>
    <t>のための措置</t>
  </si>
  <si>
    <t>ヌ</t>
  </si>
  <si>
    <t>その他の措置</t>
  </si>
  <si>
    <t>ル</t>
  </si>
  <si>
    <t>工事着手予定年月日</t>
  </si>
  <si>
    <t>その他</t>
    <rPh sb="2" eb="3">
      <t>た</t>
    </rPh>
    <phoneticPr fontId="6" type="Hiragana"/>
  </si>
  <si>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</si>
  <si>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</si>
  <si>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</si>
  <si>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</si>
  <si>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</si>
  <si>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</si>
  <si>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</si>
  <si>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</si>
  <si>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</si>
  <si>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</si>
  <si>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</si>
  <si>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</si>
  <si>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</si>
  <si>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</si>
  <si>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</si>
  <si>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</si>
  <si>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</si>
  <si>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</si>
  <si>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</si>
  <si>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３欄は、未定のときは、後で定まつてから工事着手前に届け出てください。</t>
  </si>
  <si>
    <t>４欄は、代表地点の緯度及び経度を世界測地系に従つて測量し、小数点以下第一位まで記入して</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</si>
  <si>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</si>
  <si>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</si>
  <si>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</si>
  <si>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</si>
  <si>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</si>
  <si>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</si>
  <si>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</si>
  <si>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</si>
  <si>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</si>
  <si>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</si>
  <si>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</si>
  <si>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</si>
  <si>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</si>
  <si>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</si>
  <si>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</si>
  <si>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</si>
  <si>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</si>
  <si>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</si>
  <si>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</si>
  <si>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</si>
  <si>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</si>
  <si>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</si>
  <si>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</si>
  <si>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</si>
  <si>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</si>
  <si>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</si>
  <si>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</si>
  <si>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</si>
  <si>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</si>
  <si>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</si>
  <si>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</si>
  <si>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</si>
  <si>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</si>
  <si>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</si>
  <si>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</si>
  <si>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</si>
  <si>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</si>
  <si>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</si>
  <si>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</si>
  <si>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</si>
  <si>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</si>
  <si>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</si>
  <si>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</si>
  <si>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</si>
  <si>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</si>
  <si>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</si>
  <si>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</si>
  <si>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</si>
  <si>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</si>
  <si>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</si>
  <si>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</si>
  <si>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</si>
  <si>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</si>
  <si>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
  </si>
  <si>
    <t>054-123-4567</t>
  </si>
  <si>
    <t>shizuoka-morido@shizuoka.jp</t>
  </si>
  <si>
    <t>工事課　浜松　次郎</t>
  </si>
  <si>
    <t>shizuoka-morido@shizuoka.jp,shimoda-takuzou@shizuoka.jp</t>
  </si>
  <si>
    <t>ストックヤード</t>
  </si>
  <si>
    <t>廃棄物処理に伴う土石の堆積</t>
  </si>
  <si>
    <t>工事の目的</t>
    <rPh sb="3" eb="5">
      <t>もくてき</t>
    </rPh>
    <phoneticPr fontId="6" type="Hiragana"/>
  </si>
  <si>
    <t>製品が土石に該当する工場における土石の堆積</t>
    <rPh sb="0" eb="2">
      <t>セイヒン</t>
    </rPh>
    <rPh sb="3" eb="5">
      <t>ドセキ</t>
    </rPh>
    <rPh sb="6" eb="8">
      <t>ガイトウ</t>
    </rPh>
    <rPh sb="10" eb="12">
      <t>コウジョウ</t>
    </rPh>
    <rPh sb="17" eb="19">
      <t>コウジョウ</t>
    </rPh>
    <phoneticPr fontId="13"/>
  </si>
  <si>
    <t>７
工事の概要</t>
    <rPh sb="3" eb="5">
      <t>こうじ</t>
    </rPh>
    <rPh sb="6" eb="8">
      <t>がいよう</t>
    </rPh>
    <phoneticPr fontId="6" type="Hiragana"/>
  </si>
  <si>
    <t>土石の堆積の</t>
    <rPh sb="0" eb="2">
      <t>どせき</t>
    </rPh>
    <rPh sb="3" eb="5">
      <t>たいせき</t>
    </rPh>
    <phoneticPr fontId="6" type="Hiragana"/>
  </si>
  <si>
    <t>工事に付随する土石の堆積</t>
    <rPh sb="0" eb="2">
      <t>コウジ</t>
    </rPh>
    <rPh sb="3" eb="5">
      <t>フズイ</t>
    </rPh>
    <rPh sb="7" eb="9">
      <t>ドセキ</t>
    </rPh>
    <rPh sb="10" eb="12">
      <t>タイセキ</t>
    </rPh>
    <phoneticPr fontId="13"/>
  </si>
  <si>
    <t>最大堆積高さ</t>
    <rPh sb="0" eb="2">
      <t>さいだい</t>
    </rPh>
    <rPh sb="2" eb="4">
      <t>たいせき</t>
    </rPh>
    <rPh sb="4" eb="5">
      <t>たか</t>
    </rPh>
    <phoneticPr fontId="6" type="Hiragana"/>
  </si>
  <si>
    <t>土石の堆積を行う</t>
    <rPh sb="0" eb="2">
      <t>どせき</t>
    </rPh>
    <rPh sb="3" eb="5">
      <t>たいせき</t>
    </rPh>
    <rPh sb="6" eb="7">
      <t>おこな</t>
    </rPh>
    <phoneticPr fontId="6" type="Hiragana"/>
  </si>
  <si>
    <t>立方メートル</t>
    <rPh sb="0" eb="1">
      <t>たて</t>
    </rPh>
    <rPh sb="1" eb="2">
      <t>かた</t>
    </rPh>
    <phoneticPr fontId="6" type="Hiragana"/>
  </si>
  <si>
    <t>最大堆積土量</t>
    <rPh sb="0" eb="2">
      <t>さいだい</t>
    </rPh>
    <rPh sb="2" eb="4">
      <t>たいせき</t>
    </rPh>
    <rPh sb="4" eb="5">
      <t>つち</t>
    </rPh>
    <rPh sb="5" eb="6">
      <t>りょう</t>
    </rPh>
    <phoneticPr fontId="6" type="Hiragana"/>
  </si>
  <si>
    <t>土地の最大勾配</t>
    <rPh sb="3" eb="5">
      <t>さいだい</t>
    </rPh>
    <rPh sb="5" eb="7">
      <t>こうばい</t>
    </rPh>
    <phoneticPr fontId="6" type="Hiragana"/>
  </si>
  <si>
    <t>勾配が十分の一を</t>
  </si>
  <si>
    <t>超える土地における</t>
    <rPh sb="0" eb="1">
      <t>こ</t>
    </rPh>
    <rPh sb="3" eb="5">
      <t>とち</t>
    </rPh>
    <phoneticPr fontId="6" type="Hiragana"/>
  </si>
  <si>
    <t>堆積した土石の崩壊を</t>
    <rPh sb="0" eb="2">
      <t>たいせき</t>
    </rPh>
    <rPh sb="4" eb="6">
      <t>どせき</t>
    </rPh>
    <rPh sb="7" eb="9">
      <t>ほうかい</t>
    </rPh>
    <phoneticPr fontId="6" type="Hiragana"/>
  </si>
  <si>
    <t>防止するための措置</t>
    <rPh sb="0" eb="2">
      <t>ぼうし</t>
    </rPh>
    <rPh sb="7" eb="9">
      <t>そち</t>
    </rPh>
    <phoneticPr fontId="6" type="Hiragana"/>
  </si>
  <si>
    <t>ヘ</t>
  </si>
  <si>
    <t>土石の堆積を行う土地</t>
    <rPh sb="0" eb="2">
      <t>どせき</t>
    </rPh>
    <rPh sb="3" eb="5">
      <t>たいせき</t>
    </rPh>
    <rPh sb="6" eb="7">
      <t>おこな</t>
    </rPh>
    <rPh sb="8" eb="10">
      <t>とち</t>
    </rPh>
    <phoneticPr fontId="6" type="Hiragana"/>
  </si>
  <si>
    <t>における地盤の改良</t>
    <rPh sb="4" eb="6">
      <t>じばん</t>
    </rPh>
    <rPh sb="7" eb="9">
      <t>かいりょう</t>
    </rPh>
    <phoneticPr fontId="6" type="Hiragana"/>
  </si>
  <si>
    <t>その他の必要な措置</t>
    <rPh sb="2" eb="3">
      <t>た</t>
    </rPh>
    <rPh sb="4" eb="6">
      <t>ひつよう</t>
    </rPh>
    <rPh sb="7" eb="9">
      <t>そち</t>
    </rPh>
    <phoneticPr fontId="6" type="Hiragana"/>
  </si>
  <si>
    <t>空地の設置</t>
    <rPh sb="0" eb="2">
      <t>くうち</t>
    </rPh>
    <rPh sb="3" eb="5">
      <t>せっち</t>
    </rPh>
    <phoneticPr fontId="6" type="Hiragana"/>
  </si>
  <si>
    <t>空地の幅</t>
    <rPh sb="0" eb="2">
      <t>くうち</t>
    </rPh>
    <rPh sb="3" eb="4">
      <t>はば</t>
    </rPh>
    <phoneticPr fontId="6" type="Hiragana"/>
  </si>
  <si>
    <t>必要幅</t>
    <rPh sb="0" eb="2">
      <t>ひつよう</t>
    </rPh>
    <rPh sb="2" eb="3">
      <t>はば</t>
    </rPh>
    <phoneticPr fontId="6" type="Hiragana"/>
  </si>
  <si>
    <t>雨水その他の地表水を</t>
    <rPh sb="0" eb="2">
      <t>うすい</t>
    </rPh>
    <rPh sb="4" eb="5">
      <t>た</t>
    </rPh>
    <rPh sb="6" eb="8">
      <t>ちひょう</t>
    </rPh>
    <rPh sb="8" eb="9">
      <t>すい</t>
    </rPh>
    <phoneticPr fontId="6" type="Hiragana"/>
  </si>
  <si>
    <t>有効に排除する措置</t>
    <rPh sb="0" eb="2">
      <t>ゆうこう</t>
    </rPh>
    <rPh sb="3" eb="5">
      <t>はいじょ</t>
    </rPh>
    <rPh sb="7" eb="9">
      <t>そち</t>
    </rPh>
    <phoneticPr fontId="6" type="Hiragana"/>
  </si>
  <si>
    <t>堆積した土石の崩壊に</t>
    <rPh sb="0" eb="2">
      <t>たいせき</t>
    </rPh>
    <rPh sb="4" eb="6">
      <t>どせき</t>
    </rPh>
    <rPh sb="7" eb="9">
      <t>ほうかい</t>
    </rPh>
    <phoneticPr fontId="6" type="Hiragana"/>
  </si>
  <si>
    <t>伴う土砂の流出を</t>
    <rPh sb="0" eb="1">
      <t>ともな</t>
    </rPh>
    <rPh sb="2" eb="4">
      <t>どしゃ</t>
    </rPh>
    <rPh sb="5" eb="7">
      <t>りゅうしゅつ</t>
    </rPh>
    <phoneticPr fontId="6" type="Hiragana"/>
  </si>
  <si>
    <t>防止する措置</t>
    <rPh sb="0" eb="2">
      <t>ぼうし</t>
    </rPh>
    <rPh sb="4" eb="6">
      <t>そち</t>
    </rPh>
    <phoneticPr fontId="6" type="Hiragana"/>
  </si>
  <si>
    <t>工事中の危害防止</t>
    <rPh sb="0" eb="3">
      <t>こうじちゅう</t>
    </rPh>
    <rPh sb="4" eb="6">
      <t>きがい</t>
    </rPh>
    <rPh sb="6" eb="8">
      <t>ぼうし</t>
    </rPh>
    <phoneticPr fontId="6" type="Hiragana"/>
  </si>
  <si>
    <t>許可取得日</t>
    <rPh sb="0" eb="2">
      <t>きょか</t>
    </rPh>
    <rPh sb="2" eb="4">
      <t>しゅとく</t>
    </rPh>
    <rPh sb="4" eb="5">
      <t>び</t>
    </rPh>
    <phoneticPr fontId="6" type="Hiragana"/>
  </si>
  <si>
    <t>許可取得から５年間</t>
    <rPh sb="0" eb="2">
      <t>きょか</t>
    </rPh>
    <rPh sb="2" eb="4">
      <t>しゅとく</t>
    </rPh>
    <rPh sb="7" eb="8">
      <t>ねん</t>
    </rPh>
    <rPh sb="8" eb="9">
      <t>かん</t>
    </rPh>
    <phoneticPr fontId="6" type="Hiragana"/>
  </si>
  <si>
    <t>カ</t>
  </si>
  <si>
    <t>７欄リは、鋼矢板等を設置するときは、当該鋼矢板等についてそれぞれ番号、種類、高さ及び延長を</t>
  </si>
  <si>
    <t>記入し、それ以外の措置を講ずるときは、措置の内容を記入してください。</t>
  </si>
  <si>
    <t>８欄は、土石の堆積に関する工事を施行することについて他の法令による許可、認可等を要する場合</t>
  </si>
  <si>
    <t>においてのみ、その許可、認可等の手続の状況を記入してください。</t>
  </si>
  <si>
    <t>工事の目的</t>
    <rPh sb="0" eb="2">
      <t>こうじ</t>
    </rPh>
    <rPh sb="3" eb="5">
      <t>もくてき</t>
    </rPh>
    <phoneticPr fontId="6" type="Hiragana"/>
  </si>
  <si>
    <t>土石の堆積の最大堆積高さ</t>
  </si>
  <si>
    <t>土石の堆積を行う土地の面積</t>
  </si>
  <si>
    <t>土石の堆積の最大堆積土量</t>
    <rPh sb="0" eb="2">
      <t>どせき</t>
    </rPh>
    <rPh sb="3" eb="5">
      <t>たいせき</t>
    </rPh>
    <rPh sb="6" eb="8">
      <t>さいだい</t>
    </rPh>
    <rPh sb="8" eb="10">
      <t>たいせき</t>
    </rPh>
    <phoneticPr fontId="6" type="Hiragana"/>
  </si>
  <si>
    <t>土石の堆積を行う土地の最大勾配</t>
  </si>
  <si>
    <t>勾配が十分の一を超える土地における措置</t>
  </si>
  <si>
    <t>土石の堆積を行う土地における地盤の改良</t>
  </si>
  <si>
    <t>空地の設置 番号1</t>
  </si>
  <si>
    <t>空地の幅1</t>
  </si>
  <si>
    <t>空地の設置 番号2</t>
  </si>
  <si>
    <t>空地の幅2</t>
  </si>
  <si>
    <t>空地の設置 番号3</t>
  </si>
  <si>
    <t>空地の幅3</t>
  </si>
  <si>
    <t>雨水その他の地表水を排除する措置</t>
  </si>
  <si>
    <t>崩壊に伴う流出を防止する措置</t>
    <rPh sb="3" eb="4">
      <t>ともな</t>
    </rPh>
    <rPh sb="5" eb="7">
      <t>りゅうしゅつ</t>
    </rPh>
    <phoneticPr fontId="6" type="Hiragana"/>
  </si>
  <si>
    <t>土石の堆積</t>
    <rPh sb="0" eb="2">
      <t>どせき</t>
    </rPh>
    <rPh sb="3" eb="5">
      <t>たいせき</t>
    </rPh>
    <phoneticPr fontId="6" type="Hiragana"/>
  </si>
  <si>
    <t>（空欄）</t>
    <rPh sb="1" eb="3">
      <t>くうらん</t>
    </rPh>
    <phoneticPr fontId="6" type="Hiragana"/>
  </si>
  <si>
    <t>構台を設置</t>
  </si>
  <si>
    <t>・砂質土の敷き均し及び締固め
・浅層混合改良</t>
  </si>
  <si>
    <t>空地の外側に側溝を設置</t>
  </si>
  <si>
    <t>鋼矢板を設置(番号①、高さ３ｍ、延長５ｍ）</t>
  </si>
  <si>
    <t>落石防止柵、防災調整池の設置</t>
    <rPh sb="0" eb="2">
      <t>らくせき</t>
    </rPh>
    <rPh sb="2" eb="4">
      <t>ぼうし</t>
    </rPh>
    <rPh sb="4" eb="5">
      <t>さく</t>
    </rPh>
    <rPh sb="6" eb="8">
      <t>ぼうさい</t>
    </rPh>
    <rPh sb="8" eb="10">
      <t>ちょうせい</t>
    </rPh>
    <rPh sb="10" eb="11">
      <t>いけ</t>
    </rPh>
    <rPh sb="12" eb="14">
      <t>せっち</t>
    </rPh>
    <phoneticPr fontId="6"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</si>
  <si>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6" type="Hiragana"/>
  </si>
  <si>
    <t>別添工程表のとおり</t>
    <rPh sb="0" eb="2">
      <t>べってん</t>
    </rPh>
    <rPh sb="2" eb="5">
      <t>こうていひょう</t>
    </rPh>
    <phoneticPr fontId="6" type="Hiragana"/>
  </si>
  <si>
    <t>××市××条例に係る手続き中（×年×月頃許可取得予定） ※資格者による設計必須</t>
  </si>
  <si>
    <t>（自動採番）</t>
    <rPh sb="1" eb="3">
      <t>じどう</t>
    </rPh>
    <rPh sb="3" eb="5">
      <t>さいばん</t>
    </rPh>
    <phoneticPr fontId="6" type="Hiragana"/>
  </si>
  <si>
    <t>静岡　太郎</t>
    <rPh sb="0" eb="2">
      <t>しずおか</t>
    </rPh>
    <rPh sb="3" eb="5">
      <t>たろう</t>
    </rPh>
    <phoneticPr fontId="6" type="Hiragana"/>
  </si>
  <si>
    <t>行政書士</t>
    <rPh sb="0" eb="4">
      <t>ぎょうせいしょし</t>
    </rPh>
    <phoneticPr fontId="6" type="Hiragana"/>
  </si>
  <si>
    <t>レコード番号</t>
  </si>
  <si>
    <t>申請手続き</t>
  </si>
  <si>
    <t>申請年月日</t>
  </si>
  <si>
    <t>法人代表者氏名（申請者欄）</t>
  </si>
  <si>
    <t>工事主住所</t>
  </si>
  <si>
    <t>工事主氏名</t>
  </si>
  <si>
    <t>法人代表者氏名（工事主欄）</t>
  </si>
  <si>
    <t>法人役員住所（工事主欄）</t>
  </si>
  <si>
    <t>法人役員氏名（工事主欄）</t>
  </si>
  <si>
    <t>設計者住所</t>
  </si>
  <si>
    <t>設計者氏名</t>
  </si>
  <si>
    <t>工事施行者住所</t>
  </si>
  <si>
    <t>工事施行者氏名</t>
  </si>
  <si>
    <t>法人代表者氏名（工事施行者欄）</t>
  </si>
  <si>
    <t>空地１・番号</t>
  </si>
  <si>
    <t>空地１・空地の幅</t>
  </si>
  <si>
    <t>空地２・番号</t>
  </si>
  <si>
    <t>空地２・空地の幅</t>
  </si>
  <si>
    <t>空地３・番号</t>
  </si>
  <si>
    <t>空地３・空地の幅</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</si>
  <si>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</si>
  <si>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</si>
  <si>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</si>
  <si>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</si>
  <si>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</si>
  <si>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</si>
  <si>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経度（文字列表記）</t>
    <rPh sb="3" eb="6">
      <t>モジレツ</t>
    </rPh>
    <rPh sb="6" eb="8">
      <t>ヒョウキ</t>
    </rPh>
    <phoneticPr fontId="3"/>
  </si>
  <si>
    <t>緯度（文字列表記）</t>
    <rPh sb="3" eb="6">
      <t>モジレツ</t>
    </rPh>
    <rPh sb="6" eb="8">
      <t>ヒョウキ</t>
    </rPh>
    <phoneticPr fontId="3"/>
  </si>
  <si>
    <t>工事の目的・様式四</t>
  </si>
  <si>
    <t>ロ　土石の堆積を行う土地の面積・様式四</t>
  </si>
  <si>
    <t>ハ　土石の堆積の最大堆積土量・様式四</t>
  </si>
  <si>
    <t>ニ　土石の堆積を行う土地の最大勾配・様式四</t>
  </si>
  <si>
    <t>ホ　勾配が十分の一を超える土地における堆積した土石の崩壊を防止するための措置・様式四</t>
  </si>
  <si>
    <t>ヘ　土石の堆積を行う土地における地盤の改良その他の必要な措置・様式四</t>
  </si>
  <si>
    <t>リ　堆積した土石の崩壊に伴う土砂の流出を防止する措置・様式四</t>
  </si>
  <si>
    <t>ヌ　工事中の危害防止のための措置・様式四</t>
  </si>
  <si>
    <t>ル　その他の措置・様式四</t>
  </si>
  <si>
    <t>カ　工程の概要・様式四</t>
  </si>
  <si>
    <t>チ　雨水その他の地表水を有効に排除する措置・様式四</t>
    <phoneticPr fontId="3"/>
  </si>
  <si>
    <t>イ　土石の堆積の最大堆積高さ・様式四</t>
    <phoneticPr fontId="3"/>
  </si>
  <si>
    <t>着工予定年月日</t>
    <rPh sb="0" eb="2">
      <t>チャッコウ</t>
    </rPh>
    <rPh sb="2" eb="4">
      <t>ヨテイ</t>
    </rPh>
    <rPh sb="4" eb="7">
      <t>ネンガッピ</t>
    </rPh>
    <phoneticPr fontId="3"/>
  </si>
  <si>
    <t>様式第八</t>
    <rPh sb="3" eb="4">
      <t>はち</t>
    </rPh>
    <phoneticPr fontId="6" type="Hiragana"/>
  </si>
  <si>
    <t>土石の堆積に関する工事の変更許可申請書</t>
    <rPh sb="0" eb="2">
      <t>どせき</t>
    </rPh>
    <rPh sb="3" eb="5">
      <t>たいせき</t>
    </rPh>
    <rPh sb="12" eb="14">
      <t>へんこう</t>
    </rPh>
    <phoneticPr fontId="6" type="Hiragana"/>
  </si>
  <si>
    <t>第16条第1項</t>
    <phoneticPr fontId="3"/>
  </si>
  <si>
    <t>第35条第1項</t>
    <phoneticPr fontId="3"/>
  </si>
  <si>
    <t>変更の理由</t>
    <rPh sb="0" eb="2">
      <t>ヘンコウ</t>
    </rPh>
    <rPh sb="3" eb="5">
      <t>リユウ</t>
    </rPh>
    <phoneticPr fontId="3"/>
  </si>
  <si>
    <t>許可番号</t>
    <rPh sb="0" eb="4">
      <t>キョカバンゴウ</t>
    </rPh>
    <phoneticPr fontId="3"/>
  </si>
  <si>
    <t>申請の根拠規定（変更）</t>
    <rPh sb="8" eb="10">
      <t>ヘンコウ</t>
    </rPh>
    <phoneticPr fontId="3"/>
  </si>
  <si>
    <r>
      <t>許可番号・様式</t>
    </r>
    <r>
      <rPr>
        <sz val="11"/>
        <color theme="1"/>
        <rFont val="游ゴシック"/>
        <family val="2"/>
        <charset val="128"/>
      </rPr>
      <t>八</t>
    </r>
    <rPh sb="7" eb="8">
      <t>8</t>
    </rPh>
    <phoneticPr fontId="3"/>
  </si>
  <si>
    <t>資格を有する者の設計によらなければならない工事</t>
    <phoneticPr fontId="3"/>
  </si>
  <si>
    <t>変更の理由・様式八</t>
    <rPh sb="8" eb="9">
      <t>ハチ</t>
    </rPh>
    <phoneticPr fontId="3"/>
  </si>
  <si>
    <t>（法人の場合は法人名を記載）</t>
    <phoneticPr fontId="3"/>
  </si>
  <si>
    <t>（役職・氏名を記載）</t>
    <phoneticPr fontId="3"/>
  </si>
  <si>
    <t>(住所を記載)</t>
    <phoneticPr fontId="3"/>
  </si>
  <si>
    <t>（氏名又は法人名を記載）</t>
    <phoneticPr fontId="3"/>
  </si>
  <si>
    <t>（法人の場合に記載）</t>
    <phoneticPr fontId="3"/>
  </si>
  <si>
    <t>（住所を記載）</t>
    <phoneticPr fontId="3"/>
  </si>
  <si>
    <t>（氏名を記載）</t>
    <phoneticPr fontId="3"/>
  </si>
  <si>
    <r>
      <t>工事の目的・その他の内容・様式四・様式</t>
    </r>
    <r>
      <rPr>
        <sz val="11"/>
        <color theme="1"/>
        <rFont val="游ゴシック"/>
        <family val="2"/>
        <charset val="128"/>
      </rPr>
      <t>八</t>
    </r>
    <rPh sb="8" eb="9">
      <t>タ</t>
    </rPh>
    <rPh sb="10" eb="12">
      <t>ナイヨウ</t>
    </rPh>
    <rPh sb="17" eb="19">
      <t>ヨウシキ</t>
    </rPh>
    <rPh sb="19" eb="20">
      <t>8</t>
    </rPh>
    <phoneticPr fontId="3"/>
  </si>
  <si>
    <t>ヲ　工事着工予定年月日・様式四・様式八</t>
    <phoneticPr fontId="3"/>
  </si>
  <si>
    <t>ワ　工事完了予定年月日・様式四・様式八</t>
    <phoneticPr fontId="3"/>
  </si>
  <si>
    <t>その他の必要な事項・様式四・様式八</t>
    <phoneticPr fontId="3"/>
  </si>
  <si>
    <t>変更許可を申請します。</t>
    <rPh sb="0" eb="2">
      <t>ヘンコウ</t>
    </rPh>
    <rPh sb="2" eb="4">
      <t>キョカ</t>
    </rPh>
    <phoneticPr fontId="3"/>
  </si>
  <si>
    <t>の規定により、</t>
    <phoneticPr fontId="6" type="Hiragana"/>
  </si>
  <si>
    <t>　宅地造成及び特定盛土等規制法</t>
    <phoneticPr fontId="3"/>
  </si>
  <si>
    <t>第16条第1項・第35条第1項</t>
    <phoneticPr fontId="3"/>
  </si>
  <si>
    <t>(宛先)
　　　　埼玉県知事</t>
    <phoneticPr fontId="6" type="Hiragana"/>
  </si>
  <si>
    <t>／１０</t>
    <phoneticPr fontId="3"/>
  </si>
  <si>
    <t>（氏名を記載）</t>
    <rPh sb="1" eb="3">
      <t>シメイ</t>
    </rPh>
    <rPh sb="4" eb="6">
      <t>キサイ</t>
    </rPh>
    <phoneticPr fontId="3"/>
  </si>
  <si>
    <t>（氏名を記載）</t>
    <rPh sb="4" eb="6">
      <t>キサイ</t>
    </rPh>
    <phoneticPr fontId="3"/>
  </si>
  <si>
    <t>(別紙)土地の所在地及び地番</t>
    <phoneticPr fontId="3"/>
  </si>
  <si>
    <t>土地の所在</t>
  </si>
  <si>
    <t>地番</t>
    <rPh sb="0" eb="2">
      <t>ちばん</t>
    </rPh>
    <phoneticPr fontId="3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</si>
</sst>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 ???/???"/>
    <numFmt numFmtId="183" formatCode="0.00000000000_);[Red]\(0.00000000000\)"/>
    <numFmt numFmtId="184" formatCode="0.000000_);[Red]\(0.000000\)"/>
  </numFmts>
  <fonts count="41">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b/>
      <sz val="11"/>
      <color rgb="FF0000C0"/>
      <name val="AR P丸ゴシック体M"/>
      <family val="3"/>
    </font>
    <font>
      <sz val="6"/>
      <name val="ＭＳ Ｐゴシック"/>
      <family val="3"/>
    </font>
    <font>
      <sz val="11"/>
      <color rgb="FF0070C0"/>
      <name val="AR P丸ゴシック体M"/>
      <family val="3"/>
    </font>
    <font>
      <sz val="11"/>
      <color rgb="FF0000C0"/>
      <name val="AR丸ゴシック体M"/>
      <family val="3"/>
    </font>
    <font>
      <sz val="10"/>
      <color theme="1"/>
      <name val="ＭＳ 明朝"/>
      <family val="1"/>
    </font>
    <font>
      <sz val="11"/>
      <color rgb="FF0070C0"/>
      <name val="AR丸ゴシック体M"/>
      <family val="3"/>
    </font>
    <font>
      <b/>
      <sz val="11"/>
      <color theme="0" tint="-0.249977111117893"/>
      <name val="AR丸ゴシック体M"/>
      <family val="3"/>
    </font>
    <font>
      <sz val="12"/>
      <color theme="0" tint="-0.249977111117893"/>
      <name val="ＭＳ 明朝"/>
      <family val="1"/>
    </font>
    <font>
      <sz val="11"/>
      <color theme="0" tint="-0.249977111117893"/>
      <name val="AR P丸ゴシック体E"/>
      <family val="3"/>
    </font>
    <font>
      <sz val="11"/>
      <color theme="0" tint="-0.249977111117893"/>
      <name val="AR P丸ゴシック体M"/>
      <family val="3"/>
    </font>
    <font>
      <b/>
      <sz val="11"/>
      <color rgb="FF0070C0"/>
      <name val="AR P丸ゴシック体M"/>
      <family val="3"/>
    </font>
    <font>
      <b/>
      <sz val="11"/>
      <color theme="0" tint="-0.249977111117893"/>
      <name val="AR P丸ゴシック体M"/>
      <family val="3"/>
    </font>
    <font>
      <sz val="11"/>
      <color theme="0" tint="-0.249977111117893"/>
      <name val="AR丸ゴシック体M"/>
      <family val="3"/>
    </font>
    <font>
      <sz val="10"/>
      <color theme="0" tint="-0.249977111117893"/>
      <name val="ＭＳ 明朝"/>
      <family val="1"/>
    </font>
    <font>
      <sz val="11"/>
      <color rgb="FF0000C0"/>
      <name val="AR P丸ゴシック体M"/>
      <family val="1"/>
      <charset val="128"/>
    </font>
    <font>
      <sz val="11"/>
      <color rgb="FF0000C0"/>
      <name val="ＭＳ 明朝"/>
      <family val="1"/>
      <charset val="128"/>
    </font>
    <font>
      <sz val="11"/>
      <color theme="1"/>
      <name val="游ゴシック"/>
      <family val="2"/>
      <charset val="128"/>
    </font>
    <font>
      <sz val="8"/>
      <color theme="1"/>
      <name val="游ゴシック"/>
      <family val="3"/>
      <charset val="128"/>
      <scheme val="minor"/>
    </font>
    <font>
      <sz val="12"/>
      <color indexed="10"/>
      <name val="BIZ UDPゴシック"/>
      <family val="3"/>
      <charset val="128"/>
    </font>
    <font>
      <sz val="10"/>
      <color indexed="81"/>
      <name val="BIZ UDPゴシック"/>
      <family val="3"/>
      <charset val="128"/>
    </font>
    <font>
      <sz val="10"/>
      <color indexed="10"/>
      <name val="BIZ UDPゴシック"/>
      <family val="3"/>
      <charset val="128"/>
    </font>
    <font>
      <sz val="10"/>
      <color indexed="12"/>
      <name val="BIZ UDPゴシック"/>
      <family val="3"/>
      <charset val="128"/>
    </font>
    <font>
      <b/>
      <sz val="9"/>
      <color rgb="FFFF0000"/>
      <name val="游ゴシック"/>
      <family val="3"/>
      <scheme val="minor"/>
    </font>
    <font>
      <sz val="11"/>
      <color theme="0"/>
      <name val="游ゴシック"/>
      <family val="2"/>
      <charset val="128"/>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BE"/>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9">
    <xf numFmtId="0" fontId="0" fillId="0" borderId="0" xfId="0">
      <alignment vertical="center"/>
    </xf>
    <xf numFmtId="38" fontId="0" fillId="0" borderId="0" xfId="0" applyNumberFormat="1">
      <alignment vertical="center"/>
    </xf>
    <xf numFmtId="0" fontId="0" fillId="0" borderId="0" xfId="0" applyProtection="1">
      <alignment vertical="center"/>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18" fillId="0" borderId="0" xfId="0" applyFont="1" applyAlignment="1">
      <alignment horizontal="right" vertical="center" shrinkToFit="1"/>
    </xf>
    <xf numFmtId="0" fontId="5" fillId="0" borderId="0" xfId="0" applyFont="1" applyAlignment="1">
      <alignment vertical="center" shrinkToFit="1"/>
    </xf>
    <xf numFmtId="0" fontId="8" fillId="0" borderId="0" xfId="0" applyFont="1" applyAlignment="1">
      <alignment horizontal="center" vertical="center" shrinkToFit="1"/>
    </xf>
    <xf numFmtId="0" fontId="7" fillId="0" borderId="0" xfId="0" applyFont="1" applyAlignment="1">
      <alignment vertical="center" shrinkToFit="1"/>
    </xf>
    <xf numFmtId="0" fontId="19" fillId="0" borderId="0" xfId="0" applyFont="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top" shrinkToFit="1"/>
    </xf>
    <xf numFmtId="0" fontId="2" fillId="0" borderId="0" xfId="0" applyFont="1" applyAlignment="1">
      <alignment horizontal="center" vertical="top" shrinkToFit="1"/>
    </xf>
    <xf numFmtId="0" fontId="5" fillId="0" borderId="0" xfId="0" applyFont="1" applyAlignment="1">
      <alignment horizontal="center" vertical="top" shrinkToFit="1"/>
    </xf>
    <xf numFmtId="0" fontId="2" fillId="0" borderId="4" xfId="0" applyFont="1" applyBorder="1" applyAlignment="1">
      <alignment vertical="center" shrinkToFit="1"/>
    </xf>
    <xf numFmtId="0" fontId="7" fillId="0" borderId="0" xfId="0" applyFont="1" applyAlignment="1">
      <alignment horizontal="center" vertical="center" shrinkToFit="1"/>
    </xf>
    <xf numFmtId="0" fontId="5" fillId="0" borderId="0" xfId="0" applyFont="1" applyAlignment="1">
      <alignment horizontal="center" vertical="center" shrinkToFit="1"/>
    </xf>
    <xf numFmtId="176" fontId="11" fillId="0" borderId="0" xfId="0" applyNumberFormat="1" applyFont="1" applyAlignment="1">
      <alignment horizontal="center" vertical="center" wrapText="1" shrinkToFit="1"/>
    </xf>
    <xf numFmtId="176" fontId="20" fillId="0" borderId="0" xfId="0" applyNumberFormat="1" applyFont="1" applyAlignment="1">
      <alignment horizontal="center" vertical="center" wrapText="1" shrinkToFit="1"/>
    </xf>
    <xf numFmtId="177" fontId="5" fillId="0" borderId="0" xfId="0" applyNumberFormat="1" applyFont="1" applyAlignment="1">
      <alignment vertical="center" shrinkToFit="1"/>
    </xf>
    <xf numFmtId="0" fontId="2" fillId="0" borderId="0" xfId="0" applyFont="1" applyAlignment="1">
      <alignment horizontal="center" vertical="center" shrinkToFit="1"/>
    </xf>
    <xf numFmtId="0" fontId="5" fillId="0" borderId="0" xfId="0" applyFont="1" applyAlignment="1">
      <alignment horizontal="righ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4" fillId="2" borderId="0" xfId="0" applyFont="1" applyFill="1" applyAlignment="1">
      <alignment horizontal="left" vertical="center" shrinkToFit="1"/>
    </xf>
    <xf numFmtId="0" fontId="21" fillId="2" borderId="0" xfId="0" applyFont="1" applyFill="1" applyAlignment="1">
      <alignment horizontal="left" vertical="center" shrinkToFit="1"/>
    </xf>
    <xf numFmtId="0" fontId="14" fillId="2" borderId="0" xfId="0" applyFont="1" applyFill="1" applyAlignment="1">
      <alignment horizontal="left" vertical="center" indent="1" shrinkToFit="1"/>
    </xf>
    <xf numFmtId="0" fontId="21" fillId="2" borderId="0" xfId="0" applyFont="1" applyFill="1" applyAlignment="1">
      <alignment horizontal="left" vertical="center" indent="1" shrinkToFit="1"/>
    </xf>
    <xf numFmtId="0" fontId="22" fillId="2" borderId="0" xfId="0" applyFont="1" applyFill="1" applyAlignment="1">
      <alignment horizontal="center" vertical="center" shrinkToFit="1"/>
    </xf>
    <xf numFmtId="0" fontId="23" fillId="2" borderId="0" xfId="0" applyFont="1" applyFill="1" applyAlignment="1">
      <alignment horizontal="center" vertical="center" shrinkToFit="1"/>
    </xf>
    <xf numFmtId="0" fontId="14" fillId="2" borderId="0" xfId="0" applyFont="1" applyFill="1" applyAlignment="1">
      <alignment horizontal="left" vertical="center" wrapText="1" shrinkToFit="1"/>
    </xf>
    <xf numFmtId="0" fontId="21" fillId="2" borderId="0" xfId="0" applyFont="1" applyFill="1" applyAlignment="1">
      <alignment horizontal="left" vertical="center" wrapText="1" shrinkToFit="1"/>
    </xf>
    <xf numFmtId="0" fontId="5" fillId="0" borderId="0" xfId="0" applyFont="1" applyAlignment="1">
      <alignment horizontal="left" vertical="center" shrinkToFit="1"/>
    </xf>
    <xf numFmtId="0" fontId="2" fillId="0" borderId="9" xfId="0" applyFont="1" applyBorder="1" applyAlignment="1">
      <alignment horizontal="center" vertical="center" shrinkToFit="1"/>
    </xf>
    <xf numFmtId="179" fontId="9" fillId="0" borderId="0" xfId="0" applyNumberFormat="1" applyFont="1" applyAlignment="1">
      <alignment horizontal="left" vertical="center" shrinkToFit="1"/>
    </xf>
    <xf numFmtId="179" fontId="5" fillId="0" borderId="0" xfId="0" applyNumberFormat="1" applyFont="1" applyAlignment="1">
      <alignment horizontal="left" vertical="center" shrinkToFit="1"/>
    </xf>
    <xf numFmtId="0" fontId="14" fillId="2" borderId="0" xfId="0" applyFont="1" applyFill="1" applyAlignment="1">
      <alignment horizontal="center" vertical="center" wrapText="1" shrinkToFit="1"/>
    </xf>
    <xf numFmtId="0" fontId="21" fillId="2" borderId="0" xfId="0" applyFont="1" applyFill="1" applyAlignment="1">
      <alignment horizontal="center" vertical="center" wrapText="1" shrinkToFit="1"/>
    </xf>
    <xf numFmtId="38" fontId="5" fillId="0" borderId="0" xfId="1" applyFont="1" applyBorder="1" applyAlignment="1" applyProtection="1">
      <alignment vertical="center" shrinkToFit="1"/>
    </xf>
    <xf numFmtId="181" fontId="5" fillId="0" borderId="0" xfId="0" applyNumberFormat="1" applyFont="1" applyAlignment="1">
      <alignment vertical="center" shrinkToFit="1"/>
    </xf>
    <xf numFmtId="0" fontId="2" fillId="0" borderId="8" xfId="0" applyFont="1" applyBorder="1" applyAlignment="1">
      <alignment vertical="center" shrinkToFit="1"/>
    </xf>
    <xf numFmtId="14" fontId="5" fillId="0" borderId="0" xfId="0" applyNumberFormat="1" applyFont="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9" xfId="0" applyFont="1" applyBorder="1" applyAlignment="1">
      <alignment horizontal="center" vertical="top" shrinkToFit="1"/>
    </xf>
    <xf numFmtId="0" fontId="17" fillId="2" borderId="0" xfId="0" applyFont="1" applyFill="1" applyAlignment="1">
      <alignment horizontal="left" vertical="center" shrinkToFit="1"/>
    </xf>
    <xf numFmtId="0" fontId="24" fillId="2" borderId="0" xfId="0" applyFont="1" applyFill="1" applyAlignment="1">
      <alignment horizontal="left" vertical="center" shrinkToFit="1"/>
    </xf>
    <xf numFmtId="0" fontId="16" fillId="0" borderId="0" xfId="0" applyFont="1" applyAlignment="1">
      <alignment horizontal="left" vertical="center" indent="1" shrinkToFit="1"/>
    </xf>
    <xf numFmtId="0" fontId="25" fillId="0" borderId="0" xfId="0" applyFont="1" applyAlignment="1">
      <alignment horizontal="left" vertical="center" indent="1" shrinkToFit="1"/>
    </xf>
    <xf numFmtId="0" fontId="16" fillId="0" borderId="0" xfId="0" applyFont="1" applyAlignment="1">
      <alignment horizontal="left" vertical="center" shrinkToFit="1"/>
    </xf>
    <xf numFmtId="0" fontId="25" fillId="0" borderId="0" xfId="0" applyFont="1" applyAlignment="1">
      <alignment horizontal="left" vertical="center" shrinkToFit="1"/>
    </xf>
    <xf numFmtId="14" fontId="2" fillId="0" borderId="0" xfId="0" applyNumberFormat="1" applyFont="1" applyAlignment="1">
      <alignment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9" fillId="0" borderId="12" xfId="0" applyFont="1" applyBorder="1" applyAlignment="1">
      <alignment vertical="center" shrinkToFit="1"/>
    </xf>
    <xf numFmtId="14" fontId="9" fillId="0" borderId="12" xfId="0" applyNumberFormat="1" applyFont="1" applyBorder="1" applyAlignment="1">
      <alignment vertical="center" shrinkToFit="1"/>
    </xf>
    <xf numFmtId="178" fontId="9" fillId="0" borderId="12" xfId="0" applyNumberFormat="1" applyFont="1" applyBorder="1" applyAlignment="1">
      <alignment vertical="center" shrinkToFit="1"/>
    </xf>
    <xf numFmtId="180" fontId="9" fillId="0" borderId="12" xfId="0" applyNumberFormat="1" applyFont="1" applyBorder="1" applyAlignment="1">
      <alignment vertical="center" shrinkToFit="1"/>
    </xf>
    <xf numFmtId="178" fontId="5" fillId="0" borderId="12" xfId="0" applyNumberFormat="1" applyFont="1" applyBorder="1" applyAlignment="1">
      <alignment vertical="center" shrinkToFit="1"/>
    </xf>
    <xf numFmtId="182" fontId="5" fillId="0" borderId="12" xfId="0" applyNumberFormat="1" applyFont="1" applyBorder="1" applyAlignment="1">
      <alignment vertical="center" shrinkToFit="1"/>
    </xf>
    <xf numFmtId="0" fontId="5" fillId="0" borderId="12" xfId="0" applyFont="1" applyBorder="1" applyAlignment="1">
      <alignment vertical="center" shrinkToFit="1"/>
    </xf>
    <xf numFmtId="181" fontId="5" fillId="0" borderId="12" xfId="0" applyNumberFormat="1" applyFont="1" applyBorder="1" applyAlignment="1">
      <alignment vertical="center" shrinkToFit="1"/>
    </xf>
    <xf numFmtId="14" fontId="5" fillId="0" borderId="12" xfId="0" applyNumberFormat="1" applyFont="1" applyBorder="1" applyAlignment="1">
      <alignment vertical="center" shrinkToFit="1"/>
    </xf>
    <xf numFmtId="49" fontId="5" fillId="0" borderId="12" xfId="0" applyNumberFormat="1" applyFont="1" applyBorder="1" applyAlignment="1">
      <alignment vertical="center" shrinkToFit="1"/>
    </xf>
    <xf numFmtId="0" fontId="9" fillId="0" borderId="0" xfId="0" applyFont="1" applyAlignment="1">
      <alignment vertical="center" shrinkToFit="1"/>
    </xf>
    <xf numFmtId="0" fontId="9" fillId="0" borderId="0" xfId="0" applyFont="1" applyAlignment="1">
      <alignment horizontal="center" vertical="center" shrinkToFit="1"/>
    </xf>
    <xf numFmtId="14" fontId="9" fillId="0" borderId="0" xfId="0" applyNumberFormat="1" applyFont="1" applyAlignment="1">
      <alignment horizontal="center" vertical="center" shrinkToFit="1"/>
    </xf>
    <xf numFmtId="0" fontId="9" fillId="0" borderId="0" xfId="0" applyFont="1" applyAlignment="1">
      <alignment horizontal="center" vertical="center" wrapText="1" shrinkToFit="1"/>
    </xf>
    <xf numFmtId="178" fontId="9" fillId="0" borderId="0" xfId="0" applyNumberFormat="1" applyFont="1" applyAlignment="1">
      <alignment vertical="center" shrinkToFit="1"/>
    </xf>
    <xf numFmtId="180" fontId="9" fillId="0" borderId="0" xfId="0" applyNumberFormat="1" applyFont="1" applyAlignment="1">
      <alignment vertical="center" shrinkToFit="1"/>
    </xf>
    <xf numFmtId="178" fontId="5" fillId="0" borderId="0" xfId="0" applyNumberFormat="1" applyFont="1" applyAlignment="1">
      <alignment vertical="center" shrinkToFit="1"/>
    </xf>
    <xf numFmtId="182" fontId="5" fillId="0" borderId="0" xfId="0" applyNumberFormat="1" applyFont="1" applyAlignment="1">
      <alignment vertical="center" shrinkToFit="1"/>
    </xf>
    <xf numFmtId="14" fontId="5" fillId="0" borderId="0" xfId="0" applyNumberFormat="1" applyFont="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vertical="center" shrinkToFit="1"/>
      <protection locked="0"/>
    </xf>
    <xf numFmtId="0" fontId="12" fillId="2" borderId="8" xfId="0" applyFont="1" applyFill="1" applyBorder="1" applyAlignment="1">
      <alignment horizontal="center" vertical="center" shrinkToFit="1"/>
    </xf>
    <xf numFmtId="183" fontId="7" fillId="0" borderId="0" xfId="0" applyNumberFormat="1" applyFont="1" applyAlignment="1">
      <alignment horizontal="center" vertical="center" shrinkToFit="1"/>
    </xf>
    <xf numFmtId="0" fontId="29" fillId="2" borderId="14" xfId="0" applyFont="1" applyFill="1" applyBorder="1" applyProtection="1">
      <alignment vertical="center"/>
      <protection locked="0"/>
    </xf>
    <xf numFmtId="0" fontId="34" fillId="0" borderId="0" xfId="0" applyFont="1" applyAlignment="1">
      <alignment vertical="center" wrapText="1"/>
    </xf>
    <xf numFmtId="0" fontId="35"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49" fontId="37" fillId="4" borderId="12" xfId="0" applyNumberFormat="1" applyFont="1" applyFill="1" applyBorder="1" applyProtection="1">
      <alignment vertical="center"/>
      <protection locked="0"/>
    </xf>
    <xf numFmtId="49" fontId="37" fillId="4" borderId="0" xfId="0" applyNumberFormat="1" applyFont="1" applyFill="1" applyProtection="1">
      <alignment vertical="center"/>
      <protection locked="0"/>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Alignment="1">
      <alignment horizontal="left" vertical="center" indent="1" shrinkToFit="1"/>
    </xf>
    <xf numFmtId="0" fontId="16" fillId="0" borderId="5" xfId="0" applyFont="1" applyBorder="1" applyAlignment="1">
      <alignment horizontal="left" vertical="center" indent="1" shrinkToFit="1"/>
    </xf>
    <xf numFmtId="0" fontId="16" fillId="0" borderId="0" xfId="0" applyFont="1" applyAlignment="1">
      <alignment horizontal="left" vertical="center" shrinkToFit="1"/>
    </xf>
    <xf numFmtId="0" fontId="16" fillId="0" borderId="5"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shrinkToFit="1"/>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 fillId="0" borderId="12" xfId="0" applyFont="1" applyBorder="1" applyAlignment="1">
      <alignment horizontal="center" vertical="center" wrapText="1" shrinkToFit="1"/>
    </xf>
    <xf numFmtId="0" fontId="27" fillId="2" borderId="10"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15" fillId="2" borderId="7"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2" fillId="0" borderId="1" xfId="0" applyFont="1" applyBorder="1" applyAlignment="1">
      <alignment horizontal="center" vertical="top" shrinkToFit="1"/>
    </xf>
    <xf numFmtId="0" fontId="2" fillId="0" borderId="4" xfId="0" applyFont="1" applyBorder="1" applyAlignment="1">
      <alignment horizontal="center" vertical="top" shrinkToFit="1"/>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2" fillId="0" borderId="8" xfId="0" applyFont="1" applyBorder="1" applyAlignment="1">
      <alignment horizontal="center" vertical="center" shrinkToFit="1"/>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2" fillId="0" borderId="6" xfId="0" applyFont="1" applyBorder="1" applyAlignment="1">
      <alignment horizontal="center" vertical="top" shrinkToFit="1"/>
    </xf>
    <xf numFmtId="0" fontId="10" fillId="2" borderId="0" xfId="0" applyFont="1" applyFill="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181" fontId="10" fillId="2" borderId="1" xfId="1" applyNumberFormat="1" applyFont="1" applyFill="1" applyBorder="1" applyAlignment="1" applyProtection="1">
      <alignment horizontal="right" vertical="center" shrinkToFit="1"/>
      <protection locked="0"/>
    </xf>
    <xf numFmtId="181" fontId="10" fillId="2" borderId="2" xfId="1" applyNumberFormat="1" applyFont="1" applyFill="1" applyBorder="1" applyAlignment="1" applyProtection="1">
      <alignment horizontal="right" vertical="center" shrinkToFit="1"/>
      <protection locked="0"/>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5" xfId="0" applyFont="1" applyFill="1" applyBorder="1" applyAlignment="1" applyProtection="1">
      <alignment horizontal="left" vertical="center" wrapText="1" shrinkToFit="1"/>
      <protection locked="0"/>
    </xf>
    <xf numFmtId="0" fontId="10" fillId="2" borderId="6" xfId="0" applyFont="1" applyFill="1" applyBorder="1" applyAlignment="1" applyProtection="1">
      <alignment horizontal="left" vertical="center" wrapText="1" shrinkToFit="1"/>
      <protection locked="0"/>
    </xf>
    <xf numFmtId="0" fontId="10" fillId="2" borderId="7"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49" fontId="10" fillId="2" borderId="2" xfId="0" applyNumberFormat="1" applyFont="1" applyFill="1" applyBorder="1" applyAlignment="1" applyProtection="1">
      <alignment horizontal="right" vertical="center" shrinkToFit="1"/>
      <protection locked="0"/>
    </xf>
    <xf numFmtId="49" fontId="10" fillId="2" borderId="7" xfId="0" applyNumberFormat="1" applyFont="1" applyFill="1" applyBorder="1" applyAlignment="1" applyProtection="1">
      <alignment horizontal="right" vertical="center" shrinkToFit="1"/>
      <protection locked="0"/>
    </xf>
    <xf numFmtId="179" fontId="9" fillId="0" borderId="2" xfId="0" applyNumberFormat="1" applyFont="1" applyBorder="1" applyAlignment="1">
      <alignment horizontal="left" vertical="center" shrinkToFit="1"/>
    </xf>
    <xf numFmtId="179" fontId="9" fillId="0" borderId="3" xfId="0" applyNumberFormat="1" applyFont="1" applyBorder="1" applyAlignment="1">
      <alignment horizontal="left" vertical="center" shrinkToFit="1"/>
    </xf>
    <xf numFmtId="179" fontId="9" fillId="0" borderId="7" xfId="0" applyNumberFormat="1" applyFont="1" applyBorder="1" applyAlignment="1">
      <alignment horizontal="left" vertical="center" shrinkToFit="1"/>
    </xf>
    <xf numFmtId="179" fontId="9"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2" borderId="9"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9" fillId="0" borderId="10" xfId="0" applyFont="1" applyBorder="1" applyAlignment="1">
      <alignment horizontal="center" vertical="center" wrapText="1" shrinkToFit="1"/>
    </xf>
    <xf numFmtId="180" fontId="10" fillId="2" borderId="2" xfId="0" applyNumberFormat="1" applyFont="1" applyFill="1" applyBorder="1" applyAlignment="1" applyProtection="1">
      <alignment horizontal="right" vertical="center" shrinkToFit="1"/>
      <protection locked="0"/>
    </xf>
    <xf numFmtId="180" fontId="10" fillId="2" borderId="7" xfId="0" applyNumberFormat="1" applyFont="1" applyFill="1" applyBorder="1" applyAlignment="1" applyProtection="1">
      <alignment horizontal="right" vertical="center" shrinkToFit="1"/>
      <protection locked="0"/>
    </xf>
    <xf numFmtId="0" fontId="2" fillId="0" borderId="7" xfId="0" applyFont="1" applyBorder="1" applyAlignment="1">
      <alignment horizontal="left" vertical="center" shrinkToFit="1"/>
    </xf>
    <xf numFmtId="180" fontId="10" fillId="2" borderId="10" xfId="0" applyNumberFormat="1" applyFont="1" applyFill="1" applyBorder="1" applyAlignment="1" applyProtection="1">
      <alignment horizontal="right" vertical="center" shrinkToFit="1"/>
      <protection locked="0"/>
    </xf>
    <xf numFmtId="179" fontId="9" fillId="0" borderId="10" xfId="0" applyNumberFormat="1" applyFont="1" applyBorder="1" applyAlignment="1">
      <alignment horizontal="left" vertical="center" shrinkToFit="1"/>
    </xf>
    <xf numFmtId="179" fontId="9" fillId="0" borderId="11" xfId="0" applyNumberFormat="1" applyFont="1" applyBorder="1" applyAlignment="1">
      <alignment horizontal="left" vertical="center" shrinkToFit="1"/>
    </xf>
    <xf numFmtId="0" fontId="2" fillId="0" borderId="4" xfId="0" applyFont="1" applyBorder="1" applyAlignment="1">
      <alignment horizontal="center" vertical="center" shrinkToFit="1"/>
    </xf>
    <xf numFmtId="184" fontId="2" fillId="3" borderId="7" xfId="0" applyNumberFormat="1" applyFont="1" applyFill="1" applyBorder="1" applyAlignment="1">
      <alignment horizontal="center" vertical="center" shrinkToFit="1"/>
    </xf>
    <xf numFmtId="0" fontId="40" fillId="0" borderId="1" xfId="0" applyFont="1" applyBorder="1" applyAlignment="1">
      <alignment horizontal="left" vertical="center" shrinkToFit="1"/>
    </xf>
    <xf numFmtId="0" fontId="40" fillId="0" borderId="2" xfId="0" applyFont="1" applyBorder="1" applyAlignment="1">
      <alignment horizontal="left" vertical="center" shrinkToFit="1"/>
    </xf>
    <xf numFmtId="0" fontId="40" fillId="0" borderId="4" xfId="0" applyFont="1" applyBorder="1" applyAlignment="1">
      <alignment horizontal="left" vertical="center" shrinkToFit="1"/>
    </xf>
    <xf numFmtId="0" fontId="40" fillId="0" borderId="0" xfId="0" applyFont="1" applyAlignment="1">
      <alignment horizontal="left" vertical="center" shrinkToFit="1"/>
    </xf>
    <xf numFmtId="0" fontId="40" fillId="0" borderId="3" xfId="0" applyFont="1" applyBorder="1" applyAlignment="1">
      <alignment horizontal="left" vertical="center" shrinkToFit="1"/>
    </xf>
    <xf numFmtId="0" fontId="40" fillId="0" borderId="5" xfId="0" applyFont="1" applyBorder="1" applyAlignment="1">
      <alignment horizontal="left" vertical="center" shrinkToFit="1"/>
    </xf>
    <xf numFmtId="0" fontId="26" fillId="2" borderId="1" xfId="0" applyFont="1" applyFill="1" applyBorder="1" applyAlignment="1" applyProtection="1">
      <alignment horizontal="left" vertical="center" shrinkToFit="1"/>
      <protection locked="0"/>
    </xf>
    <xf numFmtId="0" fontId="27" fillId="2" borderId="6" xfId="0" applyFont="1" applyFill="1" applyBorder="1" applyAlignment="1" applyProtection="1">
      <alignment horizontal="left" vertical="center" shrinkToFit="1"/>
      <protection locked="0"/>
    </xf>
    <xf numFmtId="0" fontId="9" fillId="2" borderId="7" xfId="0" applyFont="1" applyFill="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indent="1" shrinkToFit="1"/>
      <protection locked="0"/>
    </xf>
    <xf numFmtId="0" fontId="10" fillId="2" borderId="0" xfId="0" applyFont="1" applyFill="1" applyAlignment="1" applyProtection="1">
      <alignment horizontal="left" vertical="center" indent="1" shrinkToFit="1"/>
      <protection locked="0"/>
    </xf>
    <xf numFmtId="0" fontId="10" fillId="2" borderId="5" xfId="0" applyFont="1" applyFill="1" applyBorder="1" applyAlignment="1" applyProtection="1">
      <alignment horizontal="left" vertical="center" indent="1" shrinkToFit="1"/>
      <protection locked="0"/>
    </xf>
    <xf numFmtId="0" fontId="26" fillId="2" borderId="6" xfId="0" applyFont="1" applyFill="1" applyBorder="1" applyAlignment="1" applyProtection="1">
      <alignment horizontal="left" vertical="center" indent="1" shrinkToFit="1"/>
      <protection locked="0"/>
    </xf>
    <xf numFmtId="0" fontId="10" fillId="2" borderId="7" xfId="0" applyFont="1" applyFill="1" applyBorder="1" applyAlignment="1" applyProtection="1">
      <alignment horizontal="left" vertical="center" indent="1" shrinkToFit="1"/>
      <protection locked="0"/>
    </xf>
    <xf numFmtId="0" fontId="10" fillId="2" borderId="8" xfId="0" applyFont="1" applyFill="1" applyBorder="1" applyAlignment="1" applyProtection="1">
      <alignment horizontal="left" vertical="center" indent="1" shrinkToFit="1"/>
      <protection locked="0"/>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8" fillId="0" borderId="0" xfId="0" applyFont="1" applyAlignment="1">
      <alignment horizontal="center" vertical="center"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1" fillId="0" borderId="4" xfId="0" applyNumberFormat="1" applyFont="1" applyBorder="1" applyAlignment="1" applyProtection="1">
      <alignment horizontal="center" vertical="center" wrapText="1" shrinkToFit="1"/>
      <protection locked="0"/>
    </xf>
    <xf numFmtId="176" fontId="11" fillId="0" borderId="0" xfId="0" applyNumberFormat="1" applyFont="1" applyAlignment="1" applyProtection="1">
      <alignment horizontal="center" vertical="center" wrapText="1" shrinkToFit="1"/>
      <protection locked="0"/>
    </xf>
    <xf numFmtId="176" fontId="11" fillId="0" borderId="5" xfId="0" applyNumberFormat="1" applyFont="1" applyBorder="1" applyAlignment="1" applyProtection="1">
      <alignment horizontal="center" vertical="center" wrapText="1" shrinkToFit="1"/>
      <protection locked="0"/>
    </xf>
    <xf numFmtId="176" fontId="11" fillId="0" borderId="6" xfId="0" applyNumberFormat="1" applyFont="1" applyBorder="1" applyAlignment="1" applyProtection="1">
      <alignment horizontal="center" vertical="center" wrapText="1" shrinkToFit="1"/>
      <protection locked="0"/>
    </xf>
    <xf numFmtId="176" fontId="11" fillId="0" borderId="7" xfId="0" applyNumberFormat="1" applyFont="1" applyBorder="1" applyAlignment="1" applyProtection="1">
      <alignment horizontal="center" vertical="center" wrapText="1" shrinkToFit="1"/>
      <protection locked="0"/>
    </xf>
    <xf numFmtId="176" fontId="11" fillId="0" borderId="8" xfId="0" applyNumberFormat="1" applyFont="1" applyBorder="1" applyAlignment="1" applyProtection="1">
      <alignment horizontal="center" vertical="center" wrapText="1" shrinkToFit="1"/>
      <protection locked="0"/>
    </xf>
    <xf numFmtId="0" fontId="10"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6" fillId="2" borderId="0" xfId="0" applyFont="1" applyFill="1" applyAlignment="1" applyProtection="1">
      <alignment horizontal="left" vertical="top" wrapText="1" shrinkToFit="1"/>
      <protection locked="0"/>
    </xf>
    <xf numFmtId="0" fontId="10" fillId="2" borderId="0" xfId="0" applyFont="1" applyFill="1" applyAlignment="1" applyProtection="1">
      <alignment horizontal="left" vertical="top" shrinkToFit="1"/>
      <protection locked="0"/>
    </xf>
    <xf numFmtId="0" fontId="26" fillId="2" borderId="0" xfId="0" applyFont="1" applyFill="1" applyAlignment="1" applyProtection="1">
      <alignment horizontal="left" vertical="top" shrinkToFit="1"/>
      <protection locked="0"/>
    </xf>
    <xf numFmtId="0" fontId="10"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35" fillId="0" borderId="0" xfId="0" applyFont="1" applyAlignment="1">
      <alignment vertical="top" wrapText="1"/>
    </xf>
    <xf numFmtId="0" fontId="10" fillId="2" borderId="11" xfId="0" applyFont="1" applyFill="1" applyBorder="1" applyAlignment="1" applyProtection="1">
      <alignment horizontal="center" vertical="center" wrapText="1" shrinkToFit="1"/>
      <protection locked="0"/>
    </xf>
    <xf numFmtId="0" fontId="10" fillId="2" borderId="12" xfId="0" applyFont="1" applyFill="1" applyBorder="1" applyAlignment="1" applyProtection="1">
      <alignment horizontal="center" vertical="center" wrapText="1" shrinkToFit="1"/>
      <protection locked="0"/>
    </xf>
  </cellXfs>
  <cellStyles count="2">
    <cellStyle name="桁区切り" xfId="1" builtinId="6"/>
    <cellStyle name="標準" xfId="0" builtinId="0"/>
  </cellStyles>
  <dxfs count="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5</xdr:row>
      <xdr:rowOff>133350</xdr:rowOff>
    </xdr:from>
    <xdr:to>
      <xdr:col>3</xdr:col>
      <xdr:colOff>295275</xdr:colOff>
      <xdr:row>12</xdr:row>
      <xdr:rowOff>209550</xdr:rowOff>
    </xdr:to>
    <xdr:sp macro="" textlink="">
      <xdr:nvSpPr>
        <xdr:cNvPr id="2" name="正方形/長方形 1">
          <a:extLst>
            <a:ext uri="{FF2B5EF4-FFF2-40B4-BE49-F238E27FC236}">
              <a16:creationId xmlns:a16="http://schemas.microsoft.com/office/drawing/2014/main" id="{5C7E38AB-8F36-4EE1-81AC-7DC07565601B}"/>
            </a:ext>
          </a:extLst>
        </xdr:cNvPr>
        <xdr:cNvSpPr/>
      </xdr:nvSpPr>
      <xdr:spPr>
        <a:xfrm>
          <a:off x="1019175" y="127635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隣のシート「様式第八」に入力ください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C1D45DCD-35BD-460D-8A03-C213056885F3}"/>
            </a:ext>
          </a:extLst>
        </xdr:cNvPr>
        <xdr:cNvGrpSpPr/>
      </xdr:nvGrpSpPr>
      <xdr:grpSpPr>
        <a:xfrm>
          <a:off x="1704191" y="3065406"/>
          <a:ext cx="4527811" cy="278056"/>
          <a:chOff x="1769256" y="2819692"/>
          <a:chExt cx="4560641" cy="282194"/>
        </a:xfrm>
      </xdr:grpSpPr>
      <xdr:sp macro="" textlink="">
        <xdr:nvSpPr>
          <xdr:cNvPr id="3" name="図形 3">
            <a:extLst>
              <a:ext uri="{FF2B5EF4-FFF2-40B4-BE49-F238E27FC236}">
                <a16:creationId xmlns:a16="http://schemas.microsoft.com/office/drawing/2014/main" id="{DFE0D4DE-7633-4F3A-B1A3-E3477A2A6C78}"/>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E0A3372E-757F-473A-B0A7-9EFF0BA4498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137795</xdr:colOff>
      <xdr:row>0</xdr:row>
      <xdr:rowOff>41275</xdr:rowOff>
    </xdr:from>
    <xdr:to>
      <xdr:col>30</xdr:col>
      <xdr:colOff>396240</xdr:colOff>
      <xdr:row>1</xdr:row>
      <xdr:rowOff>31750</xdr:rowOff>
    </xdr:to>
    <xdr:grpSp>
      <xdr:nvGrpSpPr>
        <xdr:cNvPr id="5" name="グループ 28">
          <a:extLst>
            <a:ext uri="{FF2B5EF4-FFF2-40B4-BE49-F238E27FC236}">
              <a16:creationId xmlns:a16="http://schemas.microsoft.com/office/drawing/2014/main" id="{BD5C2887-7F06-49E2-BC65-2A88D1C63BD9}"/>
            </a:ext>
          </a:extLst>
        </xdr:cNvPr>
        <xdr:cNvGrpSpPr/>
      </xdr:nvGrpSpPr>
      <xdr:grpSpPr>
        <a:xfrm>
          <a:off x="6428030" y="41275"/>
          <a:ext cx="1805978" cy="184710"/>
          <a:chOff x="6427062" y="6698"/>
          <a:chExt cx="1188270" cy="144002"/>
        </a:xfrm>
      </xdr:grpSpPr>
      <xdr:sp macro="" textlink="">
        <xdr:nvSpPr>
          <xdr:cNvPr id="6" name="四角形 26">
            <a:extLst>
              <a:ext uri="{FF2B5EF4-FFF2-40B4-BE49-F238E27FC236}">
                <a16:creationId xmlns:a16="http://schemas.microsoft.com/office/drawing/2014/main" id="{A25F4E24-8E64-4009-9BEB-D090E0BF2E31}"/>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D4497BF8-B4FC-4610-8840-BA46E932BAB5}"/>
              </a:ext>
            </a:extLst>
          </xdr:cNvPr>
          <xdr:cNvSpPr/>
        </xdr:nvSpPr>
        <xdr:spPr>
          <a:xfrm>
            <a:off x="6477353" y="26121"/>
            <a:ext cx="468330" cy="107834"/>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8" name="グループ 159">
          <a:extLst>
            <a:ext uri="{FF2B5EF4-FFF2-40B4-BE49-F238E27FC236}">
              <a16:creationId xmlns:a16="http://schemas.microsoft.com/office/drawing/2014/main" id="{BB557423-C1BA-4D63-88AD-8146A930EB24}"/>
            </a:ext>
          </a:extLst>
        </xdr:cNvPr>
        <xdr:cNvGrpSpPr/>
      </xdr:nvGrpSpPr>
      <xdr:grpSpPr>
        <a:xfrm>
          <a:off x="1704191" y="3065406"/>
          <a:ext cx="4527811" cy="278056"/>
          <a:chOff x="1769256" y="2819692"/>
          <a:chExt cx="4560641" cy="282194"/>
        </a:xfrm>
      </xdr:grpSpPr>
      <xdr:sp macro="" textlink="">
        <xdr:nvSpPr>
          <xdr:cNvPr id="9" name="図形 160">
            <a:extLst>
              <a:ext uri="{FF2B5EF4-FFF2-40B4-BE49-F238E27FC236}">
                <a16:creationId xmlns:a16="http://schemas.microsoft.com/office/drawing/2014/main" id="{0A89DE07-F99A-4049-A8F7-A987808C159F}"/>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0" name="図形 161">
            <a:extLst>
              <a:ext uri="{FF2B5EF4-FFF2-40B4-BE49-F238E27FC236}">
                <a16:creationId xmlns:a16="http://schemas.microsoft.com/office/drawing/2014/main" id="{A2E14936-E10F-43DB-8E0C-58E96E766859}"/>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11" name="グループ 141">
          <a:extLst>
            <a:ext uri="{FF2B5EF4-FFF2-40B4-BE49-F238E27FC236}">
              <a16:creationId xmlns:a16="http://schemas.microsoft.com/office/drawing/2014/main" id="{B6005B98-8BDE-4547-BC71-1DEC63CB641B}"/>
            </a:ext>
          </a:extLst>
        </xdr:cNvPr>
        <xdr:cNvGrpSpPr/>
      </xdr:nvGrpSpPr>
      <xdr:grpSpPr>
        <a:xfrm>
          <a:off x="1707366" y="3068581"/>
          <a:ext cx="4524636" cy="271706"/>
          <a:chOff x="1769256" y="2819692"/>
          <a:chExt cx="4560641" cy="282194"/>
        </a:xfrm>
      </xdr:grpSpPr>
      <xdr:sp macro="" textlink="">
        <xdr:nvSpPr>
          <xdr:cNvPr id="12" name="図形 3">
            <a:extLst>
              <a:ext uri="{FF2B5EF4-FFF2-40B4-BE49-F238E27FC236}">
                <a16:creationId xmlns:a16="http://schemas.microsoft.com/office/drawing/2014/main" id="{1E482835-7234-AAF7-1B1A-6EB4CDFE2557}"/>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4">
            <a:extLst>
              <a:ext uri="{FF2B5EF4-FFF2-40B4-BE49-F238E27FC236}">
                <a16:creationId xmlns:a16="http://schemas.microsoft.com/office/drawing/2014/main" id="{51B4A38C-663F-AE92-676D-6BD4DA0E6308}"/>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4" name="グループ 141">
          <a:extLst>
            <a:ext uri="{FF2B5EF4-FFF2-40B4-BE49-F238E27FC236}">
              <a16:creationId xmlns:a16="http://schemas.microsoft.com/office/drawing/2014/main" id="{3FDAA04D-89FB-4699-8F3C-5A9D3F8F772C}"/>
            </a:ext>
          </a:extLst>
        </xdr:cNvPr>
        <xdr:cNvGrpSpPr/>
      </xdr:nvGrpSpPr>
      <xdr:grpSpPr>
        <a:xfrm>
          <a:off x="1704191" y="3065406"/>
          <a:ext cx="4527811" cy="278056"/>
          <a:chOff x="1769256" y="2819692"/>
          <a:chExt cx="4560641" cy="282194"/>
        </a:xfrm>
      </xdr:grpSpPr>
      <xdr:sp macro="" textlink="">
        <xdr:nvSpPr>
          <xdr:cNvPr id="15" name="図形 3">
            <a:extLst>
              <a:ext uri="{FF2B5EF4-FFF2-40B4-BE49-F238E27FC236}">
                <a16:creationId xmlns:a16="http://schemas.microsoft.com/office/drawing/2014/main" id="{08924421-8864-DD09-50B8-B4C9C02D19A6}"/>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6" name="図形 4">
            <a:extLst>
              <a:ext uri="{FF2B5EF4-FFF2-40B4-BE49-F238E27FC236}">
                <a16:creationId xmlns:a16="http://schemas.microsoft.com/office/drawing/2014/main" id="{318AC67D-C8A5-A28C-2FCD-D877F5A6524D}"/>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45720</xdr:colOff>
      <xdr:row>17</xdr:row>
      <xdr:rowOff>62230</xdr:rowOff>
    </xdr:from>
    <xdr:to>
      <xdr:col>27</xdr:col>
      <xdr:colOff>173355</xdr:colOff>
      <xdr:row>18</xdr:row>
      <xdr:rowOff>146050</xdr:rowOff>
    </xdr:to>
    <xdr:grpSp>
      <xdr:nvGrpSpPr>
        <xdr:cNvPr id="17" name="グループ 159">
          <a:extLst>
            <a:ext uri="{FF2B5EF4-FFF2-40B4-BE49-F238E27FC236}">
              <a16:creationId xmlns:a16="http://schemas.microsoft.com/office/drawing/2014/main" id="{A52DCCFB-0789-4230-8BB8-89815F73C3BC}"/>
            </a:ext>
          </a:extLst>
        </xdr:cNvPr>
        <xdr:cNvGrpSpPr/>
      </xdr:nvGrpSpPr>
      <xdr:grpSpPr>
        <a:xfrm>
          <a:off x="1704191" y="3065406"/>
          <a:ext cx="4527811" cy="278056"/>
          <a:chOff x="1769256" y="2819692"/>
          <a:chExt cx="4560641" cy="282194"/>
        </a:xfrm>
      </xdr:grpSpPr>
      <xdr:sp macro="" textlink="">
        <xdr:nvSpPr>
          <xdr:cNvPr id="18" name="図形 160">
            <a:extLst>
              <a:ext uri="{FF2B5EF4-FFF2-40B4-BE49-F238E27FC236}">
                <a16:creationId xmlns:a16="http://schemas.microsoft.com/office/drawing/2014/main" id="{50A452FF-BF37-1F7E-5AC0-AFD6E7948CB9}"/>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9" name="図形 161">
            <a:extLst>
              <a:ext uri="{FF2B5EF4-FFF2-40B4-BE49-F238E27FC236}">
                <a16:creationId xmlns:a16="http://schemas.microsoft.com/office/drawing/2014/main" id="{3BB2F4A0-D42C-4206-F1EF-E32E7429723C}"/>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8</xdr:col>
      <xdr:colOff>48895</xdr:colOff>
      <xdr:row>17</xdr:row>
      <xdr:rowOff>65405</xdr:rowOff>
    </xdr:from>
    <xdr:to>
      <xdr:col>27</xdr:col>
      <xdr:colOff>173355</xdr:colOff>
      <xdr:row>18</xdr:row>
      <xdr:rowOff>142875</xdr:rowOff>
    </xdr:to>
    <xdr:grpSp>
      <xdr:nvGrpSpPr>
        <xdr:cNvPr id="20" name="グループ 141">
          <a:extLst>
            <a:ext uri="{FF2B5EF4-FFF2-40B4-BE49-F238E27FC236}">
              <a16:creationId xmlns:a16="http://schemas.microsoft.com/office/drawing/2014/main" id="{F0B422D3-0929-4C84-977E-EA104CC2A180}"/>
            </a:ext>
          </a:extLst>
        </xdr:cNvPr>
        <xdr:cNvGrpSpPr/>
      </xdr:nvGrpSpPr>
      <xdr:grpSpPr>
        <a:xfrm>
          <a:off x="1707366" y="3068581"/>
          <a:ext cx="4524636" cy="271706"/>
          <a:chOff x="1769256" y="2819692"/>
          <a:chExt cx="4560641" cy="282194"/>
        </a:xfrm>
      </xdr:grpSpPr>
      <xdr:sp macro="" textlink="">
        <xdr:nvSpPr>
          <xdr:cNvPr id="21" name="図形 3">
            <a:extLst>
              <a:ext uri="{FF2B5EF4-FFF2-40B4-BE49-F238E27FC236}">
                <a16:creationId xmlns:a16="http://schemas.microsoft.com/office/drawing/2014/main" id="{712655FA-4E98-849A-4A02-D99D6DEF67AC}"/>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22" name="図形 4">
            <a:extLst>
              <a:ext uri="{FF2B5EF4-FFF2-40B4-BE49-F238E27FC236}">
                <a16:creationId xmlns:a16="http://schemas.microsoft.com/office/drawing/2014/main" id="{9C161316-2753-CCE4-EA9B-9F35422DF2C2}"/>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53971</xdr:colOff>
      <xdr:row>24</xdr:row>
      <xdr:rowOff>9525</xdr:rowOff>
    </xdr:from>
    <xdr:to>
      <xdr:col>33</xdr:col>
      <xdr:colOff>9524</xdr:colOff>
      <xdr:row>26</xdr:row>
      <xdr:rowOff>120650</xdr:rowOff>
    </xdr:to>
    <xdr:grpSp>
      <xdr:nvGrpSpPr>
        <xdr:cNvPr id="23" name="グループ 28">
          <a:extLst>
            <a:ext uri="{FF2B5EF4-FFF2-40B4-BE49-F238E27FC236}">
              <a16:creationId xmlns:a16="http://schemas.microsoft.com/office/drawing/2014/main" id="{E611AAE1-1A46-4B25-B19B-3CBF19986A9E}"/>
            </a:ext>
          </a:extLst>
        </xdr:cNvPr>
        <xdr:cNvGrpSpPr/>
      </xdr:nvGrpSpPr>
      <xdr:grpSpPr>
        <a:xfrm>
          <a:off x="6344206" y="4372349"/>
          <a:ext cx="2054789" cy="499595"/>
          <a:chOff x="6427062" y="6698"/>
          <a:chExt cx="611863" cy="171792"/>
        </a:xfrm>
      </xdr:grpSpPr>
      <xdr:sp macro="" textlink="">
        <xdr:nvSpPr>
          <xdr:cNvPr id="24" name="四角形 26">
            <a:extLst>
              <a:ext uri="{FF2B5EF4-FFF2-40B4-BE49-F238E27FC236}">
                <a16:creationId xmlns:a16="http://schemas.microsoft.com/office/drawing/2014/main" id="{C0AF7021-4345-2390-B858-322FB7E2D030}"/>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25" name="四角形 27">
            <a:extLst>
              <a:ext uri="{FF2B5EF4-FFF2-40B4-BE49-F238E27FC236}">
                <a16:creationId xmlns:a16="http://schemas.microsoft.com/office/drawing/2014/main" id="{0ED64730-8E37-9480-F2D0-84D62091F80A}"/>
              </a:ext>
            </a:extLst>
          </xdr:cNvPr>
          <xdr:cNvSpPr/>
        </xdr:nvSpPr>
        <xdr:spPr>
          <a:xfrm>
            <a:off x="6456018" y="41740"/>
            <a:ext cx="535500" cy="96145"/>
          </a:xfrm>
          <a:prstGeom prst="rect">
            <a:avLst/>
          </a:prstGeom>
          <a:solidFill>
            <a:schemeClr val="accent4">
              <a:lumMod val="20000"/>
              <a:lumOff val="80000"/>
            </a:schemeClr>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FB0F6-39C9-4DA9-84DC-C39C3549402C}">
  <sheetPr>
    <tabColor theme="0" tint="-0.499984740745262"/>
  </sheetPr>
  <dimension ref="A1:BQ20"/>
  <sheetViews>
    <sheetView workbookViewId="0">
      <selection activeCell="A5" sqref="A5"/>
    </sheetView>
  </sheetViews>
  <sheetFormatPr defaultRowHeight="18"/>
  <cols>
    <col min="1" max="1" width="13" bestFit="1" customWidth="1"/>
    <col min="2" max="2" width="46.25" bestFit="1" customWidth="1"/>
    <col min="3" max="3" width="23.5" bestFit="1" customWidth="1"/>
    <col min="4" max="4" width="11" bestFit="1" customWidth="1"/>
    <col min="5" max="5" width="15.08203125" bestFit="1" customWidth="1"/>
    <col min="6" max="6" width="27.58203125" bestFit="1" customWidth="1"/>
    <col min="7" max="7" width="23.5" bestFit="1" customWidth="1"/>
    <col min="8" max="8" width="11" bestFit="1" customWidth="1"/>
    <col min="9" max="9" width="27.58203125" bestFit="1" customWidth="1"/>
    <col min="10" max="11" width="25.5" bestFit="1" customWidth="1"/>
    <col min="12" max="12" width="23.5" bestFit="1" customWidth="1"/>
    <col min="13" max="13" width="22.25" bestFit="1" customWidth="1"/>
    <col min="14" max="14" width="52.58203125" bestFit="1" customWidth="1"/>
    <col min="15" max="15" width="21.25" bestFit="1" customWidth="1"/>
    <col min="16" max="16" width="15.08203125" bestFit="1" customWidth="1"/>
    <col min="17" max="17" width="31.75" bestFit="1" customWidth="1"/>
    <col min="18" max="18" width="21.25" bestFit="1" customWidth="1"/>
    <col min="19" max="20" width="19.25" bestFit="1" customWidth="1"/>
    <col min="21" max="21" width="11" bestFit="1" customWidth="1"/>
    <col min="22" max="22" width="30.08203125" bestFit="1" customWidth="1"/>
    <col min="23" max="23" width="34.83203125" customWidth="1"/>
    <col min="24" max="24" width="29.58203125" bestFit="1" customWidth="1"/>
    <col min="25" max="25" width="32.75" bestFit="1" customWidth="1"/>
    <col min="26" max="26" width="30.75" bestFit="1" customWidth="1"/>
    <col min="27" max="27" width="47.75" customWidth="1"/>
    <col min="28" max="28" width="80.75" bestFit="1" customWidth="1"/>
    <col min="29" max="29" width="64.08203125" bestFit="1" customWidth="1"/>
    <col min="30" max="30" width="13" bestFit="1" customWidth="1"/>
    <col min="31" max="31" width="17.25" bestFit="1" customWidth="1"/>
    <col min="32" max="32" width="13" bestFit="1" customWidth="1"/>
    <col min="33" max="33" width="17.25" bestFit="1" customWidth="1"/>
    <col min="34" max="34" width="13" bestFit="1" customWidth="1"/>
    <col min="35" max="35" width="17.25" bestFit="1" customWidth="1"/>
    <col min="36" max="36" width="52.58203125" bestFit="1" customWidth="1"/>
    <col min="37" max="37" width="55.75" bestFit="1" customWidth="1"/>
    <col min="38" max="38" width="35" bestFit="1" customWidth="1"/>
    <col min="39" max="39" width="25.5" bestFit="1" customWidth="1"/>
    <col min="40" max="41" width="38" bestFit="1" customWidth="1"/>
    <col min="42" max="42" width="16.25" bestFit="1" customWidth="1"/>
    <col min="43" max="43" width="26.08203125" bestFit="1" customWidth="1"/>
    <col min="44" max="44" width="18.25" bestFit="1" customWidth="1"/>
    <col min="45" max="45" width="28.08203125" bestFit="1" customWidth="1"/>
    <col min="46" max="46" width="22.33203125" customWidth="1"/>
    <col min="47" max="47" width="15.25" customWidth="1"/>
  </cols>
  <sheetData>
    <row r="1" spans="1:69">
      <c r="A1" t="s">
        <v>196</v>
      </c>
      <c r="B1" t="s">
        <v>197</v>
      </c>
      <c r="C1" t="s">
        <v>243</v>
      </c>
      <c r="D1" t="s">
        <v>198</v>
      </c>
      <c r="E1" t="s">
        <v>86</v>
      </c>
      <c r="F1" t="s">
        <v>199</v>
      </c>
      <c r="G1" t="s">
        <v>200</v>
      </c>
      <c r="H1" t="s">
        <v>201</v>
      </c>
      <c r="I1" t="s">
        <v>202</v>
      </c>
      <c r="J1" t="s">
        <v>203</v>
      </c>
      <c r="K1" t="s">
        <v>204</v>
      </c>
      <c r="L1" t="s">
        <v>205</v>
      </c>
      <c r="M1" t="s">
        <v>206</v>
      </c>
      <c r="N1" t="s">
        <v>245</v>
      </c>
      <c r="O1" t="s">
        <v>207</v>
      </c>
      <c r="P1" t="s">
        <v>208</v>
      </c>
      <c r="Q1" t="s">
        <v>209</v>
      </c>
      <c r="R1" t="s">
        <v>16</v>
      </c>
      <c r="S1" t="s">
        <v>223</v>
      </c>
      <c r="T1" t="s">
        <v>222</v>
      </c>
      <c r="U1" t="s">
        <v>21</v>
      </c>
      <c r="V1" t="s">
        <v>224</v>
      </c>
      <c r="W1" t="s">
        <v>254</v>
      </c>
      <c r="X1" t="s">
        <v>235</v>
      </c>
      <c r="Y1" t="s">
        <v>225</v>
      </c>
      <c r="Z1" t="s">
        <v>226</v>
      </c>
      <c r="AA1" t="s">
        <v>227</v>
      </c>
      <c r="AB1" t="s">
        <v>228</v>
      </c>
      <c r="AC1" t="s">
        <v>229</v>
      </c>
      <c r="AD1" t="s">
        <v>210</v>
      </c>
      <c r="AE1" t="s">
        <v>211</v>
      </c>
      <c r="AF1" t="s">
        <v>212</v>
      </c>
      <c r="AG1" t="s">
        <v>213</v>
      </c>
      <c r="AH1" t="s">
        <v>214</v>
      </c>
      <c r="AI1" t="s">
        <v>215</v>
      </c>
      <c r="AJ1" t="s">
        <v>234</v>
      </c>
      <c r="AK1" t="s">
        <v>230</v>
      </c>
      <c r="AL1" t="s">
        <v>231</v>
      </c>
      <c r="AM1" t="s">
        <v>232</v>
      </c>
      <c r="AN1" t="s">
        <v>255</v>
      </c>
      <c r="AO1" t="s">
        <v>256</v>
      </c>
      <c r="AP1" t="s">
        <v>233</v>
      </c>
      <c r="AQ1" t="s">
        <v>257</v>
      </c>
      <c r="AR1" t="s">
        <v>246</v>
      </c>
      <c r="AS1" t="s">
        <v>244</v>
      </c>
    </row>
    <row r="2" spans="1:69">
      <c r="B2" t="str">
        <f>様式第八!C90</f>
        <v>様式第八　土石の堆積に関する工事の変更許可申請書</v>
      </c>
      <c r="C2" t="str">
        <f>IF(様式第八!C92=0,"",様式第八!C92)</f>
        <v/>
      </c>
      <c r="D2" t="e">
        <f>様式第八!E88</f>
        <v>#VALUE!</v>
      </c>
      <c r="E2" t="str">
        <f>IF(様式第八!M12=0,"",様式第八!M12)</f>
        <v>（法人の場合は法人名を記載）</v>
      </c>
      <c r="F2" t="str">
        <f>IF(様式第八!M14=0,"",様式第八!M14)</f>
        <v>（役職・氏名を記載）</v>
      </c>
      <c r="G2" t="str">
        <f>IF(様式第八!I16=0,"",様式第八!I16)</f>
        <v>(住所を記載)</v>
      </c>
      <c r="H2" t="str">
        <f>IF(様式第八!I17=0,"",様式第八!I17)</f>
        <v>（氏名又は法人名を記載）</v>
      </c>
      <c r="I2" t="str">
        <f>IF(様式第八!U17=0,"",様式第八!U17)</f>
        <v>（法人の場合に記載）</v>
      </c>
      <c r="J2" t="str">
        <f>IF(様式第八!I18=0,"",様式第八!I18)</f>
        <v>（住所を記載）</v>
      </c>
      <c r="K2" t="str">
        <f>IF(様式第八!I19=0,"",様式第八!I19)</f>
        <v>（氏名を記載）</v>
      </c>
      <c r="L2" t="str">
        <f>IF(様式第八!I20=0,"",様式第八!I20)</f>
        <v>（住所を記載）</v>
      </c>
      <c r="M2" t="str">
        <f>IF(様式第八!I21=0,"",様式第八!I21)</f>
        <v>（氏名を記載）</v>
      </c>
      <c r="N2" t="str">
        <f>IF(様式第八!AB21=0,"",様式第八!AB21)</f>
        <v/>
      </c>
      <c r="O2" t="str">
        <f>IF(様式第八!I22=0,"",様式第八!I22)</f>
        <v>（住所を記載）</v>
      </c>
      <c r="P2" t="str">
        <f>IF(様式第八!I23=0,"",様式第八!I23)</f>
        <v>（氏名を記載）</v>
      </c>
      <c r="Q2" t="str">
        <f>IF(様式第八!U23=0,"",様式第八!U23)</f>
        <v>（法人の場合に記載）</v>
      </c>
      <c r="R2" t="str">
        <f>IF(土地の所在地及び地番!J5=0,"",土地の所在地及び地番!J5)</f>
        <v/>
      </c>
      <c r="S2" t="e">
        <f>様式第八!C94</f>
        <v>#VALUE!</v>
      </c>
      <c r="T2" t="e">
        <f>様式第八!C96</f>
        <v>#VALUE!</v>
      </c>
      <c r="U2">
        <f>様式第八!N29</f>
        <v>0</v>
      </c>
      <c r="V2" t="str">
        <f>IF(様式第八!I30=0,"",様式第八!I30)</f>
        <v/>
      </c>
      <c r="W2" t="str">
        <f>IF(様式第八!T30=0,"",様式第八!T30)</f>
        <v/>
      </c>
      <c r="X2">
        <f>様式第八!M31</f>
        <v>0</v>
      </c>
      <c r="Y2">
        <f>様式第八!M33</f>
        <v>0</v>
      </c>
      <c r="Z2">
        <f>様式第八!M35</f>
        <v>0</v>
      </c>
      <c r="AA2" t="str">
        <f>IF(様式第八!M37=0,"",様式第八!M37)</f>
        <v>／１０</v>
      </c>
      <c r="AB2" t="str">
        <f>IF(様式第八!I39=0,"",様式第八!I39)</f>
        <v/>
      </c>
      <c r="AC2" t="str">
        <f>IF(様式第八!I43=0,"",様式第八!I43)</f>
        <v/>
      </c>
      <c r="AD2" t="str">
        <f>様式第八!I47</f>
        <v/>
      </c>
      <c r="AE2">
        <f>様式第八!M47</f>
        <v>0</v>
      </c>
      <c r="AF2" t="str">
        <f>様式第八!I48</f>
        <v/>
      </c>
      <c r="AG2">
        <f>様式第八!M48</f>
        <v>0</v>
      </c>
      <c r="AH2" t="str">
        <f>様式第八!I49</f>
        <v/>
      </c>
      <c r="AI2">
        <f>様式第八!M49</f>
        <v>0</v>
      </c>
      <c r="AJ2" t="str">
        <f>IF(様式第八!I50=0,"",様式第八!I50)</f>
        <v/>
      </c>
      <c r="AK2" t="str">
        <f>IF(様式第八!I52=0,"",様式第八!I52)</f>
        <v/>
      </c>
      <c r="AL2" t="str">
        <f>IF(様式第八!I55=0,"",様式第八!I55)</f>
        <v/>
      </c>
      <c r="AM2" t="str">
        <f>IF(様式第八!I57=0,"",様式第八!I57)</f>
        <v/>
      </c>
      <c r="AN2" t="e">
        <f>様式第八!E98</f>
        <v>#VALUE!</v>
      </c>
      <c r="AO2" t="e">
        <f>様式第八!E100</f>
        <v>#VALUE!</v>
      </c>
      <c r="AP2" t="str">
        <f>IF(様式第八!I60=0,"",様式第八!I60)</f>
        <v/>
      </c>
      <c r="AQ2" t="str">
        <f>IF(様式第八!I61=0,"",様式第八!I61)</f>
        <v/>
      </c>
      <c r="AR2" t="str">
        <f>IF(様式第八!I62=0,"",様式第八!I62)</f>
        <v/>
      </c>
      <c r="AS2" t="str">
        <f>IF(様式第八!I63=0,"",様式第八!I63)</f>
        <v/>
      </c>
      <c r="BI2" s="1"/>
      <c r="BM2" s="1"/>
      <c r="BQ2" s="1"/>
    </row>
    <row r="5" spans="1:69" s="2" customFormat="1"/>
    <row r="6" spans="1:69" s="2" customFormat="1"/>
    <row r="7" spans="1:69" s="2" customFormat="1"/>
    <row r="8" spans="1:69" s="2" customFormat="1"/>
    <row r="9" spans="1:69" s="2" customFormat="1"/>
    <row r="10" spans="1:69" s="2" customFormat="1"/>
    <row r="11" spans="1:69" s="2" customFormat="1"/>
    <row r="12" spans="1:69" s="2" customFormat="1"/>
    <row r="13" spans="1:69" s="2" customFormat="1"/>
    <row r="14" spans="1:69" s="2" customFormat="1"/>
    <row r="15" spans="1:69" s="2" customFormat="1"/>
    <row r="16" spans="1:69" s="2" customFormat="1"/>
    <row r="17" s="2" customFormat="1"/>
    <row r="18" s="2" customFormat="1"/>
    <row r="19" s="2" customFormat="1"/>
    <row r="20" s="2" customFormat="1"/>
  </sheetData>
  <sheetProtection algorithmName="SHA-512" hashValue="uNQ1Nlt3qojNq0crfSOGph6EQQKUMDXKr9Uv5IDCG03u3VsbZTSXmRwwTzXiHgDuLBC97DzndGsQMBGiq++4Gw==" saltValue="wEZfNlElTROB+vxGwh73dQ=="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8AC6-5E37-4ED9-B0E2-3717D9E35D1B}">
  <sheetPr>
    <tabColor rgb="FFFFFF00"/>
  </sheetPr>
  <dimension ref="A1:BS195"/>
  <sheetViews>
    <sheetView tabSelected="1" view="pageBreakPreview" topLeftCell="A26" zoomScale="85" zoomScaleNormal="100" zoomScaleSheetLayoutView="85" workbookViewId="0">
      <selection activeCell="M31" sqref="M31:W32"/>
    </sheetView>
  </sheetViews>
  <sheetFormatPr defaultColWidth="0.25" defaultRowHeight="13"/>
  <cols>
    <col min="1" max="2" width="1.75" style="3" customWidth="1"/>
    <col min="3" max="8" width="3.08203125" style="3" customWidth="1"/>
    <col min="9" max="17" width="3" style="3" customWidth="1"/>
    <col min="18" max="20" width="3.08203125" style="3" customWidth="1"/>
    <col min="21" max="28" width="3" style="3" customWidth="1"/>
    <col min="29" max="29" width="22" style="3" customWidth="1"/>
    <col min="30" max="32" width="1.75" style="3" customWidth="1"/>
    <col min="33" max="36" width="0.25" style="6"/>
    <col min="37" max="37" width="0.25" style="6" customWidth="1"/>
    <col min="38" max="16384" width="0.25" style="6"/>
  </cols>
  <sheetData>
    <row r="1" spans="1:58" ht="15" customHeight="1">
      <c r="A1" s="194" t="s">
        <v>237</v>
      </c>
      <c r="B1" s="194"/>
      <c r="C1" s="194"/>
      <c r="D1" s="194"/>
      <c r="M1" s="195"/>
      <c r="N1" s="195"/>
      <c r="O1" s="195"/>
      <c r="P1" s="195"/>
      <c r="Q1" s="195"/>
      <c r="R1" s="195"/>
      <c r="S1" s="195"/>
      <c r="T1" s="195"/>
      <c r="U1" s="195"/>
      <c r="V1" s="195"/>
      <c r="W1" s="195"/>
      <c r="X1" s="195"/>
      <c r="Y1" s="195"/>
      <c r="Z1" s="195"/>
      <c r="AA1" s="195"/>
      <c r="AB1" s="195"/>
      <c r="AC1" s="4"/>
      <c r="AD1" s="4"/>
      <c r="AE1" s="4"/>
      <c r="AF1" s="4"/>
      <c r="AG1" s="5"/>
      <c r="AH1" s="5"/>
      <c r="AI1" s="6" t="e">
        <f>IF(#REF!&gt;0,"※","")</f>
        <v>#REF!</v>
      </c>
      <c r="AK1" s="6" t="s">
        <v>6</v>
      </c>
      <c r="AL1" s="6" t="s">
        <v>6</v>
      </c>
      <c r="AN1" s="6" t="s">
        <v>7</v>
      </c>
      <c r="AO1" s="6" t="s">
        <v>8</v>
      </c>
      <c r="AP1" s="6" t="s">
        <v>9</v>
      </c>
    </row>
    <row r="2" spans="1:58" ht="6" customHeight="1"/>
    <row r="3" spans="1:58" ht="18" customHeight="1">
      <c r="A3" s="196" t="s">
        <v>238</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7"/>
      <c r="AD3" s="8"/>
      <c r="AE3" s="8"/>
      <c r="AF3" s="8"/>
      <c r="AH3" s="9"/>
    </row>
    <row r="4" spans="1:58" ht="6" customHeight="1">
      <c r="A4" s="10"/>
      <c r="B4" s="11"/>
      <c r="C4" s="11"/>
      <c r="D4" s="11"/>
      <c r="E4" s="11"/>
      <c r="F4" s="11"/>
      <c r="G4" s="11"/>
      <c r="H4" s="11"/>
      <c r="I4" s="11"/>
      <c r="J4" s="11"/>
      <c r="K4" s="11"/>
      <c r="L4" s="11"/>
      <c r="M4" s="11"/>
      <c r="N4" s="11"/>
      <c r="O4" s="11"/>
      <c r="P4" s="11"/>
      <c r="Q4" s="11"/>
      <c r="R4" s="11"/>
      <c r="S4" s="11"/>
      <c r="T4" s="11"/>
      <c r="U4" s="11"/>
      <c r="V4" s="11"/>
      <c r="W4" s="11"/>
      <c r="X4" s="129" t="s">
        <v>0</v>
      </c>
      <c r="Y4" s="197"/>
      <c r="Z4" s="197"/>
      <c r="AA4" s="197"/>
      <c r="AB4" s="198"/>
      <c r="AC4" s="13"/>
      <c r="AD4" s="8"/>
      <c r="AE4" s="8"/>
      <c r="AF4" s="8"/>
      <c r="AH4" s="14"/>
    </row>
    <row r="5" spans="1:58" ht="13.5" customHeight="1">
      <c r="A5" s="15"/>
      <c r="B5" s="194" t="s">
        <v>260</v>
      </c>
      <c r="C5" s="194"/>
      <c r="D5" s="194"/>
      <c r="E5" s="194"/>
      <c r="F5" s="194"/>
      <c r="G5" s="194"/>
      <c r="H5" s="194"/>
      <c r="I5" s="194"/>
      <c r="J5" s="194"/>
      <c r="K5" s="194"/>
      <c r="L5" s="207"/>
      <c r="M5" s="207"/>
      <c r="N5" s="207"/>
      <c r="O5" s="207"/>
      <c r="P5" s="207"/>
      <c r="Q5" s="207"/>
      <c r="R5" s="207"/>
      <c r="S5" s="214" t="s">
        <v>259</v>
      </c>
      <c r="T5" s="214"/>
      <c r="U5" s="214"/>
      <c r="V5" s="214"/>
      <c r="W5" s="215"/>
      <c r="X5" s="130"/>
      <c r="Y5" s="199"/>
      <c r="Z5" s="199"/>
      <c r="AA5" s="199"/>
      <c r="AB5" s="200"/>
      <c r="AC5" s="13"/>
      <c r="AD5" s="16"/>
      <c r="AE5" s="16"/>
      <c r="AF5" s="16"/>
      <c r="AG5" s="17"/>
      <c r="AH5" s="14"/>
      <c r="AI5" s="6" t="str">
        <f>MID(M5,2,2)</f>
        <v/>
      </c>
      <c r="AK5" s="6" t="s">
        <v>239</v>
      </c>
      <c r="AR5" s="17"/>
      <c r="AS5" s="17"/>
      <c r="AT5" s="17"/>
      <c r="AU5" s="17"/>
      <c r="AV5" s="17"/>
      <c r="AW5" s="17"/>
      <c r="AX5" s="17"/>
      <c r="AY5" s="17"/>
      <c r="AZ5" s="17"/>
      <c r="BA5" s="17"/>
      <c r="BB5" s="17"/>
      <c r="BC5" s="17"/>
      <c r="BD5" s="17"/>
      <c r="BE5" s="17"/>
      <c r="BF5" s="17"/>
    </row>
    <row r="6" spans="1:58" ht="13.5" customHeight="1">
      <c r="A6" s="15"/>
      <c r="B6" s="194" t="s">
        <v>258</v>
      </c>
      <c r="C6" s="194"/>
      <c r="D6" s="194"/>
      <c r="E6" s="194"/>
      <c r="F6" s="194"/>
      <c r="G6" s="194"/>
      <c r="H6" s="194"/>
      <c r="I6" s="194"/>
      <c r="J6" s="194"/>
      <c r="K6" s="194"/>
      <c r="X6" s="201"/>
      <c r="Y6" s="202"/>
      <c r="Z6" s="202"/>
      <c r="AA6" s="202"/>
      <c r="AB6" s="203"/>
      <c r="AC6" s="18"/>
      <c r="AD6" s="16"/>
      <c r="AE6" s="16"/>
      <c r="AF6" s="16"/>
      <c r="AG6" s="17"/>
      <c r="AH6" s="19"/>
      <c r="AK6" s="6" t="s">
        <v>240</v>
      </c>
      <c r="AR6" s="17"/>
      <c r="AS6" s="17"/>
      <c r="AT6" s="17"/>
      <c r="AU6" s="17"/>
      <c r="AV6" s="17"/>
      <c r="AW6" s="17"/>
      <c r="AX6" s="17"/>
      <c r="AY6" s="17"/>
      <c r="AZ6" s="17"/>
      <c r="BA6" s="17"/>
      <c r="BB6" s="17"/>
      <c r="BC6" s="17"/>
      <c r="BD6" s="17"/>
      <c r="BE6" s="17"/>
      <c r="BF6" s="17"/>
    </row>
    <row r="7" spans="1:58" ht="7.5" customHeight="1">
      <c r="A7" s="15"/>
      <c r="X7" s="201"/>
      <c r="Y7" s="202"/>
      <c r="Z7" s="202"/>
      <c r="AA7" s="202"/>
      <c r="AB7" s="203"/>
      <c r="AC7" s="18"/>
      <c r="AD7" s="8"/>
      <c r="AE7" s="8"/>
      <c r="AF7" s="8"/>
      <c r="AH7" s="19"/>
      <c r="AK7" s="20" t="s">
        <v>261</v>
      </c>
    </row>
    <row r="8" spans="1:58" ht="13.5" customHeight="1">
      <c r="A8" s="15"/>
      <c r="B8" s="142" t="s">
        <v>1</v>
      </c>
      <c r="C8" s="142"/>
      <c r="D8" s="207"/>
      <c r="E8" s="207"/>
      <c r="F8" s="3" t="s">
        <v>2</v>
      </c>
      <c r="G8" s="207"/>
      <c r="H8" s="207"/>
      <c r="I8" s="3" t="s">
        <v>3</v>
      </c>
      <c r="J8" s="207"/>
      <c r="K8" s="207"/>
      <c r="L8" s="3" t="s">
        <v>4</v>
      </c>
      <c r="X8" s="201"/>
      <c r="Y8" s="202"/>
      <c r="Z8" s="202"/>
      <c r="AA8" s="202"/>
      <c r="AB8" s="203"/>
      <c r="AC8" s="18"/>
      <c r="AD8" s="16"/>
      <c r="AE8" s="16"/>
      <c r="AF8" s="16"/>
      <c r="AH8" s="19"/>
      <c r="AI8" s="20">
        <f>+DATE(D8+2018,G8,J8)</f>
        <v>43069</v>
      </c>
    </row>
    <row r="9" spans="1:58" ht="7.5" customHeight="1">
      <c r="A9" s="15"/>
      <c r="X9" s="201"/>
      <c r="Y9" s="202"/>
      <c r="Z9" s="202"/>
      <c r="AA9" s="202"/>
      <c r="AB9" s="203"/>
      <c r="AC9" s="18"/>
      <c r="AD9" s="8"/>
      <c r="AE9" s="8"/>
      <c r="AF9" s="8"/>
      <c r="AH9" s="19"/>
      <c r="AI9" s="22"/>
      <c r="AJ9" s="20"/>
    </row>
    <row r="10" spans="1:58" ht="36.4" customHeight="1">
      <c r="A10" s="15"/>
      <c r="B10" s="208" t="s">
        <v>262</v>
      </c>
      <c r="C10" s="194"/>
      <c r="D10" s="194"/>
      <c r="E10" s="194"/>
      <c r="F10" s="194"/>
      <c r="G10" s="194"/>
      <c r="H10" s="194"/>
      <c r="I10" s="194"/>
      <c r="J10" s="194"/>
      <c r="K10" s="194"/>
      <c r="L10" s="194"/>
      <c r="M10" s="194"/>
      <c r="X10" s="201"/>
      <c r="Y10" s="202"/>
      <c r="Z10" s="202"/>
      <c r="AA10" s="202"/>
      <c r="AB10" s="203"/>
      <c r="AC10" s="18"/>
      <c r="AD10" s="8"/>
      <c r="AE10" s="8"/>
      <c r="AF10" s="8"/>
      <c r="AH10" s="19"/>
      <c r="AI10" s="22"/>
      <c r="AJ10" s="20"/>
    </row>
    <row r="11" spans="1:58" ht="7.5" customHeight="1">
      <c r="A11" s="15"/>
      <c r="X11" s="201"/>
      <c r="Y11" s="202"/>
      <c r="Z11" s="202"/>
      <c r="AA11" s="202"/>
      <c r="AB11" s="203"/>
      <c r="AC11" s="18"/>
      <c r="AD11" s="8"/>
      <c r="AE11" s="8"/>
      <c r="AF11" s="8"/>
      <c r="AH11" s="19"/>
    </row>
    <row r="12" spans="1:58" ht="15.75" customHeight="1">
      <c r="A12" s="15"/>
      <c r="G12" s="209" t="s">
        <v>5</v>
      </c>
      <c r="H12" s="209"/>
      <c r="I12" s="209"/>
      <c r="J12" s="209"/>
      <c r="K12" s="209"/>
      <c r="L12" s="209"/>
      <c r="M12" s="210" t="s">
        <v>247</v>
      </c>
      <c r="N12" s="211"/>
      <c r="O12" s="211"/>
      <c r="P12" s="211"/>
      <c r="Q12" s="211"/>
      <c r="R12" s="211"/>
      <c r="S12" s="211"/>
      <c r="T12" s="211"/>
      <c r="U12" s="211"/>
      <c r="V12" s="211"/>
      <c r="W12" s="211"/>
      <c r="X12" s="201"/>
      <c r="Y12" s="202"/>
      <c r="Z12" s="202"/>
      <c r="AA12" s="202"/>
      <c r="AB12" s="203"/>
      <c r="AC12" s="18"/>
      <c r="AD12" s="16"/>
      <c r="AE12" s="16"/>
      <c r="AF12" s="16"/>
      <c r="AH12" s="19"/>
    </row>
    <row r="13" spans="1:58" ht="15.75" customHeight="1">
      <c r="A13" s="15"/>
      <c r="M13" s="211"/>
      <c r="N13" s="211"/>
      <c r="O13" s="211"/>
      <c r="P13" s="211"/>
      <c r="Q13" s="211"/>
      <c r="R13" s="211"/>
      <c r="S13" s="211"/>
      <c r="T13" s="211"/>
      <c r="U13" s="211"/>
      <c r="V13" s="211"/>
      <c r="W13" s="211"/>
      <c r="X13" s="201"/>
      <c r="Y13" s="202"/>
      <c r="Z13" s="202"/>
      <c r="AA13" s="202"/>
      <c r="AB13" s="203"/>
      <c r="AC13" s="18"/>
      <c r="AD13" s="8"/>
      <c r="AE13" s="8"/>
      <c r="AF13" s="8"/>
      <c r="AH13" s="19"/>
    </row>
    <row r="14" spans="1:58" ht="15.75" customHeight="1">
      <c r="A14" s="15"/>
      <c r="M14" s="212" t="s">
        <v>248</v>
      </c>
      <c r="N14" s="211"/>
      <c r="O14" s="211"/>
      <c r="P14" s="211"/>
      <c r="Q14" s="211"/>
      <c r="R14" s="211"/>
      <c r="S14" s="211"/>
      <c r="T14" s="211"/>
      <c r="U14" s="211"/>
      <c r="V14" s="211"/>
      <c r="W14" s="211"/>
      <c r="X14" s="201"/>
      <c r="Y14" s="202"/>
      <c r="Z14" s="202"/>
      <c r="AA14" s="202"/>
      <c r="AB14" s="203"/>
      <c r="AC14" s="18"/>
      <c r="AD14" s="8"/>
      <c r="AE14" s="8"/>
      <c r="AF14" s="8"/>
      <c r="AH14" s="19"/>
    </row>
    <row r="15" spans="1:58" ht="15.75" customHeight="1">
      <c r="A15" s="23"/>
      <c r="B15" s="24"/>
      <c r="C15" s="24"/>
      <c r="D15" s="24"/>
      <c r="E15" s="24"/>
      <c r="F15" s="24"/>
      <c r="G15" s="24"/>
      <c r="H15" s="24"/>
      <c r="I15" s="24"/>
      <c r="J15" s="24"/>
      <c r="K15" s="24"/>
      <c r="L15" s="24"/>
      <c r="M15" s="213"/>
      <c r="N15" s="213"/>
      <c r="O15" s="213"/>
      <c r="P15" s="213"/>
      <c r="Q15" s="213"/>
      <c r="R15" s="213"/>
      <c r="S15" s="213"/>
      <c r="T15" s="213"/>
      <c r="U15" s="213"/>
      <c r="V15" s="213"/>
      <c r="W15" s="213"/>
      <c r="X15" s="204"/>
      <c r="Y15" s="205"/>
      <c r="Z15" s="205"/>
      <c r="AA15" s="205"/>
      <c r="AB15" s="206"/>
      <c r="AC15" s="18"/>
      <c r="AD15" s="8"/>
      <c r="AE15" s="8"/>
      <c r="AF15" s="8"/>
      <c r="AH15" s="19"/>
    </row>
    <row r="16" spans="1:58" ht="15.75" customHeight="1">
      <c r="A16" s="97">
        <v>1</v>
      </c>
      <c r="B16" s="99"/>
      <c r="C16" s="97" t="s">
        <v>10</v>
      </c>
      <c r="D16" s="98"/>
      <c r="E16" s="98"/>
      <c r="F16" s="98"/>
      <c r="G16" s="98"/>
      <c r="H16" s="99"/>
      <c r="I16" s="187" t="s">
        <v>249</v>
      </c>
      <c r="J16" s="131"/>
      <c r="K16" s="131"/>
      <c r="L16" s="131"/>
      <c r="M16" s="131"/>
      <c r="N16" s="131"/>
      <c r="O16" s="131"/>
      <c r="P16" s="131"/>
      <c r="Q16" s="131"/>
      <c r="R16" s="131"/>
      <c r="S16" s="131"/>
      <c r="T16" s="131"/>
      <c r="U16" s="131"/>
      <c r="V16" s="131"/>
      <c r="W16" s="131"/>
      <c r="X16" s="131"/>
      <c r="Y16" s="131"/>
      <c r="Z16" s="131"/>
      <c r="AA16" s="131"/>
      <c r="AB16" s="132"/>
      <c r="AC16" s="25"/>
      <c r="AD16" s="16"/>
      <c r="AE16" s="16"/>
      <c r="AF16" s="16"/>
      <c r="AH16" s="26"/>
    </row>
    <row r="17" spans="1:38" ht="15.75" customHeight="1">
      <c r="A17" s="173"/>
      <c r="B17" s="143"/>
      <c r="C17" s="173"/>
      <c r="D17" s="142"/>
      <c r="E17" s="142"/>
      <c r="F17" s="142"/>
      <c r="G17" s="142"/>
      <c r="H17" s="143"/>
      <c r="I17" s="182" t="s">
        <v>250</v>
      </c>
      <c r="J17" s="133"/>
      <c r="K17" s="133"/>
      <c r="L17" s="133"/>
      <c r="M17" s="133"/>
      <c r="N17" s="133"/>
      <c r="O17" s="133"/>
      <c r="P17" s="133"/>
      <c r="Q17" s="133"/>
      <c r="R17" s="184" t="s">
        <v>11</v>
      </c>
      <c r="S17" s="185"/>
      <c r="T17" s="186"/>
      <c r="U17" s="133" t="s">
        <v>251</v>
      </c>
      <c r="V17" s="133"/>
      <c r="W17" s="133"/>
      <c r="X17" s="133"/>
      <c r="Y17" s="133"/>
      <c r="Z17" s="133"/>
      <c r="AA17" s="133"/>
      <c r="AB17" s="134"/>
      <c r="AC17" s="25"/>
      <c r="AD17" s="16"/>
      <c r="AE17" s="16"/>
      <c r="AF17" s="16"/>
      <c r="AH17" s="26"/>
    </row>
    <row r="18" spans="1:38" ht="15.75" customHeight="1">
      <c r="A18" s="173"/>
      <c r="B18" s="143"/>
      <c r="C18" s="173" t="s">
        <v>12</v>
      </c>
      <c r="D18" s="142"/>
      <c r="E18" s="142"/>
      <c r="F18" s="142"/>
      <c r="G18" s="142"/>
      <c r="H18" s="143"/>
      <c r="I18" s="188" t="s">
        <v>252</v>
      </c>
      <c r="J18" s="189"/>
      <c r="K18" s="189"/>
      <c r="L18" s="189"/>
      <c r="M18" s="189"/>
      <c r="N18" s="189"/>
      <c r="O18" s="189"/>
      <c r="P18" s="189"/>
      <c r="Q18" s="189"/>
      <c r="R18" s="189"/>
      <c r="S18" s="189"/>
      <c r="T18" s="189"/>
      <c r="U18" s="189"/>
      <c r="V18" s="189"/>
      <c r="W18" s="189"/>
      <c r="X18" s="189"/>
      <c r="Y18" s="189"/>
      <c r="Z18" s="189"/>
      <c r="AA18" s="189"/>
      <c r="AB18" s="190"/>
      <c r="AC18" s="27"/>
      <c r="AD18" s="8"/>
      <c r="AE18" s="8"/>
      <c r="AF18" s="8"/>
      <c r="AH18" s="28"/>
    </row>
    <row r="19" spans="1:38" ht="15.75" customHeight="1">
      <c r="A19" s="114"/>
      <c r="B19" s="135"/>
      <c r="C19" s="114"/>
      <c r="D19" s="115"/>
      <c r="E19" s="115"/>
      <c r="F19" s="115"/>
      <c r="G19" s="115"/>
      <c r="H19" s="135"/>
      <c r="I19" s="191" t="s">
        <v>253</v>
      </c>
      <c r="J19" s="192"/>
      <c r="K19" s="192"/>
      <c r="L19" s="192"/>
      <c r="M19" s="192"/>
      <c r="N19" s="192"/>
      <c r="O19" s="192"/>
      <c r="P19" s="192"/>
      <c r="Q19" s="192"/>
      <c r="R19" s="192"/>
      <c r="S19" s="192"/>
      <c r="T19" s="192"/>
      <c r="U19" s="192"/>
      <c r="V19" s="192"/>
      <c r="W19" s="192"/>
      <c r="X19" s="192"/>
      <c r="Y19" s="192"/>
      <c r="Z19" s="192"/>
      <c r="AA19" s="192"/>
      <c r="AB19" s="193"/>
      <c r="AC19" s="27"/>
      <c r="AD19" s="8"/>
      <c r="AE19" s="8"/>
      <c r="AF19" s="8"/>
      <c r="AH19" s="28"/>
    </row>
    <row r="20" spans="1:38" ht="15.75" customHeight="1">
      <c r="A20" s="97">
        <v>2</v>
      </c>
      <c r="B20" s="99"/>
      <c r="C20" s="97" t="s">
        <v>13</v>
      </c>
      <c r="D20" s="98"/>
      <c r="E20" s="98"/>
      <c r="F20" s="98"/>
      <c r="G20" s="98"/>
      <c r="H20" s="99"/>
      <c r="I20" s="181" t="s">
        <v>252</v>
      </c>
      <c r="J20" s="131"/>
      <c r="K20" s="131"/>
      <c r="L20" s="131"/>
      <c r="M20" s="131"/>
      <c r="N20" s="131"/>
      <c r="O20" s="131"/>
      <c r="P20" s="131"/>
      <c r="Q20" s="131"/>
      <c r="R20" s="131"/>
      <c r="S20" s="131"/>
      <c r="T20" s="131"/>
      <c r="U20" s="131"/>
      <c r="V20" s="131"/>
      <c r="W20" s="131"/>
      <c r="X20" s="131"/>
      <c r="Y20" s="131"/>
      <c r="Z20" s="131"/>
      <c r="AA20" s="131"/>
      <c r="AB20" s="132"/>
      <c r="AC20" s="25"/>
      <c r="AD20" s="16"/>
      <c r="AE20" s="16"/>
      <c r="AF20" s="16"/>
      <c r="AH20" s="26"/>
    </row>
    <row r="21" spans="1:38" ht="15.75" customHeight="1">
      <c r="A21" s="114"/>
      <c r="B21" s="135"/>
      <c r="C21" s="114"/>
      <c r="D21" s="115"/>
      <c r="E21" s="115"/>
      <c r="F21" s="115"/>
      <c r="G21" s="115"/>
      <c r="H21" s="135"/>
      <c r="I21" s="182" t="s">
        <v>264</v>
      </c>
      <c r="J21" s="133"/>
      <c r="K21" s="133"/>
      <c r="L21" s="133"/>
      <c r="M21" s="133"/>
      <c r="N21" s="133"/>
      <c r="O21" s="133"/>
      <c r="P21" s="133"/>
      <c r="Q21" s="133"/>
      <c r="R21" s="133"/>
      <c r="S21" s="133"/>
      <c r="T21" s="133"/>
      <c r="U21" s="133"/>
      <c r="V21" s="133"/>
      <c r="W21" s="133"/>
      <c r="X21" s="133"/>
      <c r="Y21" s="183"/>
      <c r="Z21" s="183"/>
      <c r="AA21" s="183"/>
      <c r="AB21" s="78"/>
      <c r="AC21" s="29"/>
      <c r="AD21" s="16"/>
      <c r="AE21" s="16"/>
      <c r="AF21" s="16"/>
      <c r="AH21" s="30"/>
      <c r="AL21" s="6" t="s">
        <v>14</v>
      </c>
    </row>
    <row r="22" spans="1:38" ht="15.75" customHeight="1">
      <c r="A22" s="97">
        <v>3</v>
      </c>
      <c r="B22" s="99"/>
      <c r="C22" s="97" t="s">
        <v>15</v>
      </c>
      <c r="D22" s="98"/>
      <c r="E22" s="98"/>
      <c r="F22" s="98"/>
      <c r="G22" s="98"/>
      <c r="H22" s="99"/>
      <c r="I22" s="181" t="s">
        <v>252</v>
      </c>
      <c r="J22" s="131"/>
      <c r="K22" s="131"/>
      <c r="L22" s="131"/>
      <c r="M22" s="131"/>
      <c r="N22" s="131"/>
      <c r="O22" s="131"/>
      <c r="P22" s="131"/>
      <c r="Q22" s="131"/>
      <c r="R22" s="131"/>
      <c r="S22" s="131"/>
      <c r="T22" s="131"/>
      <c r="U22" s="131"/>
      <c r="V22" s="131"/>
      <c r="W22" s="131"/>
      <c r="X22" s="131"/>
      <c r="Y22" s="131"/>
      <c r="Z22" s="131"/>
      <c r="AA22" s="131"/>
      <c r="AB22" s="132"/>
      <c r="AC22" s="25"/>
      <c r="AD22" s="16"/>
      <c r="AE22" s="16"/>
      <c r="AF22" s="16"/>
      <c r="AH22" s="26"/>
    </row>
    <row r="23" spans="1:38" ht="15.75" customHeight="1">
      <c r="A23" s="114"/>
      <c r="B23" s="135"/>
      <c r="C23" s="114"/>
      <c r="D23" s="115"/>
      <c r="E23" s="115"/>
      <c r="F23" s="115"/>
      <c r="G23" s="115"/>
      <c r="H23" s="135"/>
      <c r="I23" s="182" t="s">
        <v>265</v>
      </c>
      <c r="J23" s="133"/>
      <c r="K23" s="133"/>
      <c r="L23" s="133"/>
      <c r="M23" s="133"/>
      <c r="N23" s="133"/>
      <c r="O23" s="133"/>
      <c r="P23" s="133"/>
      <c r="Q23" s="133"/>
      <c r="R23" s="184" t="s">
        <v>11</v>
      </c>
      <c r="S23" s="185"/>
      <c r="T23" s="186"/>
      <c r="U23" s="133" t="s">
        <v>251</v>
      </c>
      <c r="V23" s="133"/>
      <c r="W23" s="133"/>
      <c r="X23" s="133"/>
      <c r="Y23" s="133"/>
      <c r="Z23" s="133"/>
      <c r="AA23" s="133"/>
      <c r="AB23" s="134"/>
      <c r="AC23" s="25"/>
      <c r="AD23" s="16"/>
      <c r="AE23" s="16"/>
      <c r="AF23" s="16"/>
      <c r="AH23" s="26"/>
    </row>
    <row r="24" spans="1:38" ht="15.75" customHeight="1">
      <c r="A24" s="97">
        <v>4</v>
      </c>
      <c r="B24" s="99"/>
      <c r="C24" s="97" t="s">
        <v>16</v>
      </c>
      <c r="D24" s="98"/>
      <c r="E24" s="98"/>
      <c r="F24" s="98"/>
      <c r="G24" s="98"/>
      <c r="H24" s="99"/>
      <c r="I24" s="175" t="str">
        <f>ASC(IF(土地の所在地及び地番!B3="","別シート「土地の所在地及び地番」に入力",CONCATENATE(土地の所在地及び地番!B3,土地の所在地及び地番!C3)))</f>
        <v>別ｼｰﾄ｢土地の所在地及び地番｣に入力</v>
      </c>
      <c r="J24" s="176"/>
      <c r="K24" s="176"/>
      <c r="L24" s="176"/>
      <c r="M24" s="176"/>
      <c r="N24" s="176"/>
      <c r="O24" s="176"/>
      <c r="P24" s="176"/>
      <c r="Q24" s="176"/>
      <c r="R24" s="176"/>
      <c r="S24" s="176"/>
      <c r="T24" s="176"/>
      <c r="U24" s="176"/>
      <c r="V24" s="176" t="str">
        <f>IF(W24="","","外")</f>
        <v/>
      </c>
      <c r="W24" s="176" t="str">
        <f>IF(土地の所在地及び地番!D2=0,"",土地の所在地及び地番!D2)</f>
        <v/>
      </c>
      <c r="X24" s="176"/>
      <c r="Y24" s="176" t="str">
        <f>IF(W24="","","筆")</f>
        <v/>
      </c>
      <c r="Z24" s="176" t="str">
        <f>IF(W24="","","(詳細別紙)")</f>
        <v/>
      </c>
      <c r="AA24" s="176"/>
      <c r="AB24" s="179"/>
      <c r="AC24" s="31"/>
      <c r="AD24" s="16"/>
      <c r="AE24" s="16"/>
      <c r="AF24" s="16"/>
      <c r="AH24" s="32"/>
    </row>
    <row r="25" spans="1:38" ht="15.75" customHeight="1">
      <c r="A25" s="173"/>
      <c r="B25" s="143"/>
      <c r="C25" s="173"/>
      <c r="D25" s="142"/>
      <c r="E25" s="142"/>
      <c r="F25" s="142"/>
      <c r="G25" s="142"/>
      <c r="H25" s="143"/>
      <c r="I25" s="177"/>
      <c r="J25" s="178"/>
      <c r="K25" s="178"/>
      <c r="L25" s="178"/>
      <c r="M25" s="178"/>
      <c r="N25" s="178"/>
      <c r="O25" s="178"/>
      <c r="P25" s="178"/>
      <c r="Q25" s="178"/>
      <c r="R25" s="178"/>
      <c r="S25" s="178"/>
      <c r="T25" s="178"/>
      <c r="U25" s="178"/>
      <c r="V25" s="178"/>
      <c r="W25" s="178"/>
      <c r="X25" s="178"/>
      <c r="Y25" s="178"/>
      <c r="Z25" s="178"/>
      <c r="AA25" s="178"/>
      <c r="AB25" s="180"/>
      <c r="AC25" s="31"/>
      <c r="AD25" s="16"/>
      <c r="AE25" s="16"/>
      <c r="AF25" s="16"/>
      <c r="AH25" s="32"/>
    </row>
    <row r="26" spans="1:38" ht="15.75" customHeight="1">
      <c r="A26" s="173"/>
      <c r="B26" s="143"/>
      <c r="C26" s="173"/>
      <c r="D26" s="142"/>
      <c r="E26" s="142"/>
      <c r="F26" s="142"/>
      <c r="G26" s="142"/>
      <c r="H26" s="143"/>
      <c r="I26" s="177"/>
      <c r="J26" s="178"/>
      <c r="K26" s="178"/>
      <c r="L26" s="178"/>
      <c r="M26" s="178"/>
      <c r="N26" s="178"/>
      <c r="O26" s="178"/>
      <c r="P26" s="178"/>
      <c r="Q26" s="178"/>
      <c r="R26" s="178"/>
      <c r="S26" s="178"/>
      <c r="T26" s="178"/>
      <c r="U26" s="178"/>
      <c r="V26" s="178"/>
      <c r="W26" s="178"/>
      <c r="X26" s="178"/>
      <c r="Y26" s="178"/>
      <c r="Z26" s="178"/>
      <c r="AA26" s="178"/>
      <c r="AB26" s="180"/>
      <c r="AC26" s="31"/>
      <c r="AD26" s="16"/>
      <c r="AE26" s="16"/>
      <c r="AF26" s="16"/>
      <c r="AH26" s="32"/>
    </row>
    <row r="27" spans="1:38" ht="15.75" customHeight="1" thickBot="1">
      <c r="A27" s="173"/>
      <c r="B27" s="143"/>
      <c r="C27" s="173"/>
      <c r="D27" s="142"/>
      <c r="E27" s="142"/>
      <c r="F27" s="142"/>
      <c r="G27" s="142"/>
      <c r="H27" s="143"/>
      <c r="I27" s="177"/>
      <c r="J27" s="178"/>
      <c r="K27" s="178"/>
      <c r="L27" s="178"/>
      <c r="M27" s="178"/>
      <c r="N27" s="178"/>
      <c r="O27" s="178"/>
      <c r="P27" s="178"/>
      <c r="Q27" s="178"/>
      <c r="R27" s="178"/>
      <c r="S27" s="178"/>
      <c r="T27" s="178"/>
      <c r="U27" s="178"/>
      <c r="V27" s="178"/>
      <c r="W27" s="178"/>
      <c r="X27" s="178"/>
      <c r="Y27" s="178"/>
      <c r="Z27" s="178"/>
      <c r="AA27" s="178"/>
      <c r="AB27" s="180"/>
      <c r="AC27" s="31"/>
      <c r="AD27" s="8"/>
      <c r="AE27" s="8"/>
      <c r="AF27" s="8"/>
      <c r="AH27" s="32"/>
    </row>
    <row r="28" spans="1:38" ht="15.75" customHeight="1" thickTop="1" thickBot="1">
      <c r="A28" s="114"/>
      <c r="B28" s="135"/>
      <c r="C28" s="114" t="s">
        <v>17</v>
      </c>
      <c r="D28" s="115"/>
      <c r="E28" s="115"/>
      <c r="F28" s="115"/>
      <c r="G28" s="115"/>
      <c r="H28" s="135"/>
      <c r="I28" s="114" t="s">
        <v>18</v>
      </c>
      <c r="J28" s="115"/>
      <c r="K28" s="115"/>
      <c r="L28" s="174" t="str">
        <f>IFERROR(AD28,"")</f>
        <v/>
      </c>
      <c r="M28" s="174"/>
      <c r="N28" s="174"/>
      <c r="O28" s="174"/>
      <c r="P28" s="174"/>
      <c r="Q28" s="174"/>
      <c r="R28" s="115" t="s">
        <v>19</v>
      </c>
      <c r="S28" s="115"/>
      <c r="T28" s="115"/>
      <c r="U28" s="174" t="str">
        <f>IFERROR(AF28,"")</f>
        <v/>
      </c>
      <c r="V28" s="174"/>
      <c r="W28" s="174"/>
      <c r="X28" s="174"/>
      <c r="Y28" s="174"/>
      <c r="Z28" s="174"/>
      <c r="AA28" s="169" t="s">
        <v>20</v>
      </c>
      <c r="AB28" s="169"/>
      <c r="AC28" s="80"/>
      <c r="AD28" s="79" t="e">
        <f>VALUE(LEFT(AC28,FIND(" ",AC28)-1))</f>
        <v>#VALUE!</v>
      </c>
      <c r="AE28" s="16" t="e">
        <f>LEFT(AC28,LEN(AC28)-2)</f>
        <v>#VALUE!</v>
      </c>
      <c r="AF28" s="79" t="e">
        <f>VALUE(RIGHT(AE28,LEN(AE28)-FIND(" ",AE28)))</f>
        <v>#VALUE!</v>
      </c>
      <c r="AH28" s="33"/>
      <c r="AI28" s="6" t="str">
        <f>ASC(L28&amp;"."&amp;O28)</f>
        <v>.</v>
      </c>
      <c r="AJ28" s="6" t="str">
        <f>ASC(U28&amp;"."&amp;X28)</f>
        <v>.</v>
      </c>
      <c r="AL28" s="6" t="s">
        <v>132</v>
      </c>
    </row>
    <row r="29" spans="1:38" ht="30" customHeight="1" thickTop="1">
      <c r="A29" s="111">
        <v>5</v>
      </c>
      <c r="B29" s="117"/>
      <c r="C29" s="111" t="s">
        <v>21</v>
      </c>
      <c r="D29" s="112"/>
      <c r="E29" s="112"/>
      <c r="F29" s="112"/>
      <c r="G29" s="112"/>
      <c r="H29" s="117"/>
      <c r="I29" s="111"/>
      <c r="J29" s="112"/>
      <c r="K29" s="112"/>
      <c r="L29" s="112"/>
      <c r="M29" s="112"/>
      <c r="N29" s="170"/>
      <c r="O29" s="170"/>
      <c r="P29" s="170"/>
      <c r="Q29" s="170"/>
      <c r="R29" s="170"/>
      <c r="S29" s="170"/>
      <c r="T29" s="170"/>
      <c r="U29" s="170"/>
      <c r="V29" s="170"/>
      <c r="W29" s="170"/>
      <c r="X29" s="171" t="s">
        <v>22</v>
      </c>
      <c r="Y29" s="171"/>
      <c r="Z29" s="171"/>
      <c r="AA29" s="171"/>
      <c r="AB29" s="172"/>
      <c r="AC29" s="35"/>
      <c r="AD29" s="16"/>
      <c r="AE29" s="16"/>
      <c r="AF29" s="16"/>
      <c r="AH29" s="36"/>
      <c r="AL29" s="6" t="s">
        <v>133</v>
      </c>
    </row>
    <row r="30" spans="1:38" ht="30" customHeight="1">
      <c r="A30" s="111">
        <v>6</v>
      </c>
      <c r="B30" s="117"/>
      <c r="C30" s="111" t="s">
        <v>134</v>
      </c>
      <c r="D30" s="112"/>
      <c r="E30" s="112"/>
      <c r="F30" s="112"/>
      <c r="G30" s="112"/>
      <c r="H30" s="117"/>
      <c r="I30" s="164"/>
      <c r="J30" s="165"/>
      <c r="K30" s="165"/>
      <c r="L30" s="165"/>
      <c r="M30" s="165"/>
      <c r="N30" s="165"/>
      <c r="O30" s="165"/>
      <c r="P30" s="165"/>
      <c r="Q30" s="166" t="str">
        <f>_xlfn.IFS(I30="工事に付随する土石の堆積","工事名・時期",I30="その他（上記に含まれないもの）","その他の内容",I30=I30,"")</f>
        <v/>
      </c>
      <c r="R30" s="166"/>
      <c r="S30" s="166"/>
      <c r="T30" s="217"/>
      <c r="U30" s="218"/>
      <c r="V30" s="218"/>
      <c r="W30" s="218"/>
      <c r="X30" s="218"/>
      <c r="Y30" s="218"/>
      <c r="Z30" s="218"/>
      <c r="AA30" s="218"/>
      <c r="AB30" s="218"/>
      <c r="AC30" s="37"/>
      <c r="AD30" s="16"/>
      <c r="AE30" s="16"/>
      <c r="AF30" s="16"/>
      <c r="AH30" s="38"/>
      <c r="AI30" s="6">
        <f>_xlfn.IFS(I30="工事に付随する土石の堆積","工事に付随する土石の堆積（"&amp;T30&amp;"）",I30="その他（上記に含まれないもの）","その他（"&amp;T30&amp;"）",AJ30=0,I30)</f>
        <v>0</v>
      </c>
      <c r="AJ30" s="6">
        <f>COUNTIF(I30,"工事に付随する土石の堆積")+COUNTIF(I30,"その他（上記に含まれないもの）")</f>
        <v>0</v>
      </c>
      <c r="AL30" s="6" t="s">
        <v>135</v>
      </c>
    </row>
    <row r="31" spans="1:38" ht="15.75" customHeight="1">
      <c r="A31" s="121" t="s">
        <v>136</v>
      </c>
      <c r="B31" s="121"/>
      <c r="C31" s="129" t="s">
        <v>23</v>
      </c>
      <c r="D31" s="98" t="s">
        <v>137</v>
      </c>
      <c r="E31" s="98"/>
      <c r="F31" s="98"/>
      <c r="G31" s="98"/>
      <c r="H31" s="99"/>
      <c r="I31" s="97"/>
      <c r="J31" s="98"/>
      <c r="K31" s="98"/>
      <c r="L31" s="98"/>
      <c r="M31" s="167"/>
      <c r="N31" s="167"/>
      <c r="O31" s="167"/>
      <c r="P31" s="167"/>
      <c r="Q31" s="167"/>
      <c r="R31" s="167"/>
      <c r="S31" s="167"/>
      <c r="T31" s="167"/>
      <c r="U31" s="167"/>
      <c r="V31" s="167"/>
      <c r="W31" s="167"/>
      <c r="X31" s="159" t="s">
        <v>24</v>
      </c>
      <c r="Y31" s="159"/>
      <c r="Z31" s="159"/>
      <c r="AA31" s="159"/>
      <c r="AB31" s="160"/>
      <c r="AC31" s="35"/>
      <c r="AD31" s="16"/>
      <c r="AE31" s="16"/>
      <c r="AF31" s="16"/>
      <c r="AH31" s="36"/>
      <c r="AL31" s="6" t="s">
        <v>138</v>
      </c>
    </row>
    <row r="32" spans="1:38" ht="15.75" customHeight="1">
      <c r="A32" s="121"/>
      <c r="B32" s="121"/>
      <c r="C32" s="130"/>
      <c r="D32" s="163" t="s">
        <v>139</v>
      </c>
      <c r="E32" s="115"/>
      <c r="F32" s="115"/>
      <c r="G32" s="115"/>
      <c r="H32" s="135"/>
      <c r="I32" s="114"/>
      <c r="J32" s="115"/>
      <c r="K32" s="115"/>
      <c r="L32" s="115"/>
      <c r="M32" s="168"/>
      <c r="N32" s="168"/>
      <c r="O32" s="168"/>
      <c r="P32" s="168"/>
      <c r="Q32" s="168"/>
      <c r="R32" s="168"/>
      <c r="S32" s="168"/>
      <c r="T32" s="168"/>
      <c r="U32" s="168"/>
      <c r="V32" s="168"/>
      <c r="W32" s="168"/>
      <c r="X32" s="161"/>
      <c r="Y32" s="161"/>
      <c r="Z32" s="161"/>
      <c r="AA32" s="161"/>
      <c r="AB32" s="162"/>
      <c r="AC32" s="35"/>
      <c r="AD32" s="16"/>
      <c r="AE32" s="16"/>
      <c r="AF32" s="16"/>
      <c r="AH32" s="36"/>
      <c r="AL32" s="6" t="s">
        <v>28</v>
      </c>
    </row>
    <row r="33" spans="1:38" ht="15.75" customHeight="1">
      <c r="A33" s="121"/>
      <c r="B33" s="121"/>
      <c r="C33" s="129" t="s">
        <v>25</v>
      </c>
      <c r="D33" s="98" t="s">
        <v>140</v>
      </c>
      <c r="E33" s="98"/>
      <c r="F33" s="98"/>
      <c r="G33" s="98"/>
      <c r="H33" s="99"/>
      <c r="I33" s="97"/>
      <c r="J33" s="98"/>
      <c r="K33" s="98"/>
      <c r="L33" s="98"/>
      <c r="M33" s="167"/>
      <c r="N33" s="167"/>
      <c r="O33" s="167"/>
      <c r="P33" s="167"/>
      <c r="Q33" s="167"/>
      <c r="R33" s="167"/>
      <c r="S33" s="167"/>
      <c r="T33" s="167"/>
      <c r="U33" s="167"/>
      <c r="V33" s="167"/>
      <c r="W33" s="167"/>
      <c r="X33" s="159" t="s">
        <v>26</v>
      </c>
      <c r="Y33" s="159"/>
      <c r="Z33" s="159"/>
      <c r="AA33" s="159"/>
      <c r="AB33" s="160"/>
      <c r="AC33" s="35"/>
      <c r="AD33" s="16"/>
      <c r="AE33" s="16"/>
      <c r="AF33" s="16"/>
      <c r="AH33" s="36"/>
    </row>
    <row r="34" spans="1:38" ht="15.75" customHeight="1">
      <c r="A34" s="121"/>
      <c r="B34" s="121"/>
      <c r="C34" s="139"/>
      <c r="D34" s="163" t="s">
        <v>21</v>
      </c>
      <c r="E34" s="115"/>
      <c r="F34" s="115"/>
      <c r="G34" s="115"/>
      <c r="H34" s="135"/>
      <c r="I34" s="114"/>
      <c r="J34" s="115"/>
      <c r="K34" s="115"/>
      <c r="L34" s="115"/>
      <c r="M34" s="168"/>
      <c r="N34" s="168"/>
      <c r="O34" s="168"/>
      <c r="P34" s="168"/>
      <c r="Q34" s="168"/>
      <c r="R34" s="168"/>
      <c r="S34" s="168"/>
      <c r="T34" s="168"/>
      <c r="U34" s="168"/>
      <c r="V34" s="168"/>
      <c r="W34" s="168"/>
      <c r="X34" s="161"/>
      <c r="Y34" s="161"/>
      <c r="Z34" s="161"/>
      <c r="AA34" s="161"/>
      <c r="AB34" s="162"/>
      <c r="AC34" s="35"/>
      <c r="AD34" s="8"/>
      <c r="AE34" s="8"/>
      <c r="AF34" s="8"/>
      <c r="AH34" s="36"/>
      <c r="AJ34" s="17" t="s">
        <v>31</v>
      </c>
      <c r="AL34" s="39"/>
    </row>
    <row r="35" spans="1:38" ht="15.75" customHeight="1">
      <c r="A35" s="121"/>
      <c r="B35" s="121"/>
      <c r="C35" s="129" t="s">
        <v>27</v>
      </c>
      <c r="D35" s="98" t="s">
        <v>137</v>
      </c>
      <c r="E35" s="98"/>
      <c r="F35" s="98"/>
      <c r="G35" s="98"/>
      <c r="H35" s="99"/>
      <c r="I35" s="97"/>
      <c r="J35" s="98"/>
      <c r="K35" s="98"/>
      <c r="L35" s="98"/>
      <c r="M35" s="167"/>
      <c r="N35" s="167"/>
      <c r="O35" s="167"/>
      <c r="P35" s="167"/>
      <c r="Q35" s="167"/>
      <c r="R35" s="167"/>
      <c r="S35" s="167"/>
      <c r="T35" s="167"/>
      <c r="U35" s="167"/>
      <c r="V35" s="167"/>
      <c r="W35" s="167"/>
      <c r="X35" s="159" t="s">
        <v>141</v>
      </c>
      <c r="Y35" s="159"/>
      <c r="Z35" s="159"/>
      <c r="AA35" s="159"/>
      <c r="AB35" s="160"/>
      <c r="AC35" s="35"/>
      <c r="AD35" s="16"/>
      <c r="AE35" s="16"/>
      <c r="AF35" s="16"/>
      <c r="AH35" s="36"/>
      <c r="AJ35" s="6" t="s">
        <v>32</v>
      </c>
      <c r="AK35" s="39"/>
      <c r="AL35" s="39">
        <v>11000</v>
      </c>
    </row>
    <row r="36" spans="1:38" ht="15.75" customHeight="1">
      <c r="A36" s="121"/>
      <c r="B36" s="121"/>
      <c r="C36" s="139"/>
      <c r="D36" s="163" t="s">
        <v>142</v>
      </c>
      <c r="E36" s="115"/>
      <c r="F36" s="115"/>
      <c r="G36" s="115"/>
      <c r="H36" s="135"/>
      <c r="I36" s="114"/>
      <c r="J36" s="115"/>
      <c r="K36" s="115"/>
      <c r="L36" s="115"/>
      <c r="M36" s="168"/>
      <c r="N36" s="168"/>
      <c r="O36" s="168"/>
      <c r="P36" s="168"/>
      <c r="Q36" s="168"/>
      <c r="R36" s="168"/>
      <c r="S36" s="168"/>
      <c r="T36" s="168"/>
      <c r="U36" s="168"/>
      <c r="V36" s="168"/>
      <c r="W36" s="168"/>
      <c r="X36" s="161"/>
      <c r="Y36" s="161"/>
      <c r="Z36" s="161"/>
      <c r="AA36" s="161"/>
      <c r="AB36" s="162"/>
      <c r="AC36" s="35"/>
      <c r="AD36" s="8"/>
      <c r="AE36" s="8"/>
      <c r="AF36" s="8"/>
      <c r="AH36" s="36"/>
      <c r="AJ36" s="6" t="s">
        <v>33</v>
      </c>
      <c r="AK36" s="39"/>
      <c r="AL36" s="39">
        <v>14000</v>
      </c>
    </row>
    <row r="37" spans="1:38" ht="15.75" customHeight="1">
      <c r="A37" s="121"/>
      <c r="B37" s="121"/>
      <c r="C37" s="129" t="s">
        <v>29</v>
      </c>
      <c r="D37" s="98" t="s">
        <v>140</v>
      </c>
      <c r="E37" s="98"/>
      <c r="F37" s="98"/>
      <c r="G37" s="98"/>
      <c r="H37" s="99"/>
      <c r="I37" s="97"/>
      <c r="J37" s="98"/>
      <c r="K37" s="98"/>
      <c r="L37" s="98"/>
      <c r="M37" s="157" t="s">
        <v>263</v>
      </c>
      <c r="N37" s="157"/>
      <c r="O37" s="157"/>
      <c r="P37" s="157"/>
      <c r="Q37" s="157"/>
      <c r="R37" s="157"/>
      <c r="S37" s="157"/>
      <c r="T37" s="157"/>
      <c r="U37" s="157"/>
      <c r="V37" s="157"/>
      <c r="W37" s="157"/>
      <c r="X37" s="159"/>
      <c r="Y37" s="159"/>
      <c r="Z37" s="159"/>
      <c r="AA37" s="159"/>
      <c r="AB37" s="160"/>
      <c r="AC37" s="35"/>
      <c r="AD37" s="16"/>
      <c r="AE37" s="16"/>
      <c r="AF37" s="16"/>
      <c r="AH37" s="36"/>
      <c r="AJ37" s="6" t="s">
        <v>34</v>
      </c>
      <c r="AK37" s="39"/>
      <c r="AL37" s="39">
        <v>16000</v>
      </c>
    </row>
    <row r="38" spans="1:38" ht="15.75" customHeight="1">
      <c r="A38" s="121"/>
      <c r="B38" s="121"/>
      <c r="C38" s="130"/>
      <c r="D38" s="163" t="s">
        <v>143</v>
      </c>
      <c r="E38" s="115"/>
      <c r="F38" s="115"/>
      <c r="G38" s="115"/>
      <c r="H38" s="135"/>
      <c r="I38" s="114"/>
      <c r="J38" s="115"/>
      <c r="K38" s="115"/>
      <c r="L38" s="115"/>
      <c r="M38" s="158"/>
      <c r="N38" s="158"/>
      <c r="O38" s="158"/>
      <c r="P38" s="158"/>
      <c r="Q38" s="158"/>
      <c r="R38" s="158"/>
      <c r="S38" s="158"/>
      <c r="T38" s="158"/>
      <c r="U38" s="158"/>
      <c r="V38" s="158"/>
      <c r="W38" s="158"/>
      <c r="X38" s="161"/>
      <c r="Y38" s="161"/>
      <c r="Z38" s="161"/>
      <c r="AA38" s="161"/>
      <c r="AB38" s="162"/>
      <c r="AC38" s="35"/>
      <c r="AD38" s="8"/>
      <c r="AE38" s="8"/>
      <c r="AF38" s="8"/>
      <c r="AH38" s="36"/>
      <c r="AJ38" s="6" t="s">
        <v>36</v>
      </c>
      <c r="AK38" s="39"/>
      <c r="AL38" s="39">
        <v>20000</v>
      </c>
    </row>
    <row r="39" spans="1:38" ht="15.75" customHeight="1">
      <c r="A39" s="121"/>
      <c r="B39" s="121"/>
      <c r="C39" s="129" t="s">
        <v>35</v>
      </c>
      <c r="D39" s="98" t="s">
        <v>144</v>
      </c>
      <c r="E39" s="98"/>
      <c r="F39" s="98"/>
      <c r="G39" s="98"/>
      <c r="H39" s="99"/>
      <c r="I39" s="148"/>
      <c r="J39" s="149"/>
      <c r="K39" s="149"/>
      <c r="L39" s="149"/>
      <c r="M39" s="149"/>
      <c r="N39" s="149"/>
      <c r="O39" s="149"/>
      <c r="P39" s="149"/>
      <c r="Q39" s="149"/>
      <c r="R39" s="149"/>
      <c r="S39" s="149"/>
      <c r="T39" s="149"/>
      <c r="U39" s="149"/>
      <c r="V39" s="149"/>
      <c r="W39" s="149"/>
      <c r="X39" s="149"/>
      <c r="Y39" s="149"/>
      <c r="Z39" s="149"/>
      <c r="AA39" s="149"/>
      <c r="AB39" s="150"/>
      <c r="AC39" s="31"/>
      <c r="AD39" s="16"/>
      <c r="AE39" s="16"/>
      <c r="AF39" s="16"/>
      <c r="AH39" s="32"/>
      <c r="AJ39" s="6" t="s">
        <v>37</v>
      </c>
      <c r="AK39" s="39"/>
      <c r="AL39" s="39">
        <v>29000</v>
      </c>
    </row>
    <row r="40" spans="1:38" ht="15.75" customHeight="1">
      <c r="A40" s="121"/>
      <c r="B40" s="121"/>
      <c r="C40" s="130"/>
      <c r="D40" s="142" t="s">
        <v>145</v>
      </c>
      <c r="E40" s="142"/>
      <c r="F40" s="142"/>
      <c r="G40" s="142"/>
      <c r="H40" s="143"/>
      <c r="I40" s="151"/>
      <c r="J40" s="152"/>
      <c r="K40" s="152"/>
      <c r="L40" s="152"/>
      <c r="M40" s="152"/>
      <c r="N40" s="152"/>
      <c r="O40" s="152"/>
      <c r="P40" s="152"/>
      <c r="Q40" s="152"/>
      <c r="R40" s="152"/>
      <c r="S40" s="152"/>
      <c r="T40" s="152"/>
      <c r="U40" s="152"/>
      <c r="V40" s="152"/>
      <c r="W40" s="152"/>
      <c r="X40" s="152"/>
      <c r="Y40" s="152"/>
      <c r="Z40" s="152"/>
      <c r="AA40" s="152"/>
      <c r="AB40" s="153"/>
      <c r="AC40" s="31"/>
      <c r="AD40" s="8"/>
      <c r="AE40" s="8"/>
      <c r="AF40" s="8"/>
      <c r="AH40" s="32"/>
      <c r="AJ40" s="6" t="s">
        <v>38</v>
      </c>
      <c r="AK40" s="39"/>
      <c r="AL40" s="39">
        <v>32000</v>
      </c>
    </row>
    <row r="41" spans="1:38" ht="15.75" customHeight="1">
      <c r="A41" s="121"/>
      <c r="B41" s="121"/>
      <c r="C41" s="130"/>
      <c r="D41" s="142" t="s">
        <v>146</v>
      </c>
      <c r="E41" s="142"/>
      <c r="F41" s="142"/>
      <c r="G41" s="142"/>
      <c r="H41" s="143"/>
      <c r="I41" s="151"/>
      <c r="J41" s="152"/>
      <c r="K41" s="152"/>
      <c r="L41" s="152"/>
      <c r="M41" s="152"/>
      <c r="N41" s="152"/>
      <c r="O41" s="152"/>
      <c r="P41" s="152"/>
      <c r="Q41" s="152"/>
      <c r="R41" s="152"/>
      <c r="S41" s="152"/>
      <c r="T41" s="152"/>
      <c r="U41" s="152"/>
      <c r="V41" s="152"/>
      <c r="W41" s="152"/>
      <c r="X41" s="152"/>
      <c r="Y41" s="152"/>
      <c r="Z41" s="152"/>
      <c r="AA41" s="152"/>
      <c r="AB41" s="153"/>
      <c r="AC41" s="31"/>
      <c r="AD41" s="8"/>
      <c r="AE41" s="8"/>
      <c r="AF41" s="8"/>
      <c r="AH41" s="32"/>
      <c r="AJ41" s="6" t="s">
        <v>39</v>
      </c>
      <c r="AK41" s="39"/>
      <c r="AL41" s="39">
        <v>39000</v>
      </c>
    </row>
    <row r="42" spans="1:38" ht="15.75" customHeight="1">
      <c r="A42" s="121"/>
      <c r="B42" s="121"/>
      <c r="C42" s="139"/>
      <c r="D42" s="115" t="s">
        <v>147</v>
      </c>
      <c r="E42" s="115"/>
      <c r="F42" s="115"/>
      <c r="G42" s="115"/>
      <c r="H42" s="135"/>
      <c r="I42" s="154"/>
      <c r="J42" s="155"/>
      <c r="K42" s="155"/>
      <c r="L42" s="155"/>
      <c r="M42" s="155"/>
      <c r="N42" s="155"/>
      <c r="O42" s="155"/>
      <c r="P42" s="155"/>
      <c r="Q42" s="155"/>
      <c r="R42" s="155"/>
      <c r="S42" s="155"/>
      <c r="T42" s="155"/>
      <c r="U42" s="155"/>
      <c r="V42" s="155"/>
      <c r="W42" s="155"/>
      <c r="X42" s="155"/>
      <c r="Y42" s="155"/>
      <c r="Z42" s="155"/>
      <c r="AA42" s="155"/>
      <c r="AB42" s="156"/>
      <c r="AC42" s="31"/>
      <c r="AD42" s="8"/>
      <c r="AE42" s="8"/>
      <c r="AF42" s="8"/>
      <c r="AH42" s="32"/>
      <c r="AJ42" s="6" t="s">
        <v>40</v>
      </c>
      <c r="AK42" s="39"/>
      <c r="AL42" s="39">
        <v>54000</v>
      </c>
    </row>
    <row r="43" spans="1:38" ht="15.75" customHeight="1">
      <c r="A43" s="121"/>
      <c r="B43" s="121"/>
      <c r="C43" s="129" t="s">
        <v>148</v>
      </c>
      <c r="D43" s="98" t="s">
        <v>149</v>
      </c>
      <c r="E43" s="98"/>
      <c r="F43" s="98"/>
      <c r="G43" s="98"/>
      <c r="H43" s="99"/>
      <c r="I43" s="148"/>
      <c r="J43" s="149"/>
      <c r="K43" s="149"/>
      <c r="L43" s="149"/>
      <c r="M43" s="149"/>
      <c r="N43" s="149"/>
      <c r="O43" s="149"/>
      <c r="P43" s="149"/>
      <c r="Q43" s="149"/>
      <c r="R43" s="149"/>
      <c r="S43" s="149"/>
      <c r="T43" s="149"/>
      <c r="U43" s="149"/>
      <c r="V43" s="149"/>
      <c r="W43" s="149"/>
      <c r="X43" s="149"/>
      <c r="Y43" s="149"/>
      <c r="Z43" s="149"/>
      <c r="AA43" s="149"/>
      <c r="AB43" s="150"/>
      <c r="AC43" s="31"/>
      <c r="AD43" s="16"/>
      <c r="AE43" s="16"/>
      <c r="AF43" s="16"/>
      <c r="AH43" s="32"/>
      <c r="AJ43" s="6" t="s">
        <v>41</v>
      </c>
      <c r="AK43" s="39"/>
      <c r="AL43" s="39">
        <v>74000</v>
      </c>
    </row>
    <row r="44" spans="1:38" ht="15.75" customHeight="1">
      <c r="A44" s="121"/>
      <c r="B44" s="121"/>
      <c r="C44" s="130"/>
      <c r="D44" s="142" t="s">
        <v>150</v>
      </c>
      <c r="E44" s="142"/>
      <c r="F44" s="142"/>
      <c r="G44" s="142"/>
      <c r="H44" s="143"/>
      <c r="I44" s="151"/>
      <c r="J44" s="152"/>
      <c r="K44" s="152"/>
      <c r="L44" s="152"/>
      <c r="M44" s="152"/>
      <c r="N44" s="152"/>
      <c r="O44" s="152"/>
      <c r="P44" s="152"/>
      <c r="Q44" s="152"/>
      <c r="R44" s="152"/>
      <c r="S44" s="152"/>
      <c r="T44" s="152"/>
      <c r="U44" s="152"/>
      <c r="V44" s="152"/>
      <c r="W44" s="152"/>
      <c r="X44" s="152"/>
      <c r="Y44" s="152"/>
      <c r="Z44" s="152"/>
      <c r="AA44" s="152"/>
      <c r="AB44" s="153"/>
      <c r="AC44" s="31"/>
      <c r="AD44" s="8"/>
      <c r="AE44" s="8"/>
      <c r="AF44" s="8"/>
      <c r="AH44" s="32"/>
      <c r="AJ44" s="6" t="s">
        <v>42</v>
      </c>
      <c r="AK44" s="39"/>
      <c r="AL44" s="39">
        <v>111000</v>
      </c>
    </row>
    <row r="45" spans="1:38" ht="15.75" customHeight="1">
      <c r="A45" s="121"/>
      <c r="B45" s="121"/>
      <c r="C45" s="139"/>
      <c r="D45" s="115" t="s">
        <v>151</v>
      </c>
      <c r="E45" s="115"/>
      <c r="F45" s="115"/>
      <c r="G45" s="115"/>
      <c r="H45" s="135"/>
      <c r="I45" s="154"/>
      <c r="J45" s="155"/>
      <c r="K45" s="155"/>
      <c r="L45" s="155"/>
      <c r="M45" s="155"/>
      <c r="N45" s="155"/>
      <c r="O45" s="155"/>
      <c r="P45" s="155"/>
      <c r="Q45" s="155"/>
      <c r="R45" s="155"/>
      <c r="S45" s="155"/>
      <c r="T45" s="155"/>
      <c r="U45" s="155"/>
      <c r="V45" s="155"/>
      <c r="W45" s="155"/>
      <c r="X45" s="155"/>
      <c r="Y45" s="155"/>
      <c r="Z45" s="155"/>
      <c r="AA45" s="155"/>
      <c r="AB45" s="156"/>
      <c r="AC45" s="31"/>
      <c r="AD45" s="8"/>
      <c r="AE45" s="8"/>
      <c r="AF45" s="8"/>
      <c r="AH45" s="32"/>
      <c r="AJ45" s="6" t="s">
        <v>43</v>
      </c>
      <c r="AK45" s="39"/>
      <c r="AL45" s="39">
        <v>136000</v>
      </c>
    </row>
    <row r="46" spans="1:38" ht="15" customHeight="1">
      <c r="A46" s="121"/>
      <c r="B46" s="121"/>
      <c r="C46" s="111" t="s">
        <v>44</v>
      </c>
      <c r="D46" s="112" t="s">
        <v>152</v>
      </c>
      <c r="E46" s="112"/>
      <c r="F46" s="112"/>
      <c r="G46" s="112"/>
      <c r="H46" s="117"/>
      <c r="I46" s="111" t="s">
        <v>30</v>
      </c>
      <c r="J46" s="112"/>
      <c r="K46" s="112"/>
      <c r="L46" s="117"/>
      <c r="M46" s="111" t="s">
        <v>153</v>
      </c>
      <c r="N46" s="112"/>
      <c r="O46" s="112"/>
      <c r="P46" s="112"/>
      <c r="Q46" s="112"/>
      <c r="R46" s="112"/>
      <c r="S46" s="112"/>
      <c r="T46" s="112"/>
      <c r="U46" s="112"/>
      <c r="V46" s="112"/>
      <c r="W46" s="112"/>
      <c r="X46" s="112"/>
      <c r="Y46" s="112"/>
      <c r="Z46" s="112"/>
      <c r="AA46" s="112"/>
      <c r="AB46" s="117"/>
      <c r="AC46" s="21"/>
      <c r="AD46" s="8"/>
      <c r="AE46" s="8"/>
      <c r="AF46" s="8"/>
      <c r="AH46" s="17"/>
      <c r="AI46" s="6" t="s">
        <v>154</v>
      </c>
      <c r="AJ46" s="40" t="s">
        <v>9</v>
      </c>
    </row>
    <row r="47" spans="1:38" ht="15" customHeight="1">
      <c r="A47" s="121"/>
      <c r="B47" s="121"/>
      <c r="C47" s="111"/>
      <c r="D47" s="112"/>
      <c r="E47" s="112"/>
      <c r="F47" s="112"/>
      <c r="G47" s="112"/>
      <c r="H47" s="117"/>
      <c r="I47" s="146" t="str">
        <f>IF(M47="","",COUNTA(M$47))</f>
        <v/>
      </c>
      <c r="J47" s="147"/>
      <c r="K47" s="147"/>
      <c r="L47" s="147"/>
      <c r="M47" s="144"/>
      <c r="N47" s="145"/>
      <c r="O47" s="145"/>
      <c r="P47" s="145"/>
      <c r="Q47" s="145"/>
      <c r="R47" s="145"/>
      <c r="S47" s="145"/>
      <c r="T47" s="145"/>
      <c r="U47" s="145"/>
      <c r="V47" s="145"/>
      <c r="W47" s="145"/>
      <c r="X47" s="145"/>
      <c r="Y47" s="145"/>
      <c r="Z47" s="145"/>
      <c r="AA47" s="98" t="s">
        <v>24</v>
      </c>
      <c r="AB47" s="99"/>
      <c r="AC47" s="21"/>
      <c r="AD47" s="16"/>
      <c r="AE47" s="16"/>
      <c r="AF47" s="16"/>
      <c r="AH47" s="17"/>
      <c r="AI47" s="6">
        <f>IF(M$31&gt;5,M$31*2,M$31)</f>
        <v>0</v>
      </c>
      <c r="AJ47" s="40" t="str">
        <f>IF(M47="","",M47-AI47)</f>
        <v/>
      </c>
    </row>
    <row r="48" spans="1:38" ht="15" customHeight="1">
      <c r="A48" s="121"/>
      <c r="B48" s="121"/>
      <c r="C48" s="111"/>
      <c r="D48" s="112"/>
      <c r="E48" s="112"/>
      <c r="F48" s="112"/>
      <c r="G48" s="112"/>
      <c r="H48" s="117"/>
      <c r="I48" s="146" t="str">
        <f>IF(M48="","",COUNTA(M$47:Z$48))</f>
        <v/>
      </c>
      <c r="J48" s="147"/>
      <c r="K48" s="147"/>
      <c r="L48" s="147"/>
      <c r="M48" s="144"/>
      <c r="N48" s="145"/>
      <c r="O48" s="145"/>
      <c r="P48" s="145"/>
      <c r="Q48" s="145"/>
      <c r="R48" s="145"/>
      <c r="S48" s="145"/>
      <c r="T48" s="145"/>
      <c r="U48" s="145"/>
      <c r="V48" s="145"/>
      <c r="W48" s="145"/>
      <c r="X48" s="145"/>
      <c r="Y48" s="145"/>
      <c r="Z48" s="145"/>
      <c r="AA48" s="98" t="s">
        <v>24</v>
      </c>
      <c r="AB48" s="99"/>
      <c r="AC48" s="21"/>
      <c r="AD48" s="8"/>
      <c r="AE48" s="8"/>
      <c r="AF48" s="8"/>
      <c r="AH48" s="17"/>
      <c r="AI48" s="6">
        <f>IF(M$31&gt;5,M$31*2,M$31)</f>
        <v>0</v>
      </c>
      <c r="AJ48" s="40" t="str">
        <f>IF(M48="","",M48-AI48)</f>
        <v/>
      </c>
    </row>
    <row r="49" spans="1:39" ht="15" customHeight="1">
      <c r="A49" s="121"/>
      <c r="B49" s="121"/>
      <c r="C49" s="111"/>
      <c r="D49" s="112"/>
      <c r="E49" s="112"/>
      <c r="F49" s="112"/>
      <c r="G49" s="112"/>
      <c r="H49" s="117"/>
      <c r="I49" s="146" t="str">
        <f>IF(M49="","",COUNTA(M$47:Z$49))</f>
        <v/>
      </c>
      <c r="J49" s="147"/>
      <c r="K49" s="147"/>
      <c r="L49" s="147"/>
      <c r="M49" s="144"/>
      <c r="N49" s="145"/>
      <c r="O49" s="145"/>
      <c r="P49" s="145"/>
      <c r="Q49" s="145"/>
      <c r="R49" s="145"/>
      <c r="S49" s="145"/>
      <c r="T49" s="145"/>
      <c r="U49" s="145"/>
      <c r="V49" s="145"/>
      <c r="W49" s="145"/>
      <c r="X49" s="145"/>
      <c r="Y49" s="145"/>
      <c r="Z49" s="145"/>
      <c r="AA49" s="98" t="s">
        <v>24</v>
      </c>
      <c r="AB49" s="99"/>
      <c r="AC49" s="21"/>
      <c r="AD49" s="8"/>
      <c r="AE49" s="8"/>
      <c r="AF49" s="8"/>
      <c r="AH49" s="17"/>
      <c r="AI49" s="6">
        <f>IF(M$31&gt;5,M$31*2,M$31)</f>
        <v>0</v>
      </c>
      <c r="AJ49" s="40" t="str">
        <f>IF(M49="","",M49-AI49)</f>
        <v/>
      </c>
    </row>
    <row r="50" spans="1:39" ht="15.75" customHeight="1">
      <c r="A50" s="121"/>
      <c r="B50" s="121"/>
      <c r="C50" s="129" t="s">
        <v>45</v>
      </c>
      <c r="D50" s="98" t="s">
        <v>155</v>
      </c>
      <c r="E50" s="98"/>
      <c r="F50" s="98"/>
      <c r="G50" s="98"/>
      <c r="H50" s="99"/>
      <c r="I50" s="131"/>
      <c r="J50" s="131"/>
      <c r="K50" s="131"/>
      <c r="L50" s="131"/>
      <c r="M50" s="131"/>
      <c r="N50" s="131"/>
      <c r="O50" s="131"/>
      <c r="P50" s="131"/>
      <c r="Q50" s="131"/>
      <c r="R50" s="131"/>
      <c r="S50" s="131"/>
      <c r="T50" s="131"/>
      <c r="U50" s="131"/>
      <c r="V50" s="131"/>
      <c r="W50" s="131"/>
      <c r="X50" s="131"/>
      <c r="Y50" s="131"/>
      <c r="Z50" s="131"/>
      <c r="AA50" s="131"/>
      <c r="AB50" s="132"/>
      <c r="AC50" s="25"/>
      <c r="AD50" s="16"/>
      <c r="AE50" s="16"/>
      <c r="AF50" s="16"/>
      <c r="AH50" s="26"/>
    </row>
    <row r="51" spans="1:39" ht="15.75" customHeight="1">
      <c r="A51" s="121"/>
      <c r="B51" s="121"/>
      <c r="C51" s="139"/>
      <c r="D51" s="115" t="s">
        <v>156</v>
      </c>
      <c r="E51" s="115"/>
      <c r="F51" s="115"/>
      <c r="G51" s="115"/>
      <c r="H51" s="135"/>
      <c r="I51" s="133"/>
      <c r="J51" s="133"/>
      <c r="K51" s="133"/>
      <c r="L51" s="133"/>
      <c r="M51" s="133"/>
      <c r="N51" s="133"/>
      <c r="O51" s="133"/>
      <c r="P51" s="133"/>
      <c r="Q51" s="133"/>
      <c r="R51" s="133"/>
      <c r="S51" s="133"/>
      <c r="T51" s="133"/>
      <c r="U51" s="133"/>
      <c r="V51" s="133"/>
      <c r="W51" s="133"/>
      <c r="X51" s="133"/>
      <c r="Y51" s="133"/>
      <c r="Z51" s="133"/>
      <c r="AA51" s="133"/>
      <c r="AB51" s="134"/>
      <c r="AC51" s="25"/>
      <c r="AD51" s="8"/>
      <c r="AE51" s="8"/>
      <c r="AF51" s="8"/>
      <c r="AH51" s="26"/>
    </row>
    <row r="52" spans="1:39" ht="15.75" customHeight="1">
      <c r="A52" s="121"/>
      <c r="B52" s="121"/>
      <c r="C52" s="129" t="s">
        <v>46</v>
      </c>
      <c r="D52" s="98" t="s">
        <v>157</v>
      </c>
      <c r="E52" s="98"/>
      <c r="F52" s="98"/>
      <c r="G52" s="98"/>
      <c r="H52" s="99"/>
      <c r="I52" s="131"/>
      <c r="J52" s="131"/>
      <c r="K52" s="131"/>
      <c r="L52" s="131"/>
      <c r="M52" s="131"/>
      <c r="N52" s="131"/>
      <c r="O52" s="131"/>
      <c r="P52" s="131"/>
      <c r="Q52" s="131"/>
      <c r="R52" s="131"/>
      <c r="S52" s="131"/>
      <c r="T52" s="131"/>
      <c r="U52" s="131"/>
      <c r="V52" s="131"/>
      <c r="W52" s="131"/>
      <c r="X52" s="131"/>
      <c r="Y52" s="131"/>
      <c r="Z52" s="131"/>
      <c r="AA52" s="131"/>
      <c r="AB52" s="132"/>
      <c r="AC52" s="25"/>
      <c r="AD52" s="16"/>
      <c r="AE52" s="16"/>
      <c r="AF52" s="16"/>
      <c r="AH52" s="26"/>
    </row>
    <row r="53" spans="1:39" ht="15.75" customHeight="1">
      <c r="A53" s="121"/>
      <c r="B53" s="121"/>
      <c r="C53" s="130"/>
      <c r="D53" s="142" t="s">
        <v>158</v>
      </c>
      <c r="E53" s="142"/>
      <c r="F53" s="142"/>
      <c r="G53" s="142"/>
      <c r="H53" s="143"/>
      <c r="I53" s="140"/>
      <c r="J53" s="140"/>
      <c r="K53" s="140"/>
      <c r="L53" s="140"/>
      <c r="M53" s="140"/>
      <c r="N53" s="140"/>
      <c r="O53" s="140"/>
      <c r="P53" s="140"/>
      <c r="Q53" s="140"/>
      <c r="R53" s="140"/>
      <c r="S53" s="140"/>
      <c r="T53" s="140"/>
      <c r="U53" s="140"/>
      <c r="V53" s="140"/>
      <c r="W53" s="140"/>
      <c r="X53" s="140"/>
      <c r="Y53" s="140"/>
      <c r="Z53" s="140"/>
      <c r="AA53" s="140"/>
      <c r="AB53" s="141"/>
      <c r="AC53" s="25"/>
      <c r="AD53" s="8"/>
      <c r="AE53" s="8"/>
      <c r="AF53" s="8"/>
      <c r="AH53" s="26"/>
    </row>
    <row r="54" spans="1:39" ht="15.75" customHeight="1">
      <c r="A54" s="121"/>
      <c r="B54" s="121"/>
      <c r="C54" s="139"/>
      <c r="D54" s="115" t="s">
        <v>159</v>
      </c>
      <c r="E54" s="115"/>
      <c r="F54" s="115"/>
      <c r="G54" s="115"/>
      <c r="H54" s="135"/>
      <c r="I54" s="133"/>
      <c r="J54" s="133"/>
      <c r="K54" s="133"/>
      <c r="L54" s="133"/>
      <c r="M54" s="133"/>
      <c r="N54" s="133"/>
      <c r="O54" s="133"/>
      <c r="P54" s="133"/>
      <c r="Q54" s="133"/>
      <c r="R54" s="133"/>
      <c r="S54" s="133"/>
      <c r="T54" s="133"/>
      <c r="U54" s="133"/>
      <c r="V54" s="133"/>
      <c r="W54" s="133"/>
      <c r="X54" s="133"/>
      <c r="Y54" s="133"/>
      <c r="Z54" s="133"/>
      <c r="AA54" s="133"/>
      <c r="AB54" s="134"/>
      <c r="AC54" s="25"/>
      <c r="AD54" s="8"/>
      <c r="AE54" s="8"/>
      <c r="AF54" s="8"/>
      <c r="AH54" s="26"/>
    </row>
    <row r="55" spans="1:39" ht="15.75" customHeight="1">
      <c r="A55" s="121"/>
      <c r="B55" s="121"/>
      <c r="C55" s="129" t="s">
        <v>48</v>
      </c>
      <c r="D55" s="98" t="s">
        <v>160</v>
      </c>
      <c r="E55" s="98"/>
      <c r="F55" s="98"/>
      <c r="G55" s="98"/>
      <c r="H55" s="99"/>
      <c r="I55" s="131"/>
      <c r="J55" s="131"/>
      <c r="K55" s="131"/>
      <c r="L55" s="131"/>
      <c r="M55" s="131"/>
      <c r="N55" s="131"/>
      <c r="O55" s="131"/>
      <c r="P55" s="131"/>
      <c r="Q55" s="131"/>
      <c r="R55" s="131"/>
      <c r="S55" s="131"/>
      <c r="T55" s="131"/>
      <c r="U55" s="131"/>
      <c r="V55" s="131"/>
      <c r="W55" s="131"/>
      <c r="X55" s="131"/>
      <c r="Y55" s="131"/>
      <c r="Z55" s="131"/>
      <c r="AA55" s="131"/>
      <c r="AB55" s="132"/>
      <c r="AC55" s="25"/>
      <c r="AD55" s="16"/>
      <c r="AE55" s="16"/>
      <c r="AF55" s="16"/>
      <c r="AH55" s="26"/>
    </row>
    <row r="56" spans="1:39" ht="15.75" customHeight="1">
      <c r="A56" s="121"/>
      <c r="B56" s="121"/>
      <c r="C56" s="130"/>
      <c r="D56" s="115" t="s">
        <v>47</v>
      </c>
      <c r="E56" s="115"/>
      <c r="F56" s="115"/>
      <c r="G56" s="115"/>
      <c r="H56" s="135"/>
      <c r="I56" s="133"/>
      <c r="J56" s="133"/>
      <c r="K56" s="133"/>
      <c r="L56" s="133"/>
      <c r="M56" s="133"/>
      <c r="N56" s="133"/>
      <c r="O56" s="133"/>
      <c r="P56" s="133"/>
      <c r="Q56" s="133"/>
      <c r="R56" s="133"/>
      <c r="S56" s="133"/>
      <c r="T56" s="133"/>
      <c r="U56" s="133"/>
      <c r="V56" s="133"/>
      <c r="W56" s="133"/>
      <c r="X56" s="133"/>
      <c r="Y56" s="133"/>
      <c r="Z56" s="133"/>
      <c r="AA56" s="133"/>
      <c r="AB56" s="134"/>
      <c r="AC56" s="25"/>
      <c r="AD56" s="8"/>
      <c r="AE56" s="8"/>
      <c r="AF56" s="8"/>
      <c r="AH56" s="26"/>
    </row>
    <row r="57" spans="1:39" ht="15.75" customHeight="1">
      <c r="A57" s="121"/>
      <c r="B57" s="121"/>
      <c r="C57" s="12" t="s">
        <v>50</v>
      </c>
      <c r="D57" s="98" t="s">
        <v>49</v>
      </c>
      <c r="E57" s="98"/>
      <c r="F57" s="98"/>
      <c r="G57" s="98"/>
      <c r="H57" s="99"/>
      <c r="I57" s="136"/>
      <c r="J57" s="137"/>
      <c r="K57" s="137"/>
      <c r="L57" s="137"/>
      <c r="M57" s="137"/>
      <c r="N57" s="137"/>
      <c r="O57" s="137"/>
      <c r="P57" s="137"/>
      <c r="Q57" s="137"/>
      <c r="R57" s="137"/>
      <c r="S57" s="137"/>
      <c r="T57" s="137"/>
      <c r="U57" s="137"/>
      <c r="V57" s="137"/>
      <c r="W57" s="137"/>
      <c r="X57" s="137"/>
      <c r="Y57" s="137"/>
      <c r="Z57" s="137"/>
      <c r="AA57" s="137"/>
      <c r="AB57" s="138"/>
      <c r="AC57" s="25"/>
      <c r="AD57" s="16"/>
      <c r="AE57" s="16"/>
      <c r="AF57" s="16"/>
      <c r="AH57" s="26"/>
    </row>
    <row r="58" spans="1:39" ht="15.75" customHeight="1">
      <c r="A58" s="121"/>
      <c r="B58" s="121"/>
      <c r="C58" s="12" t="s">
        <v>53</v>
      </c>
      <c r="D58" s="98" t="s">
        <v>51</v>
      </c>
      <c r="E58" s="98"/>
      <c r="F58" s="98"/>
      <c r="G58" s="98"/>
      <c r="H58" s="99"/>
      <c r="I58" s="114"/>
      <c r="J58" s="115"/>
      <c r="K58" s="115"/>
      <c r="L58" s="115"/>
      <c r="M58" s="115"/>
      <c r="N58" s="115"/>
      <c r="O58" s="115"/>
      <c r="P58" s="115"/>
      <c r="Q58" s="115"/>
      <c r="R58" s="115" t="s">
        <v>1</v>
      </c>
      <c r="S58" s="115"/>
      <c r="T58" s="127"/>
      <c r="U58" s="127"/>
      <c r="V58" s="24" t="s">
        <v>2</v>
      </c>
      <c r="W58" s="127"/>
      <c r="X58" s="127"/>
      <c r="Y58" s="24" t="s">
        <v>3</v>
      </c>
      <c r="Z58" s="127"/>
      <c r="AA58" s="127"/>
      <c r="AB58" s="41" t="s">
        <v>4</v>
      </c>
      <c r="AD58" s="16"/>
      <c r="AE58" s="16"/>
      <c r="AF58" s="16"/>
      <c r="AI58" s="20"/>
      <c r="AJ58" s="42"/>
      <c r="AK58" s="6" t="s">
        <v>161</v>
      </c>
      <c r="AL58" s="6" t="s">
        <v>52</v>
      </c>
      <c r="AM58" s="42">
        <f>IF(I58=AL58,DATE(T58+2023,W58,Z58),DATE(D8+2023,G8,J8+60))</f>
        <v>44955</v>
      </c>
    </row>
    <row r="59" spans="1:39" ht="15.75" customHeight="1">
      <c r="A59" s="121"/>
      <c r="B59" s="121"/>
      <c r="C59" s="12" t="s">
        <v>55</v>
      </c>
      <c r="D59" s="98" t="s">
        <v>54</v>
      </c>
      <c r="E59" s="98"/>
      <c r="F59" s="98"/>
      <c r="G59" s="98"/>
      <c r="H59" s="99"/>
      <c r="I59" s="114"/>
      <c r="J59" s="115"/>
      <c r="K59" s="115"/>
      <c r="L59" s="115"/>
      <c r="M59" s="115"/>
      <c r="N59" s="115"/>
      <c r="O59" s="115"/>
      <c r="P59" s="115"/>
      <c r="Q59" s="115"/>
      <c r="R59" s="112" t="s">
        <v>1</v>
      </c>
      <c r="S59" s="112"/>
      <c r="T59" s="128"/>
      <c r="U59" s="128"/>
      <c r="V59" s="43" t="s">
        <v>2</v>
      </c>
      <c r="W59" s="128"/>
      <c r="X59" s="128"/>
      <c r="Y59" s="43" t="s">
        <v>3</v>
      </c>
      <c r="Z59" s="128"/>
      <c r="AA59" s="128"/>
      <c r="AB59" s="44" t="s">
        <v>4</v>
      </c>
      <c r="AD59" s="16"/>
      <c r="AE59" s="16"/>
      <c r="AF59" s="16"/>
      <c r="AI59" s="20"/>
      <c r="AJ59" s="42"/>
      <c r="AK59" s="6" t="s">
        <v>162</v>
      </c>
      <c r="AL59" s="6" t="s">
        <v>52</v>
      </c>
      <c r="AM59" s="42">
        <f>IF(I59=AL59,DATE(T59+2018,W59,Z59),0)</f>
        <v>0</v>
      </c>
    </row>
    <row r="60" spans="1:39" ht="15.4" customHeight="1">
      <c r="A60" s="121"/>
      <c r="B60" s="121"/>
      <c r="C60" s="45" t="s">
        <v>163</v>
      </c>
      <c r="D60" s="116" t="s">
        <v>56</v>
      </c>
      <c r="E60" s="112"/>
      <c r="F60" s="112"/>
      <c r="G60" s="112"/>
      <c r="H60" s="117"/>
      <c r="I60" s="118"/>
      <c r="J60" s="118"/>
      <c r="K60" s="118"/>
      <c r="L60" s="118"/>
      <c r="M60" s="118"/>
      <c r="N60" s="118"/>
      <c r="O60" s="118"/>
      <c r="P60" s="118"/>
      <c r="Q60" s="118"/>
      <c r="R60" s="118"/>
      <c r="S60" s="118"/>
      <c r="T60" s="118"/>
      <c r="U60" s="118"/>
      <c r="V60" s="118"/>
      <c r="W60" s="118"/>
      <c r="X60" s="118"/>
      <c r="Y60" s="118"/>
      <c r="Z60" s="118"/>
      <c r="AA60" s="118"/>
      <c r="AB60" s="119"/>
      <c r="AC60" s="46"/>
      <c r="AD60" s="8"/>
      <c r="AE60" s="8"/>
      <c r="AF60" s="8"/>
      <c r="AH60" s="47"/>
      <c r="AJ60" s="42"/>
    </row>
    <row r="61" spans="1:39" ht="15.75" customHeight="1">
      <c r="A61" s="120">
        <v>8</v>
      </c>
      <c r="B61" s="120"/>
      <c r="C61" s="121" t="s">
        <v>57</v>
      </c>
      <c r="D61" s="120"/>
      <c r="E61" s="120"/>
      <c r="F61" s="120"/>
      <c r="G61" s="120"/>
      <c r="H61" s="120"/>
      <c r="I61" s="123"/>
      <c r="J61" s="123"/>
      <c r="K61" s="123"/>
      <c r="L61" s="123"/>
      <c r="M61" s="123"/>
      <c r="N61" s="123"/>
      <c r="O61" s="123"/>
      <c r="P61" s="123"/>
      <c r="Q61" s="123"/>
      <c r="R61" s="123"/>
      <c r="S61" s="123"/>
      <c r="T61" s="123"/>
      <c r="U61" s="123"/>
      <c r="V61" s="123"/>
      <c r="W61" s="123"/>
      <c r="X61" s="123"/>
      <c r="Y61" s="123"/>
      <c r="Z61" s="123"/>
      <c r="AA61" s="123"/>
      <c r="AB61" s="124"/>
      <c r="AC61" s="46"/>
      <c r="AD61" s="8"/>
      <c r="AE61" s="8"/>
      <c r="AF61" s="8"/>
      <c r="AH61" s="47"/>
    </row>
    <row r="62" spans="1:39" ht="15.75" customHeight="1">
      <c r="A62" s="120">
        <v>9</v>
      </c>
      <c r="B62" s="120"/>
      <c r="C62" s="121" t="s">
        <v>241</v>
      </c>
      <c r="D62" s="120"/>
      <c r="E62" s="120"/>
      <c r="F62" s="120"/>
      <c r="G62" s="120"/>
      <c r="H62" s="120"/>
      <c r="I62" s="122"/>
      <c r="J62" s="123"/>
      <c r="K62" s="123"/>
      <c r="L62" s="123"/>
      <c r="M62" s="123"/>
      <c r="N62" s="123"/>
      <c r="O62" s="123"/>
      <c r="P62" s="123"/>
      <c r="Q62" s="123"/>
      <c r="R62" s="123"/>
      <c r="S62" s="123"/>
      <c r="T62" s="123"/>
      <c r="U62" s="123"/>
      <c r="V62" s="123"/>
      <c r="W62" s="123"/>
      <c r="X62" s="123"/>
      <c r="Y62" s="123"/>
      <c r="Z62" s="123"/>
      <c r="AA62" s="123"/>
      <c r="AB62" s="124"/>
      <c r="AC62" s="46"/>
      <c r="AD62" s="8"/>
      <c r="AE62" s="8"/>
      <c r="AF62" s="8"/>
      <c r="AH62" s="47"/>
    </row>
    <row r="63" spans="1:39" ht="15.75" customHeight="1">
      <c r="A63" s="120">
        <v>10</v>
      </c>
      <c r="B63" s="120"/>
      <c r="C63" s="121" t="s">
        <v>242</v>
      </c>
      <c r="D63" s="120"/>
      <c r="E63" s="120"/>
      <c r="F63" s="120"/>
      <c r="G63" s="120"/>
      <c r="H63" s="120"/>
      <c r="I63" s="122"/>
      <c r="J63" s="123"/>
      <c r="K63" s="123"/>
      <c r="L63" s="123"/>
      <c r="M63" s="123"/>
      <c r="N63" s="123"/>
      <c r="O63" s="123"/>
      <c r="P63" s="123"/>
      <c r="Q63" s="123"/>
      <c r="R63" s="123"/>
      <c r="S63" s="123"/>
      <c r="T63" s="123"/>
      <c r="U63" s="123"/>
      <c r="V63" s="123"/>
      <c r="W63" s="123"/>
      <c r="X63" s="123"/>
      <c r="Y63" s="123"/>
      <c r="Z63" s="123"/>
      <c r="AA63" s="123"/>
      <c r="AB63" s="124"/>
      <c r="AC63" s="46"/>
      <c r="AD63" s="8"/>
      <c r="AE63" s="8"/>
      <c r="AF63" s="8"/>
      <c r="AH63" s="47"/>
    </row>
    <row r="64" spans="1:39" ht="15.75" customHeight="1">
      <c r="A64" s="111" t="s">
        <v>58</v>
      </c>
      <c r="B64" s="112"/>
      <c r="C64" s="112"/>
      <c r="D64" s="112"/>
      <c r="E64" s="112"/>
      <c r="F64" s="112"/>
      <c r="G64" s="117"/>
      <c r="H64" s="112" t="s">
        <v>59</v>
      </c>
      <c r="I64" s="112"/>
      <c r="J64" s="112"/>
      <c r="K64" s="112"/>
      <c r="L64" s="117"/>
      <c r="M64" s="125" t="s">
        <v>60</v>
      </c>
      <c r="N64" s="116"/>
      <c r="O64" s="116"/>
      <c r="P64" s="116"/>
      <c r="Q64" s="116"/>
      <c r="R64" s="116"/>
      <c r="S64" s="116"/>
      <c r="T64" s="116"/>
      <c r="U64" s="116"/>
      <c r="V64" s="126"/>
      <c r="W64" s="112" t="s">
        <v>61</v>
      </c>
      <c r="X64" s="112"/>
      <c r="Y64" s="112"/>
      <c r="Z64" s="112"/>
      <c r="AA64" s="112"/>
      <c r="AB64" s="117"/>
      <c r="AC64" s="21"/>
      <c r="AD64" s="8"/>
      <c r="AE64" s="8"/>
      <c r="AF64" s="8"/>
      <c r="AH64" s="17"/>
    </row>
    <row r="65" spans="1:37" ht="15.75" customHeight="1">
      <c r="A65" s="100"/>
      <c r="B65" s="101"/>
      <c r="C65" s="43" t="s">
        <v>2</v>
      </c>
      <c r="D65" s="77"/>
      <c r="E65" s="43" t="s">
        <v>62</v>
      </c>
      <c r="F65" s="77"/>
      <c r="G65" s="44" t="s">
        <v>4</v>
      </c>
      <c r="H65" s="102"/>
      <c r="I65" s="103"/>
      <c r="J65" s="103"/>
      <c r="K65" s="103"/>
      <c r="L65" s="104"/>
      <c r="M65" s="102"/>
      <c r="N65" s="103"/>
      <c r="O65" s="103"/>
      <c r="P65" s="103"/>
      <c r="Q65" s="103"/>
      <c r="R65" s="103"/>
      <c r="S65" s="103"/>
      <c r="T65" s="103"/>
      <c r="U65" s="103"/>
      <c r="V65" s="104"/>
      <c r="W65" s="76"/>
      <c r="X65" s="43" t="s">
        <v>2</v>
      </c>
      <c r="Y65" s="77"/>
      <c r="Z65" s="43" t="s">
        <v>62</v>
      </c>
      <c r="AA65" s="77"/>
      <c r="AB65" s="44" t="s">
        <v>4</v>
      </c>
      <c r="AD65" s="8"/>
      <c r="AE65" s="8"/>
      <c r="AF65" s="8"/>
      <c r="AK65" s="20"/>
    </row>
    <row r="66" spans="1:37" ht="15.75" customHeight="1">
      <c r="A66" s="111" t="s">
        <v>63</v>
      </c>
      <c r="B66" s="112"/>
      <c r="C66" s="101"/>
      <c r="D66" s="101"/>
      <c r="E66" s="101"/>
      <c r="F66" s="101"/>
      <c r="G66" s="44" t="s">
        <v>64</v>
      </c>
      <c r="H66" s="105"/>
      <c r="I66" s="106"/>
      <c r="J66" s="106"/>
      <c r="K66" s="106"/>
      <c r="L66" s="107"/>
      <c r="M66" s="105"/>
      <c r="N66" s="106"/>
      <c r="O66" s="106"/>
      <c r="P66" s="106"/>
      <c r="Q66" s="106"/>
      <c r="R66" s="106"/>
      <c r="S66" s="106"/>
      <c r="T66" s="106"/>
      <c r="U66" s="106"/>
      <c r="V66" s="107"/>
      <c r="W66" s="34" t="s">
        <v>63</v>
      </c>
      <c r="X66" s="101"/>
      <c r="Y66" s="101"/>
      <c r="Z66" s="101"/>
      <c r="AA66" s="101"/>
      <c r="AB66" s="44" t="s">
        <v>64</v>
      </c>
      <c r="AD66" s="8"/>
      <c r="AE66" s="8"/>
      <c r="AF66" s="8"/>
    </row>
    <row r="67" spans="1:37" ht="15.75" customHeight="1">
      <c r="A67" s="111" t="s">
        <v>65</v>
      </c>
      <c r="B67" s="112"/>
      <c r="C67" s="112"/>
      <c r="D67" s="112"/>
      <c r="E67" s="101"/>
      <c r="F67" s="101"/>
      <c r="G67" s="113"/>
      <c r="H67" s="108"/>
      <c r="I67" s="109"/>
      <c r="J67" s="109"/>
      <c r="K67" s="109"/>
      <c r="L67" s="110"/>
      <c r="M67" s="108"/>
      <c r="N67" s="109"/>
      <c r="O67" s="109"/>
      <c r="P67" s="109"/>
      <c r="Q67" s="109"/>
      <c r="R67" s="109"/>
      <c r="S67" s="109"/>
      <c r="T67" s="109"/>
      <c r="U67" s="109"/>
      <c r="V67" s="110"/>
      <c r="W67" s="114" t="s">
        <v>65</v>
      </c>
      <c r="X67" s="115"/>
      <c r="Y67" s="115"/>
      <c r="Z67" s="109"/>
      <c r="AA67" s="109"/>
      <c r="AB67" s="110"/>
      <c r="AC67" s="21"/>
      <c r="AD67" s="8"/>
      <c r="AE67" s="8"/>
      <c r="AF67" s="8"/>
      <c r="AH67" s="17"/>
    </row>
    <row r="68" spans="1:37" ht="15.75" customHeight="1">
      <c r="A68" s="97" t="s">
        <v>66</v>
      </c>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9"/>
      <c r="AC68" s="21"/>
      <c r="AD68" s="8"/>
      <c r="AE68" s="8"/>
      <c r="AF68" s="8"/>
      <c r="AH68" s="17"/>
    </row>
    <row r="69" spans="1:37" ht="15.75" customHeight="1">
      <c r="A69" s="91">
        <v>1</v>
      </c>
      <c r="B69" s="92"/>
      <c r="C69" s="93" t="s">
        <v>67</v>
      </c>
      <c r="D69" s="93"/>
      <c r="E69" s="93"/>
      <c r="F69" s="93"/>
      <c r="G69" s="93"/>
      <c r="H69" s="93"/>
      <c r="I69" s="93"/>
      <c r="J69" s="93"/>
      <c r="K69" s="93"/>
      <c r="L69" s="93"/>
      <c r="M69" s="93"/>
      <c r="N69" s="93"/>
      <c r="O69" s="93"/>
      <c r="P69" s="93"/>
      <c r="Q69" s="93"/>
      <c r="R69" s="93"/>
      <c r="S69" s="93"/>
      <c r="T69" s="93"/>
      <c r="U69" s="93"/>
      <c r="V69" s="93"/>
      <c r="W69" s="93"/>
      <c r="X69" s="93"/>
      <c r="Y69" s="93"/>
      <c r="Z69" s="93"/>
      <c r="AA69" s="93"/>
      <c r="AB69" s="94"/>
      <c r="AC69" s="48"/>
      <c r="AD69" s="8"/>
      <c r="AE69" s="8"/>
      <c r="AF69" s="8"/>
      <c r="AH69" s="49"/>
    </row>
    <row r="70" spans="1:37" ht="15.75" customHeight="1">
      <c r="A70" s="91">
        <v>2</v>
      </c>
      <c r="B70" s="92"/>
      <c r="C70" s="93" t="s">
        <v>68</v>
      </c>
      <c r="D70" s="93"/>
      <c r="E70" s="93"/>
      <c r="F70" s="93"/>
      <c r="G70" s="93"/>
      <c r="H70" s="93"/>
      <c r="I70" s="93"/>
      <c r="J70" s="93"/>
      <c r="K70" s="93"/>
      <c r="L70" s="93"/>
      <c r="M70" s="93"/>
      <c r="N70" s="93"/>
      <c r="O70" s="93"/>
      <c r="P70" s="93"/>
      <c r="Q70" s="93"/>
      <c r="R70" s="93"/>
      <c r="S70" s="93"/>
      <c r="T70" s="93"/>
      <c r="U70" s="93"/>
      <c r="V70" s="93"/>
      <c r="W70" s="93"/>
      <c r="X70" s="93"/>
      <c r="Y70" s="93"/>
      <c r="Z70" s="93"/>
      <c r="AA70" s="93"/>
      <c r="AB70" s="94"/>
      <c r="AC70" s="48"/>
      <c r="AD70" s="8"/>
      <c r="AE70" s="8"/>
      <c r="AF70" s="8"/>
      <c r="AH70" s="49"/>
    </row>
    <row r="71" spans="1:37" ht="15.75" customHeight="1">
      <c r="A71" s="91"/>
      <c r="B71" s="92"/>
      <c r="C71" s="95" t="s">
        <v>69</v>
      </c>
      <c r="D71" s="95"/>
      <c r="E71" s="95"/>
      <c r="F71" s="95"/>
      <c r="G71" s="95"/>
      <c r="H71" s="95"/>
      <c r="I71" s="95"/>
      <c r="J71" s="95"/>
      <c r="K71" s="95"/>
      <c r="L71" s="95"/>
      <c r="M71" s="95"/>
      <c r="N71" s="95"/>
      <c r="O71" s="95"/>
      <c r="P71" s="95"/>
      <c r="Q71" s="95"/>
      <c r="R71" s="95"/>
      <c r="S71" s="95"/>
      <c r="T71" s="95"/>
      <c r="U71" s="95"/>
      <c r="V71" s="95"/>
      <c r="W71" s="95"/>
      <c r="X71" s="95"/>
      <c r="Y71" s="95"/>
      <c r="Z71" s="95"/>
      <c r="AA71" s="95"/>
      <c r="AB71" s="96"/>
      <c r="AC71" s="50"/>
      <c r="AD71" s="8"/>
      <c r="AE71" s="8"/>
      <c r="AF71" s="8"/>
      <c r="AH71" s="51"/>
    </row>
    <row r="72" spans="1:37" ht="15.75" customHeight="1">
      <c r="A72" s="91">
        <v>3</v>
      </c>
      <c r="B72" s="92"/>
      <c r="C72" s="93" t="s">
        <v>70</v>
      </c>
      <c r="D72" s="93"/>
      <c r="E72" s="93"/>
      <c r="F72" s="93"/>
      <c r="G72" s="93"/>
      <c r="H72" s="93"/>
      <c r="I72" s="93"/>
      <c r="J72" s="93"/>
      <c r="K72" s="93"/>
      <c r="L72" s="93"/>
      <c r="M72" s="93"/>
      <c r="N72" s="93"/>
      <c r="O72" s="93"/>
      <c r="P72" s="93"/>
      <c r="Q72" s="93"/>
      <c r="R72" s="93"/>
      <c r="S72" s="93"/>
      <c r="T72" s="93"/>
      <c r="U72" s="93"/>
      <c r="V72" s="93"/>
      <c r="W72" s="93"/>
      <c r="X72" s="93"/>
      <c r="Y72" s="93"/>
      <c r="Z72" s="93"/>
      <c r="AA72" s="93"/>
      <c r="AB72" s="94"/>
      <c r="AC72" s="48"/>
      <c r="AD72" s="8"/>
      <c r="AE72" s="8"/>
      <c r="AF72" s="8"/>
      <c r="AH72" s="49"/>
    </row>
    <row r="73" spans="1:37" ht="15.75" customHeight="1">
      <c r="A73" s="91"/>
      <c r="B73" s="92"/>
      <c r="C73" s="95" t="s">
        <v>71</v>
      </c>
      <c r="D73" s="95"/>
      <c r="E73" s="95"/>
      <c r="F73" s="95"/>
      <c r="G73" s="95"/>
      <c r="H73" s="95"/>
      <c r="I73" s="95"/>
      <c r="J73" s="95"/>
      <c r="K73" s="95"/>
      <c r="L73" s="95"/>
      <c r="M73" s="95"/>
      <c r="N73" s="95"/>
      <c r="O73" s="95"/>
      <c r="P73" s="95"/>
      <c r="Q73" s="95"/>
      <c r="R73" s="95"/>
      <c r="S73" s="95"/>
      <c r="T73" s="95"/>
      <c r="U73" s="95"/>
      <c r="V73" s="95"/>
      <c r="W73" s="95"/>
      <c r="X73" s="95"/>
      <c r="Y73" s="95"/>
      <c r="Z73" s="95"/>
      <c r="AA73" s="95"/>
      <c r="AB73" s="96"/>
      <c r="AC73" s="50"/>
      <c r="AD73" s="8"/>
      <c r="AE73" s="8"/>
      <c r="AF73" s="8"/>
      <c r="AH73" s="51"/>
    </row>
    <row r="74" spans="1:37" ht="15.75" customHeight="1">
      <c r="A74" s="91">
        <v>4</v>
      </c>
      <c r="B74" s="92"/>
      <c r="C74" s="93" t="s">
        <v>72</v>
      </c>
      <c r="D74" s="93"/>
      <c r="E74" s="93"/>
      <c r="F74" s="93"/>
      <c r="G74" s="93"/>
      <c r="H74" s="93"/>
      <c r="I74" s="93"/>
      <c r="J74" s="93"/>
      <c r="K74" s="93"/>
      <c r="L74" s="93"/>
      <c r="M74" s="93"/>
      <c r="N74" s="93"/>
      <c r="O74" s="93"/>
      <c r="P74" s="93"/>
      <c r="Q74" s="93"/>
      <c r="R74" s="93"/>
      <c r="S74" s="93"/>
      <c r="T74" s="93"/>
      <c r="U74" s="93"/>
      <c r="V74" s="93"/>
      <c r="W74" s="93"/>
      <c r="X74" s="93"/>
      <c r="Y74" s="93"/>
      <c r="Z74" s="93"/>
      <c r="AA74" s="93"/>
      <c r="AB74" s="94"/>
      <c r="AC74" s="48"/>
      <c r="AD74" s="8"/>
      <c r="AE74" s="8"/>
      <c r="AF74" s="8"/>
      <c r="AH74" s="49"/>
    </row>
    <row r="75" spans="1:37" ht="15.75" customHeight="1">
      <c r="A75" s="91">
        <v>5</v>
      </c>
      <c r="B75" s="92"/>
      <c r="C75" s="93" t="s">
        <v>73</v>
      </c>
      <c r="D75" s="93"/>
      <c r="E75" s="93"/>
      <c r="F75" s="93"/>
      <c r="G75" s="93"/>
      <c r="H75" s="93"/>
      <c r="I75" s="93"/>
      <c r="J75" s="93"/>
      <c r="K75" s="93"/>
      <c r="L75" s="93"/>
      <c r="M75" s="93"/>
      <c r="N75" s="93"/>
      <c r="O75" s="93"/>
      <c r="P75" s="93"/>
      <c r="Q75" s="93"/>
      <c r="R75" s="93"/>
      <c r="S75" s="93"/>
      <c r="T75" s="93"/>
      <c r="U75" s="93"/>
      <c r="V75" s="93"/>
      <c r="W75" s="93"/>
      <c r="X75" s="93"/>
      <c r="Y75" s="93"/>
      <c r="Z75" s="93"/>
      <c r="AA75" s="93"/>
      <c r="AB75" s="94"/>
      <c r="AC75" s="48"/>
      <c r="AD75" s="8"/>
      <c r="AE75" s="8"/>
      <c r="AF75" s="8"/>
      <c r="AH75" s="49"/>
    </row>
    <row r="76" spans="1:37" ht="15.75" customHeight="1">
      <c r="A76" s="91"/>
      <c r="B76" s="92"/>
      <c r="C76" s="95" t="s">
        <v>71</v>
      </c>
      <c r="D76" s="95"/>
      <c r="E76" s="95"/>
      <c r="F76" s="95"/>
      <c r="G76" s="95"/>
      <c r="H76" s="95"/>
      <c r="I76" s="95"/>
      <c r="J76" s="95"/>
      <c r="K76" s="95"/>
      <c r="L76" s="95"/>
      <c r="M76" s="95"/>
      <c r="N76" s="95"/>
      <c r="O76" s="95"/>
      <c r="P76" s="95"/>
      <c r="Q76" s="95"/>
      <c r="R76" s="95"/>
      <c r="S76" s="95"/>
      <c r="T76" s="95"/>
      <c r="U76" s="95"/>
      <c r="V76" s="95"/>
      <c r="W76" s="95"/>
      <c r="X76" s="95"/>
      <c r="Y76" s="95"/>
      <c r="Z76" s="95"/>
      <c r="AA76" s="95"/>
      <c r="AB76" s="96"/>
      <c r="AC76" s="50"/>
      <c r="AD76" s="8"/>
      <c r="AE76" s="8"/>
      <c r="AF76" s="8"/>
      <c r="AH76" s="51"/>
    </row>
    <row r="77" spans="1:37" ht="15.75" customHeight="1">
      <c r="A77" s="91">
        <v>6</v>
      </c>
      <c r="B77" s="92"/>
      <c r="C77" s="93" t="s">
        <v>164</v>
      </c>
      <c r="D77" s="93"/>
      <c r="E77" s="93"/>
      <c r="F77" s="93"/>
      <c r="G77" s="93"/>
      <c r="H77" s="93"/>
      <c r="I77" s="93"/>
      <c r="J77" s="93"/>
      <c r="K77" s="93"/>
      <c r="L77" s="93"/>
      <c r="M77" s="93"/>
      <c r="N77" s="93"/>
      <c r="O77" s="93"/>
      <c r="P77" s="93"/>
      <c r="Q77" s="93"/>
      <c r="R77" s="93"/>
      <c r="S77" s="93"/>
      <c r="T77" s="93"/>
      <c r="U77" s="93"/>
      <c r="V77" s="93"/>
      <c r="W77" s="93"/>
      <c r="X77" s="93"/>
      <c r="Y77" s="93"/>
      <c r="Z77" s="93"/>
      <c r="AA77" s="93"/>
      <c r="AB77" s="94"/>
      <c r="AC77" s="48"/>
      <c r="AD77" s="8"/>
      <c r="AE77" s="8"/>
      <c r="AF77" s="8"/>
      <c r="AH77" s="49"/>
    </row>
    <row r="78" spans="1:37" ht="15.75" customHeight="1">
      <c r="A78" s="91"/>
      <c r="B78" s="92"/>
      <c r="C78" s="95" t="s">
        <v>165</v>
      </c>
      <c r="D78" s="95"/>
      <c r="E78" s="95"/>
      <c r="F78" s="95"/>
      <c r="G78" s="95"/>
      <c r="H78" s="95"/>
      <c r="I78" s="95"/>
      <c r="J78" s="95"/>
      <c r="K78" s="95"/>
      <c r="L78" s="95"/>
      <c r="M78" s="95"/>
      <c r="N78" s="95"/>
      <c r="O78" s="95"/>
      <c r="P78" s="95"/>
      <c r="Q78" s="95"/>
      <c r="R78" s="95"/>
      <c r="S78" s="95"/>
      <c r="T78" s="95"/>
      <c r="U78" s="95"/>
      <c r="V78" s="95"/>
      <c r="W78" s="95"/>
      <c r="X78" s="95"/>
      <c r="Y78" s="95"/>
      <c r="Z78" s="95"/>
      <c r="AA78" s="95"/>
      <c r="AB78" s="96"/>
      <c r="AC78" s="50"/>
      <c r="AD78" s="8"/>
      <c r="AE78" s="8"/>
      <c r="AF78" s="8"/>
      <c r="AH78" s="51"/>
    </row>
    <row r="79" spans="1:37" ht="15.75" customHeight="1">
      <c r="A79" s="91">
        <v>7</v>
      </c>
      <c r="B79" s="92"/>
      <c r="C79" s="93" t="s">
        <v>166</v>
      </c>
      <c r="D79" s="93"/>
      <c r="E79" s="93"/>
      <c r="F79" s="93"/>
      <c r="G79" s="93"/>
      <c r="H79" s="93"/>
      <c r="I79" s="93"/>
      <c r="J79" s="93"/>
      <c r="K79" s="93"/>
      <c r="L79" s="93"/>
      <c r="M79" s="93"/>
      <c r="N79" s="93"/>
      <c r="O79" s="93"/>
      <c r="P79" s="93"/>
      <c r="Q79" s="93"/>
      <c r="R79" s="93"/>
      <c r="S79" s="93"/>
      <c r="T79" s="93"/>
      <c r="U79" s="93"/>
      <c r="V79" s="93"/>
      <c r="W79" s="93"/>
      <c r="X79" s="93"/>
      <c r="Y79" s="93"/>
      <c r="Z79" s="93"/>
      <c r="AA79" s="93"/>
      <c r="AB79" s="94"/>
      <c r="AC79" s="48"/>
      <c r="AD79" s="8"/>
      <c r="AE79" s="8"/>
      <c r="AF79" s="8"/>
      <c r="AH79" s="49"/>
    </row>
    <row r="80" spans="1:37" ht="15.75" customHeight="1">
      <c r="A80" s="87"/>
      <c r="B80" s="88"/>
      <c r="C80" s="89" t="s">
        <v>167</v>
      </c>
      <c r="D80" s="89"/>
      <c r="E80" s="89"/>
      <c r="F80" s="89"/>
      <c r="G80" s="89"/>
      <c r="H80" s="89"/>
      <c r="I80" s="89"/>
      <c r="J80" s="89"/>
      <c r="K80" s="89"/>
      <c r="L80" s="89"/>
      <c r="M80" s="89"/>
      <c r="N80" s="89"/>
      <c r="O80" s="89"/>
      <c r="P80" s="89"/>
      <c r="Q80" s="89"/>
      <c r="R80" s="89"/>
      <c r="S80" s="89"/>
      <c r="T80" s="89"/>
      <c r="U80" s="89"/>
      <c r="V80" s="89"/>
      <c r="W80" s="89"/>
      <c r="X80" s="89"/>
      <c r="Y80" s="89"/>
      <c r="Z80" s="89"/>
      <c r="AA80" s="89"/>
      <c r="AB80" s="90"/>
      <c r="AC80" s="50"/>
      <c r="AD80" s="8"/>
      <c r="AE80" s="8"/>
      <c r="AF80" s="8"/>
      <c r="AH80" s="51"/>
    </row>
    <row r="81" spans="1:5" ht="13.5" customHeight="1"/>
    <row r="82" spans="1:5" ht="13.5" customHeight="1"/>
    <row r="83" spans="1:5" ht="13.5" customHeight="1"/>
    <row r="84" spans="1:5" ht="13.5" customHeight="1"/>
    <row r="85" spans="1:5" ht="13.5" customHeight="1"/>
    <row r="86" spans="1:5" ht="13.5" customHeight="1"/>
    <row r="87" spans="1:5" ht="13.5" customHeight="1"/>
    <row r="88" spans="1:5" ht="13.5" customHeight="1">
      <c r="A88" s="3" t="s">
        <v>216</v>
      </c>
      <c r="C88" s="3" t="str">
        <f>CONCATENATE("令和",D8,"年",G8,"月",J8,"日")</f>
        <v>令和年月日</v>
      </c>
      <c r="D88" s="52" t="e">
        <f>DATEVALUE(C88)</f>
        <v>#VALUE!</v>
      </c>
      <c r="E88" s="3" t="e">
        <f>TEXT(D88,"yyyy-mm-dd")</f>
        <v>#VALUE!</v>
      </c>
    </row>
    <row r="89" spans="1:5" ht="13.5" customHeight="1"/>
    <row r="90" spans="1:5" ht="13.5" customHeight="1">
      <c r="A90" s="3" t="s">
        <v>217</v>
      </c>
      <c r="C90" s="3" t="str">
        <f>(A1&amp;"　"&amp;A3)</f>
        <v>様式第八　土石の堆積に関する工事の変更許可申請書</v>
      </c>
    </row>
    <row r="91" spans="1:5" ht="13.5" customHeight="1"/>
    <row r="92" spans="1:5" ht="13.5" customHeight="1">
      <c r="A92" s="3" t="s">
        <v>218</v>
      </c>
      <c r="C92" s="3">
        <f>L5</f>
        <v>0</v>
      </c>
    </row>
    <row r="93" spans="1:5" ht="13.5" customHeight="1"/>
    <row r="94" spans="1:5" ht="13.5" customHeight="1">
      <c r="A94" s="3" t="s">
        <v>219</v>
      </c>
      <c r="C94" s="6" t="e">
        <f>ASC(AD28)</f>
        <v>#VALUE!</v>
      </c>
    </row>
    <row r="95" spans="1:5" ht="13.5" customHeight="1"/>
    <row r="96" spans="1:5" ht="13.5" customHeight="1">
      <c r="A96" s="3" t="s">
        <v>220</v>
      </c>
      <c r="C96" s="6" t="e">
        <f>ASC(AF28)</f>
        <v>#VALUE!</v>
      </c>
    </row>
    <row r="97" spans="1:5" ht="13.5" customHeight="1"/>
    <row r="98" spans="1:5" ht="13.5" customHeight="1">
      <c r="A98" s="3" t="s">
        <v>236</v>
      </c>
      <c r="C98" s="3" t="str">
        <f>CONCATENATE("令和",T58,"年",W58,"月",Z58,"日")</f>
        <v>令和年月日</v>
      </c>
      <c r="D98" s="52" t="e">
        <f>DATEVALUE(C98)</f>
        <v>#VALUE!</v>
      </c>
      <c r="E98" s="3" t="e">
        <f>TEXT(D98,"yyyy-mm-dd")</f>
        <v>#VALUE!</v>
      </c>
    </row>
    <row r="99" spans="1:5" ht="13.5" customHeight="1"/>
    <row r="100" spans="1:5" ht="13.5" customHeight="1">
      <c r="A100" s="3" t="s">
        <v>221</v>
      </c>
      <c r="C100" s="3" t="str">
        <f>CONCATENATE("令和",T59,"年",W59,"月",Z59,"日")</f>
        <v>令和年月日</v>
      </c>
      <c r="D100" s="52" t="e">
        <f>DATEVALUE(C100)</f>
        <v>#VALUE!</v>
      </c>
      <c r="E100" s="3" t="e">
        <f>TEXT(D100,"yyyy-mm-dd")</f>
        <v>#VALUE!</v>
      </c>
    </row>
    <row r="101" spans="1:5" ht="13.5" customHeight="1"/>
    <row r="102" spans="1:5" ht="13.5" customHeight="1"/>
    <row r="103" spans="1:5" ht="13.5" customHeight="1"/>
    <row r="104" spans="1:5" ht="13.5" customHeight="1"/>
    <row r="105" spans="1:5" ht="13.5" customHeight="1"/>
    <row r="106" spans="1:5" ht="13.5" customHeight="1"/>
    <row r="107" spans="1:5" ht="13.5" customHeight="1"/>
    <row r="108" spans="1:5" ht="13.5" customHeight="1"/>
    <row r="109" spans="1:5" ht="13.5" customHeight="1"/>
    <row r="110" spans="1:5" ht="13.5" customHeight="1"/>
    <row r="111" spans="1:5" ht="13.5" customHeight="1"/>
    <row r="112" spans="1:5"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83" spans="1:71" ht="13.5" customHeight="1">
      <c r="A183" s="53" t="s">
        <v>74</v>
      </c>
      <c r="B183" s="54" t="s">
        <v>75</v>
      </c>
      <c r="C183" s="54" t="s">
        <v>76</v>
      </c>
      <c r="D183" s="54" t="s">
        <v>77</v>
      </c>
      <c r="E183" s="54" t="s">
        <v>78</v>
      </c>
      <c r="F183" s="54" t="s">
        <v>79</v>
      </c>
      <c r="G183" s="54" t="s">
        <v>80</v>
      </c>
      <c r="H183" s="54" t="s">
        <v>81</v>
      </c>
      <c r="I183" s="54" t="s">
        <v>82</v>
      </c>
      <c r="J183" s="54" t="s">
        <v>83</v>
      </c>
      <c r="K183" s="54" t="s">
        <v>84</v>
      </c>
      <c r="L183" s="54" t="s">
        <v>85</v>
      </c>
      <c r="M183" s="54" t="s">
        <v>86</v>
      </c>
      <c r="N183" s="54" t="s">
        <v>87</v>
      </c>
      <c r="O183" s="54" t="s">
        <v>88</v>
      </c>
      <c r="P183" s="54" t="s">
        <v>89</v>
      </c>
      <c r="Q183" s="54" t="s">
        <v>90</v>
      </c>
      <c r="R183" s="54" t="s">
        <v>91</v>
      </c>
      <c r="S183" s="54" t="s">
        <v>92</v>
      </c>
      <c r="T183" s="54" t="s">
        <v>93</v>
      </c>
      <c r="U183" s="54" t="s">
        <v>94</v>
      </c>
      <c r="V183" s="54" t="s">
        <v>95</v>
      </c>
      <c r="W183" s="54" t="s">
        <v>96</v>
      </c>
      <c r="X183" s="54" t="s">
        <v>97</v>
      </c>
      <c r="Y183" s="54" t="s">
        <v>98</v>
      </c>
      <c r="Z183" s="54" t="s">
        <v>99</v>
      </c>
      <c r="AA183" s="54" t="s">
        <v>100</v>
      </c>
      <c r="AB183" s="54" t="s">
        <v>101</v>
      </c>
      <c r="AC183" s="54" t="s">
        <v>102</v>
      </c>
      <c r="AD183" s="54" t="s">
        <v>21</v>
      </c>
      <c r="AE183" s="54" t="s">
        <v>168</v>
      </c>
      <c r="AF183" s="54" t="s">
        <v>169</v>
      </c>
      <c r="AG183" s="55" t="s">
        <v>170</v>
      </c>
      <c r="AH183" s="55" t="s">
        <v>171</v>
      </c>
      <c r="AI183" s="55" t="s">
        <v>172</v>
      </c>
      <c r="AJ183" s="55" t="s">
        <v>173</v>
      </c>
      <c r="AK183" s="55" t="s">
        <v>174</v>
      </c>
      <c r="AL183" s="56" t="s">
        <v>175</v>
      </c>
      <c r="AM183" s="56" t="s">
        <v>176</v>
      </c>
      <c r="AN183" s="56" t="s">
        <v>177</v>
      </c>
      <c r="AO183" s="56" t="s">
        <v>178</v>
      </c>
      <c r="AP183" s="56" t="s">
        <v>179</v>
      </c>
      <c r="AQ183" s="56" t="s">
        <v>180</v>
      </c>
      <c r="AR183" s="55" t="s">
        <v>181</v>
      </c>
      <c r="AS183" s="55" t="s">
        <v>182</v>
      </c>
      <c r="AT183" s="55" t="s">
        <v>103</v>
      </c>
      <c r="AU183" s="55" t="s">
        <v>49</v>
      </c>
      <c r="AV183" s="55" t="s">
        <v>51</v>
      </c>
      <c r="AW183" s="55" t="s">
        <v>104</v>
      </c>
      <c r="AX183" s="55" t="s">
        <v>56</v>
      </c>
      <c r="AY183" s="55" t="s">
        <v>57</v>
      </c>
      <c r="AZ183" s="55" t="s">
        <v>105</v>
      </c>
      <c r="BA183" s="55" t="s">
        <v>106</v>
      </c>
      <c r="BB183" s="55" t="s">
        <v>107</v>
      </c>
      <c r="BC183" s="55" t="s">
        <v>108</v>
      </c>
      <c r="BD183" s="55" t="s">
        <v>109</v>
      </c>
      <c r="BE183" s="55" t="s">
        <v>110</v>
      </c>
      <c r="BF183" s="55" t="s">
        <v>111</v>
      </c>
      <c r="BG183" s="55" t="s">
        <v>112</v>
      </c>
      <c r="BH183" s="55" t="s">
        <v>113</v>
      </c>
      <c r="BI183" s="55" t="s">
        <v>114</v>
      </c>
      <c r="BJ183" s="55" t="s">
        <v>115</v>
      </c>
      <c r="BK183" s="55" t="s">
        <v>116</v>
      </c>
      <c r="BL183" s="55" t="s">
        <v>117</v>
      </c>
      <c r="BM183" s="55" t="s">
        <v>118</v>
      </c>
      <c r="BN183" s="55" t="s">
        <v>119</v>
      </c>
      <c r="BO183" s="55" t="s">
        <v>120</v>
      </c>
      <c r="BP183" s="55" t="s">
        <v>121</v>
      </c>
      <c r="BQ183" s="55" t="s">
        <v>122</v>
      </c>
      <c r="BR183" s="55" t="s">
        <v>123</v>
      </c>
      <c r="BS183" s="55" t="s">
        <v>124</v>
      </c>
    </row>
    <row r="184" spans="1:71" ht="13.5" customHeight="1">
      <c r="A184" s="57"/>
      <c r="B184" s="57" t="s">
        <v>125</v>
      </c>
      <c r="C184" s="57" t="s">
        <v>126</v>
      </c>
      <c r="D184" s="57"/>
      <c r="E184" s="57"/>
      <c r="F184" s="57"/>
      <c r="G184" s="58">
        <f>AI8</f>
        <v>43069</v>
      </c>
      <c r="H184" s="57"/>
      <c r="I184" s="57"/>
      <c r="J184" s="57" t="str">
        <f>"許可申請["&amp;AI5&amp;"条]"</f>
        <v>許可申請[条]</v>
      </c>
      <c r="K184" s="57" t="s">
        <v>183</v>
      </c>
      <c r="L184" s="57"/>
      <c r="M184" s="57" t="str">
        <f>M12</f>
        <v>（法人の場合は法人名を記載）</v>
      </c>
      <c r="N184" s="57" t="str">
        <f>IF(M14="","",M14)</f>
        <v>（役職・氏名を記載）</v>
      </c>
      <c r="O184" s="57" t="str">
        <f>I16</f>
        <v>(住所を記載)</v>
      </c>
      <c r="P184" s="57" t="str">
        <f>I17</f>
        <v>（氏名又は法人名を記載）</v>
      </c>
      <c r="Q184" s="57" t="str">
        <f>IF(U17="","",U17)</f>
        <v>（法人の場合に記載）</v>
      </c>
      <c r="R184" s="57" t="str">
        <f>IF(I18="","",I18)</f>
        <v>（住所を記載）</v>
      </c>
      <c r="S184" s="57" t="str">
        <f>IF(I19="","",I19)</f>
        <v>（氏名を記載）</v>
      </c>
      <c r="T184" s="57" t="str">
        <f>I20</f>
        <v>（住所を記載）</v>
      </c>
      <c r="U184" s="57" t="str">
        <f>I21</f>
        <v>（氏名を記載）</v>
      </c>
      <c r="V184" s="54" t="str">
        <f>IF(AB21="○","○","")</f>
        <v/>
      </c>
      <c r="W184" s="57" t="str">
        <f>I22</f>
        <v>（住所を記載）</v>
      </c>
      <c r="X184" s="57" t="str">
        <f>I23</f>
        <v>（氏名を記載）</v>
      </c>
      <c r="Y184" s="57" t="str">
        <f>IF(U23="","",U23)</f>
        <v>（法人の場合に記載）</v>
      </c>
      <c r="Z184" s="57" t="e">
        <f>VLOOKUP(33,#REF!,2,FALSE)</f>
        <v>#REF!</v>
      </c>
      <c r="AA184" s="57" t="str">
        <f>MID($I$24,AA187,9999)</f>
        <v/>
      </c>
      <c r="AB184" s="57" t="str">
        <f>AI28</f>
        <v>.</v>
      </c>
      <c r="AC184" s="57" t="str">
        <f>AJ28</f>
        <v>.</v>
      </c>
      <c r="AD184" s="59">
        <f>N29</f>
        <v>0</v>
      </c>
      <c r="AE184" s="57">
        <f>AI30</f>
        <v>0</v>
      </c>
      <c r="AF184" s="60">
        <f>M31</f>
        <v>0</v>
      </c>
      <c r="AG184" s="61">
        <f>M33</f>
        <v>0</v>
      </c>
      <c r="AH184" s="61">
        <f>M35</f>
        <v>0</v>
      </c>
      <c r="AI184" s="62" t="str">
        <f>M37</f>
        <v>／１０</v>
      </c>
      <c r="AJ184" s="62" t="str">
        <f>IF(I39="","",I39)</f>
        <v/>
      </c>
      <c r="AK184" s="62" t="str">
        <f>IF(I43="","",I43)</f>
        <v/>
      </c>
      <c r="AL184" s="63">
        <v>1</v>
      </c>
      <c r="AM184" s="64" t="str">
        <f>IF(M47="","",M47)</f>
        <v/>
      </c>
      <c r="AN184" s="63" t="str">
        <f>I48</f>
        <v/>
      </c>
      <c r="AO184" s="64" t="str">
        <f>IF(M48="","",M48)</f>
        <v/>
      </c>
      <c r="AP184" s="63">
        <v>3</v>
      </c>
      <c r="AQ184" s="64" t="str">
        <f>IF(M49="","",M49)</f>
        <v/>
      </c>
      <c r="AR184" s="64" t="str">
        <f>IF(I50="","",I50)</f>
        <v/>
      </c>
      <c r="AS184" s="64" t="str">
        <f>IF(I52="","",I52)</f>
        <v/>
      </c>
      <c r="AT184" s="64" t="str">
        <f>IF(I55="","",I55)</f>
        <v/>
      </c>
      <c r="AU184" s="63" t="str">
        <f>IF(I57="","",I57)</f>
        <v/>
      </c>
      <c r="AV184" s="65">
        <f>AI58</f>
        <v>0</v>
      </c>
      <c r="AW184" s="65">
        <f>AI59</f>
        <v>0</v>
      </c>
      <c r="AX184" s="63" t="str">
        <f>IF(I60="","",I60)</f>
        <v/>
      </c>
      <c r="AY184" s="63" t="str">
        <f>IF(I63="","",I63)</f>
        <v/>
      </c>
      <c r="AZ184" s="63"/>
      <c r="BA184" s="65"/>
      <c r="BB184" s="63"/>
      <c r="BC184" s="63"/>
      <c r="BD184" s="63"/>
      <c r="BE184" s="63"/>
      <c r="BF184" s="65"/>
      <c r="BG184" s="63"/>
      <c r="BH184" s="63"/>
      <c r="BI184" s="63"/>
      <c r="BJ184" s="65"/>
      <c r="BK184" s="63"/>
      <c r="BL184" s="63"/>
      <c r="BM184" s="63"/>
      <c r="BN184" s="63" t="e">
        <f>#REF!</f>
        <v>#REF!</v>
      </c>
      <c r="BO184" s="63" t="e">
        <f>#REF!</f>
        <v>#REF!</v>
      </c>
      <c r="BP184" s="63" t="e">
        <f>#REF!</f>
        <v>#REF!</v>
      </c>
      <c r="BQ184" s="66" t="e">
        <f>#REF!</f>
        <v>#REF!</v>
      </c>
      <c r="BR184" s="66" t="e">
        <f>#REF!</f>
        <v>#REF!</v>
      </c>
      <c r="BS184" s="63" t="e">
        <f>#REF!&amp;#REF!&amp;#REF!</f>
        <v>#REF!</v>
      </c>
    </row>
    <row r="185" spans="1:71" ht="13.5" customHeight="1">
      <c r="A185" s="67"/>
      <c r="B185" s="67"/>
      <c r="C185" s="67"/>
      <c r="D185" s="67"/>
      <c r="E185" s="67"/>
      <c r="F185" s="67"/>
      <c r="G185" s="67"/>
      <c r="H185" s="67"/>
      <c r="I185" s="67"/>
      <c r="J185" s="67"/>
      <c r="K185" s="67"/>
      <c r="L185" s="67"/>
      <c r="M185" s="67"/>
      <c r="N185" s="67"/>
      <c r="O185" s="67"/>
      <c r="P185" s="67"/>
      <c r="Q185" s="67"/>
      <c r="R185" s="67"/>
      <c r="S185" s="67"/>
      <c r="T185" s="67"/>
      <c r="U185" s="67"/>
      <c r="V185" s="68"/>
      <c r="W185" s="67"/>
      <c r="X185" s="67"/>
      <c r="Y185" s="67"/>
      <c r="Z185" s="67"/>
      <c r="AA185" s="67"/>
      <c r="AB185" s="67"/>
      <c r="AC185" s="67"/>
      <c r="AD185" s="67"/>
      <c r="AE185" s="67"/>
      <c r="AF185" s="67"/>
    </row>
    <row r="186" spans="1:71" ht="13.5" customHeight="1">
      <c r="A186" s="68"/>
      <c r="B186" s="68"/>
      <c r="C186" s="68"/>
      <c r="D186" s="68"/>
      <c r="E186" s="68"/>
      <c r="F186" s="68"/>
      <c r="G186" s="69"/>
      <c r="H186" s="68"/>
      <c r="I186" s="68"/>
      <c r="J186" s="68"/>
      <c r="K186" s="68"/>
      <c r="L186" s="68"/>
      <c r="M186" s="68"/>
      <c r="N186" s="68"/>
      <c r="O186" s="68"/>
      <c r="P186" s="68"/>
      <c r="Q186" s="68"/>
      <c r="R186" s="68"/>
      <c r="S186" s="68"/>
      <c r="T186" s="68"/>
      <c r="U186" s="68"/>
      <c r="V186" s="68"/>
      <c r="W186" s="68"/>
      <c r="X186" s="68"/>
      <c r="Y186" s="68"/>
      <c r="Z186" s="68"/>
      <c r="AA186" s="70"/>
      <c r="AB186" s="68"/>
      <c r="AC186" s="68"/>
      <c r="AD186" s="71"/>
      <c r="AE186" s="67"/>
      <c r="AF186" s="72"/>
      <c r="AG186" s="73">
        <v>500</v>
      </c>
      <c r="AH186" s="73">
        <v>1200</v>
      </c>
      <c r="AI186" s="74">
        <v>0.3</v>
      </c>
      <c r="AJ186" s="74" t="s">
        <v>185</v>
      </c>
      <c r="AK186" s="74" t="s">
        <v>186</v>
      </c>
      <c r="AL186" s="17">
        <v>1</v>
      </c>
      <c r="AM186" s="17">
        <v>4</v>
      </c>
      <c r="AN186" s="17">
        <v>2</v>
      </c>
      <c r="AO186" s="17">
        <v>6</v>
      </c>
      <c r="AP186" s="17">
        <v>3</v>
      </c>
      <c r="AQ186" s="17" t="s">
        <v>127</v>
      </c>
      <c r="AR186" s="17" t="s">
        <v>187</v>
      </c>
      <c r="AS186" s="17" t="s">
        <v>188</v>
      </c>
      <c r="AT186" s="17" t="s">
        <v>189</v>
      </c>
      <c r="AU186" s="17" t="s">
        <v>190</v>
      </c>
      <c r="AV186" s="75">
        <v>45839</v>
      </c>
      <c r="AW186" s="75">
        <v>47664</v>
      </c>
      <c r="AX186" s="17" t="s">
        <v>191</v>
      </c>
      <c r="AY186" s="17" t="s">
        <v>192</v>
      </c>
      <c r="AZ186" s="17" t="s">
        <v>184</v>
      </c>
      <c r="BA186" s="17" t="s">
        <v>184</v>
      </c>
      <c r="BB186" s="17" t="s">
        <v>193</v>
      </c>
      <c r="BC186" s="17" t="s">
        <v>184</v>
      </c>
      <c r="BD186" s="17" t="s">
        <v>184</v>
      </c>
      <c r="BE186" s="17" t="s">
        <v>184</v>
      </c>
      <c r="BF186" s="17" t="s">
        <v>184</v>
      </c>
      <c r="BG186" s="17" t="s">
        <v>184</v>
      </c>
      <c r="BH186" s="17" t="s">
        <v>184</v>
      </c>
      <c r="BI186" s="17" t="s">
        <v>184</v>
      </c>
      <c r="BJ186" s="17" t="s">
        <v>184</v>
      </c>
      <c r="BK186" s="17" t="s">
        <v>184</v>
      </c>
      <c r="BL186" s="17" t="s">
        <v>184</v>
      </c>
      <c r="BM186" s="17" t="s">
        <v>184</v>
      </c>
      <c r="BN186" s="17" t="s">
        <v>194</v>
      </c>
      <c r="BO186" s="17" t="s">
        <v>195</v>
      </c>
      <c r="BP186" s="17" t="s">
        <v>128</v>
      </c>
      <c r="BQ186" s="17" t="s">
        <v>129</v>
      </c>
      <c r="BR186" s="17" t="s">
        <v>130</v>
      </c>
      <c r="BS186" s="17" t="s">
        <v>131</v>
      </c>
    </row>
    <row r="187" spans="1:71" ht="13.5" customHeight="1">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f>IFERROR(FIND($Z184,I$24),999)</f>
        <v>999</v>
      </c>
      <c r="AB187" s="68"/>
      <c r="AC187" s="68"/>
      <c r="AD187" s="68"/>
      <c r="AE187" s="68"/>
      <c r="AF187" s="68"/>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row>
    <row r="188" spans="1:71" ht="13.5" customHeight="1">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row>
    <row r="189" spans="1:71" ht="13.5" customHeight="1"/>
    <row r="190" spans="1:71" ht="13.5" customHeight="1"/>
    <row r="191" spans="1:71" ht="13.5" customHeight="1"/>
    <row r="192" spans="1:71" ht="13.5" customHeight="1"/>
    <row r="193" ht="13.5" customHeight="1"/>
    <row r="194" ht="13.5" customHeight="1"/>
    <row r="195" ht="13.5" customHeight="1"/>
  </sheetData>
  <sheetProtection algorithmName="SHA-512" hashValue="+UgGeX9w9ZT0uhBqJiUPxrVtnG1vCBHjCKSOljnE44R8blR5FH9jQlAxg3cUfAXtFlIRc99EZx48gMizleTSsA==" saltValue="FxOfjg0cJz3BH2eHsosbug==" spinCount="100000" sheet="1" selectLockedCells="1"/>
  <mergeCells count="187">
    <mergeCell ref="A1:D1"/>
    <mergeCell ref="M1:AB1"/>
    <mergeCell ref="A3:AB3"/>
    <mergeCell ref="X4:AB5"/>
    <mergeCell ref="B6:K6"/>
    <mergeCell ref="X6:AB15"/>
    <mergeCell ref="B8:C8"/>
    <mergeCell ref="D8:E8"/>
    <mergeCell ref="G8:H8"/>
    <mergeCell ref="J8:K8"/>
    <mergeCell ref="B10:M10"/>
    <mergeCell ref="G12:L12"/>
    <mergeCell ref="M12:W13"/>
    <mergeCell ref="M14:W15"/>
    <mergeCell ref="S5:W5"/>
    <mergeCell ref="B5:K5"/>
    <mergeCell ref="L5:R5"/>
    <mergeCell ref="A16:B19"/>
    <mergeCell ref="C16:H17"/>
    <mergeCell ref="I16:AB16"/>
    <mergeCell ref="I17:Q17"/>
    <mergeCell ref="R17:T17"/>
    <mergeCell ref="U17:AB17"/>
    <mergeCell ref="C18:H19"/>
    <mergeCell ref="I18:AB18"/>
    <mergeCell ref="I19:AB19"/>
    <mergeCell ref="A20:B21"/>
    <mergeCell ref="C20:H21"/>
    <mergeCell ref="I20:AB20"/>
    <mergeCell ref="I21:X21"/>
    <mergeCell ref="Y21:AA21"/>
    <mergeCell ref="A22:B23"/>
    <mergeCell ref="C22:H23"/>
    <mergeCell ref="I22:AB22"/>
    <mergeCell ref="I23:Q23"/>
    <mergeCell ref="R23:T23"/>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30:B30"/>
    <mergeCell ref="C30:H30"/>
    <mergeCell ref="I30:P30"/>
    <mergeCell ref="Q30:S30"/>
    <mergeCell ref="T30:AB30"/>
    <mergeCell ref="A31:B60"/>
    <mergeCell ref="C31:C32"/>
    <mergeCell ref="D31:H31"/>
    <mergeCell ref="I31:L32"/>
    <mergeCell ref="M31:W32"/>
    <mergeCell ref="C35:C36"/>
    <mergeCell ref="D35:H35"/>
    <mergeCell ref="I35:L36"/>
    <mergeCell ref="M35:W36"/>
    <mergeCell ref="X35:AB36"/>
    <mergeCell ref="D36:H36"/>
    <mergeCell ref="X31:AB32"/>
    <mergeCell ref="D32:H32"/>
    <mergeCell ref="C33:C34"/>
    <mergeCell ref="D33:H33"/>
    <mergeCell ref="I33:L34"/>
    <mergeCell ref="M33:W34"/>
    <mergeCell ref="X33:AB34"/>
    <mergeCell ref="D34:H34"/>
    <mergeCell ref="C39:C42"/>
    <mergeCell ref="D39:H39"/>
    <mergeCell ref="I39:AB42"/>
    <mergeCell ref="D40:H40"/>
    <mergeCell ref="D41:H41"/>
    <mergeCell ref="D42:H42"/>
    <mergeCell ref="C37:C38"/>
    <mergeCell ref="D37:H37"/>
    <mergeCell ref="I37:L38"/>
    <mergeCell ref="M37:W38"/>
    <mergeCell ref="X37:AB38"/>
    <mergeCell ref="D38:H38"/>
    <mergeCell ref="M47:Z47"/>
    <mergeCell ref="AA47:AB47"/>
    <mergeCell ref="I48:L48"/>
    <mergeCell ref="M48:Z48"/>
    <mergeCell ref="AA48:AB48"/>
    <mergeCell ref="I49:L49"/>
    <mergeCell ref="M49:Z49"/>
    <mergeCell ref="AA49:AB49"/>
    <mergeCell ref="C43:C45"/>
    <mergeCell ref="D43:H43"/>
    <mergeCell ref="I43:AB45"/>
    <mergeCell ref="D44:H44"/>
    <mergeCell ref="D45:H45"/>
    <mergeCell ref="C46:C49"/>
    <mergeCell ref="D46:H49"/>
    <mergeCell ref="I46:L46"/>
    <mergeCell ref="M46:AB46"/>
    <mergeCell ref="I47:L47"/>
    <mergeCell ref="C55:C56"/>
    <mergeCell ref="D55:H55"/>
    <mergeCell ref="I55:AB56"/>
    <mergeCell ref="D56:H56"/>
    <mergeCell ref="D57:H57"/>
    <mergeCell ref="I57:AB57"/>
    <mergeCell ref="C50:C51"/>
    <mergeCell ref="D50:H50"/>
    <mergeCell ref="I50:AB51"/>
    <mergeCell ref="D51:H51"/>
    <mergeCell ref="C52:C54"/>
    <mergeCell ref="D52:H52"/>
    <mergeCell ref="I52:AB54"/>
    <mergeCell ref="D53:H53"/>
    <mergeCell ref="D54:H54"/>
    <mergeCell ref="Z58:AA58"/>
    <mergeCell ref="D59:H59"/>
    <mergeCell ref="R59:S59"/>
    <mergeCell ref="T59:U59"/>
    <mergeCell ref="W59:X59"/>
    <mergeCell ref="Z59:AA59"/>
    <mergeCell ref="D58:H58"/>
    <mergeCell ref="R58:S58"/>
    <mergeCell ref="T58:U58"/>
    <mergeCell ref="W58:X58"/>
    <mergeCell ref="I58:Q58"/>
    <mergeCell ref="I59:Q59"/>
    <mergeCell ref="D60:H60"/>
    <mergeCell ref="I60:AB60"/>
    <mergeCell ref="A63:B63"/>
    <mergeCell ref="C63:H63"/>
    <mergeCell ref="I63:AB63"/>
    <mergeCell ref="A64:G64"/>
    <mergeCell ref="H64:L64"/>
    <mergeCell ref="M64:V64"/>
    <mergeCell ref="W64:AB64"/>
    <mergeCell ref="A61:B61"/>
    <mergeCell ref="C61:H61"/>
    <mergeCell ref="I61:AB61"/>
    <mergeCell ref="A62:B62"/>
    <mergeCell ref="C62:H62"/>
    <mergeCell ref="I62:AB62"/>
    <mergeCell ref="A65:B65"/>
    <mergeCell ref="H65:L67"/>
    <mergeCell ref="M65:V67"/>
    <mergeCell ref="A66:B66"/>
    <mergeCell ref="C66:F66"/>
    <mergeCell ref="X66:AA66"/>
    <mergeCell ref="A67:D67"/>
    <mergeCell ref="E67:G67"/>
    <mergeCell ref="W67:Y67"/>
    <mergeCell ref="Z67:AB67"/>
    <mergeCell ref="A71:B71"/>
    <mergeCell ref="C71:AB71"/>
    <mergeCell ref="A72:B72"/>
    <mergeCell ref="C72:AB72"/>
    <mergeCell ref="A73:B73"/>
    <mergeCell ref="C73:AB73"/>
    <mergeCell ref="A68:D68"/>
    <mergeCell ref="E68:AB68"/>
    <mergeCell ref="A69:B69"/>
    <mergeCell ref="C69:AB69"/>
    <mergeCell ref="A70:B70"/>
    <mergeCell ref="C70:AB70"/>
    <mergeCell ref="A80:B80"/>
    <mergeCell ref="C80:AB80"/>
    <mergeCell ref="A77:B77"/>
    <mergeCell ref="C77:AB77"/>
    <mergeCell ref="A78:B78"/>
    <mergeCell ref="C78:AB78"/>
    <mergeCell ref="A79:B79"/>
    <mergeCell ref="C79:AB79"/>
    <mergeCell ref="A74:B74"/>
    <mergeCell ref="C74:AB74"/>
    <mergeCell ref="A75:B75"/>
    <mergeCell ref="C75:AB75"/>
    <mergeCell ref="A76:B76"/>
    <mergeCell ref="C76:AB76"/>
  </mergeCells>
  <phoneticPr fontId="3"/>
  <conditionalFormatting sqref="R58:AB58">
    <cfRule type="expression" dxfId="6" priority="1">
      <formula>#REF!=""</formula>
    </cfRule>
    <cfRule type="expression" dxfId="5" priority="2">
      <formula>#REF!=+$AK$60</formula>
    </cfRule>
  </conditionalFormatting>
  <conditionalFormatting sqref="T30:AC30 AH30">
    <cfRule type="expression" dxfId="4" priority="7">
      <formula>$AJ$30=0</formula>
    </cfRule>
  </conditionalFormatting>
  <conditionalFormatting sqref="AC58 AH58">
    <cfRule type="expression" dxfId="3" priority="4">
      <formula>$I$58=""</formula>
    </cfRule>
    <cfRule type="expression" dxfId="2" priority="6">
      <formula>$I$58=$AK$58</formula>
    </cfRule>
  </conditionalFormatting>
  <conditionalFormatting sqref="AC59 AH59">
    <cfRule type="expression" dxfId="1" priority="3">
      <formula>$I$59=""</formula>
    </cfRule>
    <cfRule type="expression" dxfId="0" priority="5">
      <formula>$I$59=+$AK$59</formula>
    </cfRule>
  </conditionalFormatting>
  <dataValidations count="4">
    <dataValidation type="list" allowBlank="1" showInputMessage="1" showErrorMessage="1" sqref="I30:P30" xr:uid="{DD6B6399-8522-4366-9CB1-81E4C69DEBBE}">
      <formula1>$AL$27:$AL$32</formula1>
    </dataValidation>
    <dataValidation type="list" allowBlank="1" showInputMessage="1" showErrorMessage="1" sqref="AH21 AB21:AC21" xr:uid="{21985E35-7887-4BE8-932A-FB1416D6BBF3}">
      <formula1>$AK$21:$AL$21</formula1>
    </dataValidation>
    <dataValidation imeMode="disabled" allowBlank="1" showInputMessage="1" showErrorMessage="1" sqref="N29:W29 M31:W36 M47:Z49 I63:AB63" xr:uid="{3206A204-D1F0-4C6B-BA81-C0A5CEE7D50F}"/>
    <dataValidation type="list" errorStyle="warning" allowBlank="1" showInputMessage="1" showErrorMessage="1" sqref="L5:R5" xr:uid="{5CAF83CB-74CD-4A5B-BA2E-C1F0251B4385}">
      <formula1>$AK$5:$AK$7</formula1>
    </dataValidation>
  </dataValidations>
  <pageMargins left="0.7" right="0.7" top="0.75" bottom="0.75" header="0.3" footer="0.3"/>
  <pageSetup paperSize="9" scale="89" orientation="portrait" r:id="rId1"/>
  <rowBreaks count="2" manualBreakCount="2">
    <brk id="49" max="27" man="1"/>
    <brk id="80"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4DFF2-B1F7-43CB-935E-9442865EEB21}">
  <sheetPr>
    <tabColor rgb="FFFFFF00"/>
  </sheetPr>
  <dimension ref="A1:AM1038"/>
  <sheetViews>
    <sheetView view="pageBreakPreview" zoomScale="60" zoomScaleNormal="70" workbookViewId="0">
      <selection activeCell="AP14" sqref="AP14"/>
    </sheetView>
  </sheetViews>
  <sheetFormatPr defaultRowHeight="18"/>
  <cols>
    <col min="1" max="1" width="5.33203125" customWidth="1"/>
    <col min="2" max="2" width="51.58203125" customWidth="1"/>
    <col min="3" max="3" width="23.5" customWidth="1"/>
    <col min="4" max="39" width="1" style="82" hidden="1" customWidth="1"/>
    <col min="40" max="40" width="0" hidden="1" customWidth="1"/>
  </cols>
  <sheetData>
    <row r="1" spans="1:18" ht="30" customHeight="1">
      <c r="A1" t="s">
        <v>266</v>
      </c>
      <c r="C1" s="81" t="str">
        <f>IF(COUNTIF(B3,"*埼玉県*")&gt;=1,"エラー！！(土地の所在は市町名から記載してください)","")</f>
        <v/>
      </c>
    </row>
    <row r="2" spans="1:18">
      <c r="A2" s="83"/>
      <c r="B2" s="84" t="s">
        <v>267</v>
      </c>
      <c r="C2" s="84" t="s">
        <v>268</v>
      </c>
      <c r="D2" s="82">
        <f>COUNTA(B4:B1027)</f>
        <v>0</v>
      </c>
    </row>
    <row r="3" spans="1:18">
      <c r="A3" s="83">
        <v>1</v>
      </c>
      <c r="B3" s="85"/>
      <c r="C3" s="85"/>
      <c r="D3" s="82" t="str">
        <f>CONCATENATE(B3,C3)</f>
        <v/>
      </c>
    </row>
    <row r="4" spans="1:18">
      <c r="A4" s="83">
        <v>2</v>
      </c>
      <c r="B4" s="85"/>
      <c r="C4" s="85"/>
      <c r="D4" s="82" t="str">
        <f t="shared" ref="D4:D67" si="0">IF(B4="","",IF(B3=B4,CONCATENATE(",",C4),CONCATENATE(",",B4,C4)))</f>
        <v/>
      </c>
    </row>
    <row r="5" spans="1:18">
      <c r="A5" s="83">
        <v>3</v>
      </c>
      <c r="B5" s="85"/>
      <c r="C5" s="85"/>
      <c r="D5" s="82" t="str">
        <f t="shared" si="0"/>
        <v/>
      </c>
      <c r="J5" s="216" t="str">
        <f>ASC(_xlfn.CONCAT(D3:D1027))</f>
        <v/>
      </c>
      <c r="K5" s="216"/>
      <c r="L5" s="216"/>
      <c r="M5" s="216"/>
      <c r="N5" s="216"/>
      <c r="O5" s="216"/>
      <c r="P5" s="216"/>
      <c r="Q5" s="216"/>
      <c r="R5" s="216"/>
    </row>
    <row r="6" spans="1:18">
      <c r="A6" s="83">
        <v>4</v>
      </c>
      <c r="B6" s="85"/>
      <c r="C6" s="85"/>
      <c r="D6" s="82" t="str">
        <f t="shared" si="0"/>
        <v/>
      </c>
      <c r="J6" s="216"/>
      <c r="K6" s="216"/>
      <c r="L6" s="216"/>
      <c r="M6" s="216"/>
      <c r="N6" s="216"/>
      <c r="O6" s="216"/>
      <c r="P6" s="216"/>
      <c r="Q6" s="216"/>
      <c r="R6" s="216"/>
    </row>
    <row r="7" spans="1:18">
      <c r="A7" s="83">
        <v>5</v>
      </c>
      <c r="B7" s="85"/>
      <c r="C7" s="85"/>
      <c r="D7" s="82" t="str">
        <f t="shared" si="0"/>
        <v/>
      </c>
      <c r="J7" s="216"/>
      <c r="K7" s="216"/>
      <c r="L7" s="216"/>
      <c r="M7" s="216"/>
      <c r="N7" s="216"/>
      <c r="O7" s="216"/>
      <c r="P7" s="216"/>
      <c r="Q7" s="216"/>
      <c r="R7" s="216"/>
    </row>
    <row r="8" spans="1:18">
      <c r="A8" s="83">
        <v>6</v>
      </c>
      <c r="B8" s="85"/>
      <c r="C8" s="85"/>
      <c r="D8" s="82" t="str">
        <f t="shared" si="0"/>
        <v/>
      </c>
      <c r="J8" s="216"/>
      <c r="K8" s="216"/>
      <c r="L8" s="216"/>
      <c r="M8" s="216"/>
      <c r="N8" s="216"/>
      <c r="O8" s="216"/>
      <c r="P8" s="216"/>
      <c r="Q8" s="216"/>
      <c r="R8" s="216"/>
    </row>
    <row r="9" spans="1:18">
      <c r="A9" s="83">
        <v>7</v>
      </c>
      <c r="B9" s="85"/>
      <c r="C9" s="85"/>
      <c r="D9" s="82" t="str">
        <f t="shared" si="0"/>
        <v/>
      </c>
      <c r="J9" s="216"/>
      <c r="K9" s="216"/>
      <c r="L9" s="216"/>
      <c r="M9" s="216"/>
      <c r="N9" s="216"/>
      <c r="O9" s="216"/>
      <c r="P9" s="216"/>
      <c r="Q9" s="216"/>
      <c r="R9" s="216"/>
    </row>
    <row r="10" spans="1:18">
      <c r="A10" s="83">
        <v>8</v>
      </c>
      <c r="B10" s="85"/>
      <c r="C10" s="85"/>
      <c r="D10" s="82" t="str">
        <f t="shared" si="0"/>
        <v/>
      </c>
      <c r="J10" s="216"/>
      <c r="K10" s="216"/>
      <c r="L10" s="216"/>
      <c r="M10" s="216"/>
      <c r="N10" s="216"/>
      <c r="O10" s="216"/>
      <c r="P10" s="216"/>
      <c r="Q10" s="216"/>
      <c r="R10" s="216"/>
    </row>
    <row r="11" spans="1:18">
      <c r="A11" s="83">
        <v>9</v>
      </c>
      <c r="B11" s="85"/>
      <c r="C11" s="85"/>
      <c r="D11" s="82" t="str">
        <f t="shared" si="0"/>
        <v/>
      </c>
      <c r="J11" s="216"/>
      <c r="K11" s="216"/>
      <c r="L11" s="216"/>
      <c r="M11" s="216"/>
      <c r="N11" s="216"/>
      <c r="O11" s="216"/>
      <c r="P11" s="216"/>
      <c r="Q11" s="216"/>
      <c r="R11" s="216"/>
    </row>
    <row r="12" spans="1:18">
      <c r="A12" s="83">
        <v>10</v>
      </c>
      <c r="B12" s="85"/>
      <c r="C12" s="85"/>
      <c r="D12" s="82" t="str">
        <f t="shared" si="0"/>
        <v/>
      </c>
      <c r="J12" s="216"/>
      <c r="K12" s="216"/>
      <c r="L12" s="216"/>
      <c r="M12" s="216"/>
      <c r="N12" s="216"/>
      <c r="O12" s="216"/>
      <c r="P12" s="216"/>
      <c r="Q12" s="216"/>
      <c r="R12" s="216"/>
    </row>
    <row r="13" spans="1:18">
      <c r="A13" s="83">
        <v>11</v>
      </c>
      <c r="B13" s="85"/>
      <c r="C13" s="85"/>
      <c r="D13" s="82" t="str">
        <f t="shared" si="0"/>
        <v/>
      </c>
      <c r="J13" s="216"/>
      <c r="K13" s="216"/>
      <c r="L13" s="216"/>
      <c r="M13" s="216"/>
      <c r="N13" s="216"/>
      <c r="O13" s="216"/>
      <c r="P13" s="216"/>
      <c r="Q13" s="216"/>
      <c r="R13" s="216"/>
    </row>
    <row r="14" spans="1:18">
      <c r="A14" s="83">
        <v>12</v>
      </c>
      <c r="B14" s="85"/>
      <c r="C14" s="85"/>
      <c r="D14" s="82" t="str">
        <f t="shared" si="0"/>
        <v/>
      </c>
      <c r="J14" s="216"/>
      <c r="K14" s="216"/>
      <c r="L14" s="216"/>
      <c r="M14" s="216"/>
      <c r="N14" s="216"/>
      <c r="O14" s="216"/>
      <c r="P14" s="216"/>
      <c r="Q14" s="216"/>
      <c r="R14" s="216"/>
    </row>
    <row r="15" spans="1:18">
      <c r="A15" s="83">
        <v>13</v>
      </c>
      <c r="B15" s="85"/>
      <c r="C15" s="85"/>
      <c r="D15" s="82" t="str">
        <f t="shared" si="0"/>
        <v/>
      </c>
      <c r="J15" s="216"/>
      <c r="K15" s="216"/>
      <c r="L15" s="216"/>
      <c r="M15" s="216"/>
      <c r="N15" s="216"/>
      <c r="O15" s="216"/>
      <c r="P15" s="216"/>
      <c r="Q15" s="216"/>
      <c r="R15" s="216"/>
    </row>
    <row r="16" spans="1:18">
      <c r="A16" s="83">
        <v>14</v>
      </c>
      <c r="B16" s="85"/>
      <c r="C16" s="85"/>
      <c r="D16" s="82" t="str">
        <f t="shared" si="0"/>
        <v/>
      </c>
      <c r="J16" s="216"/>
      <c r="K16" s="216"/>
      <c r="L16" s="216"/>
      <c r="M16" s="216"/>
      <c r="N16" s="216"/>
      <c r="O16" s="216"/>
      <c r="P16" s="216"/>
      <c r="Q16" s="216"/>
      <c r="R16" s="216"/>
    </row>
    <row r="17" spans="1:18">
      <c r="A17" s="83">
        <v>15</v>
      </c>
      <c r="B17" s="85"/>
      <c r="C17" s="85"/>
      <c r="D17" s="82" t="str">
        <f t="shared" si="0"/>
        <v/>
      </c>
      <c r="J17" s="216"/>
      <c r="K17" s="216"/>
      <c r="L17" s="216"/>
      <c r="M17" s="216"/>
      <c r="N17" s="216"/>
      <c r="O17" s="216"/>
      <c r="P17" s="216"/>
      <c r="Q17" s="216"/>
      <c r="R17" s="216"/>
    </row>
    <row r="18" spans="1:18">
      <c r="A18" s="83">
        <v>16</v>
      </c>
      <c r="B18" s="85"/>
      <c r="C18" s="85"/>
      <c r="D18" s="82" t="str">
        <f t="shared" si="0"/>
        <v/>
      </c>
      <c r="J18" s="216"/>
      <c r="K18" s="216"/>
      <c r="L18" s="216"/>
      <c r="M18" s="216"/>
      <c r="N18" s="216"/>
      <c r="O18" s="216"/>
      <c r="P18" s="216"/>
      <c r="Q18" s="216"/>
      <c r="R18" s="216"/>
    </row>
    <row r="19" spans="1:18">
      <c r="A19" s="83">
        <v>17</v>
      </c>
      <c r="B19" s="85"/>
      <c r="C19" s="85"/>
      <c r="D19" s="82" t="str">
        <f t="shared" si="0"/>
        <v/>
      </c>
      <c r="J19" s="216"/>
      <c r="K19" s="216"/>
      <c r="L19" s="216"/>
      <c r="M19" s="216"/>
      <c r="N19" s="216"/>
      <c r="O19" s="216"/>
      <c r="P19" s="216"/>
      <c r="Q19" s="216"/>
      <c r="R19" s="216"/>
    </row>
    <row r="20" spans="1:18">
      <c r="A20" s="83">
        <v>18</v>
      </c>
      <c r="B20" s="85"/>
      <c r="C20" s="85"/>
      <c r="D20" s="82" t="str">
        <f t="shared" si="0"/>
        <v/>
      </c>
      <c r="J20" s="216"/>
      <c r="K20" s="216"/>
      <c r="L20" s="216"/>
      <c r="M20" s="216"/>
      <c r="N20" s="216"/>
      <c r="O20" s="216"/>
      <c r="P20" s="216"/>
      <c r="Q20" s="216"/>
      <c r="R20" s="216"/>
    </row>
    <row r="21" spans="1:18">
      <c r="A21" s="83">
        <v>19</v>
      </c>
      <c r="B21" s="85"/>
      <c r="C21" s="85"/>
      <c r="D21" s="82" t="str">
        <f t="shared" si="0"/>
        <v/>
      </c>
      <c r="J21" s="216"/>
      <c r="K21" s="216"/>
      <c r="L21" s="216"/>
      <c r="M21" s="216"/>
      <c r="N21" s="216"/>
      <c r="O21" s="216"/>
      <c r="P21" s="216"/>
      <c r="Q21" s="216"/>
      <c r="R21" s="216"/>
    </row>
    <row r="22" spans="1:18">
      <c r="A22" s="83">
        <v>20</v>
      </c>
      <c r="B22" s="85"/>
      <c r="C22" s="85"/>
      <c r="D22" s="82" t="str">
        <f t="shared" si="0"/>
        <v/>
      </c>
      <c r="J22" s="216"/>
      <c r="K22" s="216"/>
      <c r="L22" s="216"/>
      <c r="M22" s="216"/>
      <c r="N22" s="216"/>
      <c r="O22" s="216"/>
      <c r="P22" s="216"/>
      <c r="Q22" s="216"/>
      <c r="R22" s="216"/>
    </row>
    <row r="23" spans="1:18">
      <c r="A23" s="83">
        <v>21</v>
      </c>
      <c r="B23" s="85"/>
      <c r="C23" s="85"/>
      <c r="D23" s="82" t="str">
        <f t="shared" si="0"/>
        <v/>
      </c>
      <c r="J23" s="216"/>
      <c r="K23" s="216"/>
      <c r="L23" s="216"/>
      <c r="M23" s="216"/>
      <c r="N23" s="216"/>
      <c r="O23" s="216"/>
      <c r="P23" s="216"/>
      <c r="Q23" s="216"/>
      <c r="R23" s="216"/>
    </row>
    <row r="24" spans="1:18">
      <c r="A24" s="83">
        <v>22</v>
      </c>
      <c r="B24" s="85"/>
      <c r="C24" s="85"/>
      <c r="D24" s="82" t="str">
        <f t="shared" si="0"/>
        <v/>
      </c>
      <c r="J24" s="216"/>
      <c r="K24" s="216"/>
      <c r="L24" s="216"/>
      <c r="M24" s="216"/>
      <c r="N24" s="216"/>
      <c r="O24" s="216"/>
      <c r="P24" s="216"/>
      <c r="Q24" s="216"/>
      <c r="R24" s="216"/>
    </row>
    <row r="25" spans="1:18">
      <c r="A25" s="83">
        <v>23</v>
      </c>
      <c r="B25" s="85"/>
      <c r="C25" s="85"/>
      <c r="D25" s="82" t="str">
        <f t="shared" si="0"/>
        <v/>
      </c>
      <c r="J25" s="216"/>
      <c r="K25" s="216"/>
      <c r="L25" s="216"/>
      <c r="M25" s="216"/>
      <c r="N25" s="216"/>
      <c r="O25" s="216"/>
      <c r="P25" s="216"/>
      <c r="Q25" s="216"/>
      <c r="R25" s="216"/>
    </row>
    <row r="26" spans="1:18">
      <c r="A26" s="83">
        <v>24</v>
      </c>
      <c r="B26" s="85"/>
      <c r="C26" s="85"/>
      <c r="D26" s="82" t="str">
        <f t="shared" si="0"/>
        <v/>
      </c>
      <c r="J26" s="216"/>
      <c r="K26" s="216"/>
      <c r="L26" s="216"/>
      <c r="M26" s="216"/>
      <c r="N26" s="216"/>
      <c r="O26" s="216"/>
      <c r="P26" s="216"/>
      <c r="Q26" s="216"/>
      <c r="R26" s="216"/>
    </row>
    <row r="27" spans="1:18">
      <c r="A27" s="83">
        <v>25</v>
      </c>
      <c r="B27" s="85"/>
      <c r="C27" s="85"/>
      <c r="D27" s="82" t="str">
        <f t="shared" si="0"/>
        <v/>
      </c>
      <c r="J27" s="216"/>
      <c r="K27" s="216"/>
      <c r="L27" s="216"/>
      <c r="M27" s="216"/>
      <c r="N27" s="216"/>
      <c r="O27" s="216"/>
      <c r="P27" s="216"/>
      <c r="Q27" s="216"/>
      <c r="R27" s="216"/>
    </row>
    <row r="28" spans="1:18">
      <c r="A28" s="83">
        <v>26</v>
      </c>
      <c r="B28" s="85"/>
      <c r="C28" s="85"/>
      <c r="D28" s="82" t="str">
        <f t="shared" si="0"/>
        <v/>
      </c>
    </row>
    <row r="29" spans="1:18">
      <c r="A29" s="83">
        <v>27</v>
      </c>
      <c r="B29" s="85"/>
      <c r="C29" s="85"/>
      <c r="D29" s="82" t="str">
        <f t="shared" si="0"/>
        <v/>
      </c>
    </row>
    <row r="30" spans="1:18">
      <c r="A30" s="83">
        <v>28</v>
      </c>
      <c r="B30" s="85"/>
      <c r="C30" s="85"/>
      <c r="D30" s="82" t="str">
        <f t="shared" si="0"/>
        <v/>
      </c>
    </row>
    <row r="31" spans="1:18">
      <c r="A31" s="83">
        <v>29</v>
      </c>
      <c r="B31" s="85"/>
      <c r="C31" s="85"/>
      <c r="D31" s="82" t="str">
        <f t="shared" si="0"/>
        <v/>
      </c>
    </row>
    <row r="32" spans="1:18">
      <c r="A32" s="83">
        <v>30</v>
      </c>
      <c r="B32" s="85"/>
      <c r="C32" s="85"/>
      <c r="D32" s="82" t="str">
        <f t="shared" si="0"/>
        <v/>
      </c>
    </row>
    <row r="33" spans="1:4">
      <c r="A33" s="83">
        <v>31</v>
      </c>
      <c r="B33" s="85"/>
      <c r="C33" s="85"/>
      <c r="D33" s="82" t="str">
        <f t="shared" si="0"/>
        <v/>
      </c>
    </row>
    <row r="34" spans="1:4">
      <c r="A34" s="83">
        <v>32</v>
      </c>
      <c r="B34" s="85"/>
      <c r="C34" s="85"/>
      <c r="D34" s="82" t="str">
        <f t="shared" si="0"/>
        <v/>
      </c>
    </row>
    <row r="35" spans="1:4">
      <c r="A35" s="83">
        <v>33</v>
      </c>
      <c r="B35" s="85"/>
      <c r="C35" s="85"/>
      <c r="D35" s="82" t="str">
        <f t="shared" si="0"/>
        <v/>
      </c>
    </row>
    <row r="36" spans="1:4">
      <c r="A36" s="83">
        <v>34</v>
      </c>
      <c r="B36" s="85"/>
      <c r="C36" s="85"/>
      <c r="D36" s="82" t="str">
        <f t="shared" si="0"/>
        <v/>
      </c>
    </row>
    <row r="37" spans="1:4">
      <c r="A37" s="83">
        <v>35</v>
      </c>
      <c r="B37" s="85"/>
      <c r="C37" s="85"/>
      <c r="D37" s="82" t="str">
        <f t="shared" si="0"/>
        <v/>
      </c>
    </row>
    <row r="38" spans="1:4">
      <c r="A38" s="83">
        <v>36</v>
      </c>
      <c r="B38" s="85"/>
      <c r="C38" s="85"/>
      <c r="D38" s="82" t="str">
        <f t="shared" si="0"/>
        <v/>
      </c>
    </row>
    <row r="39" spans="1:4">
      <c r="A39" s="83">
        <v>37</v>
      </c>
      <c r="B39" s="85"/>
      <c r="C39" s="85"/>
      <c r="D39" s="82" t="str">
        <f t="shared" si="0"/>
        <v/>
      </c>
    </row>
    <row r="40" spans="1:4">
      <c r="A40" s="83">
        <v>38</v>
      </c>
      <c r="B40" s="85"/>
      <c r="C40" s="85"/>
      <c r="D40" s="82" t="str">
        <f t="shared" si="0"/>
        <v/>
      </c>
    </row>
    <row r="41" spans="1:4">
      <c r="A41" s="83">
        <v>39</v>
      </c>
      <c r="B41" s="85"/>
      <c r="C41" s="85"/>
      <c r="D41" s="82" t="str">
        <f t="shared" si="0"/>
        <v/>
      </c>
    </row>
    <row r="42" spans="1:4">
      <c r="A42" s="83">
        <v>40</v>
      </c>
      <c r="B42" s="85"/>
      <c r="C42" s="85"/>
      <c r="D42" s="82" t="str">
        <f t="shared" si="0"/>
        <v/>
      </c>
    </row>
    <row r="43" spans="1:4">
      <c r="A43" s="83">
        <v>41</v>
      </c>
      <c r="B43" s="85"/>
      <c r="C43" s="85"/>
      <c r="D43" s="82" t="str">
        <f t="shared" si="0"/>
        <v/>
      </c>
    </row>
    <row r="44" spans="1:4">
      <c r="A44" s="83">
        <v>42</v>
      </c>
      <c r="B44" s="85"/>
      <c r="C44" s="85"/>
      <c r="D44" s="82" t="str">
        <f t="shared" si="0"/>
        <v/>
      </c>
    </row>
    <row r="45" spans="1:4">
      <c r="A45" s="83">
        <v>43</v>
      </c>
      <c r="B45" s="85"/>
      <c r="C45" s="85"/>
      <c r="D45" s="82" t="str">
        <f t="shared" si="0"/>
        <v/>
      </c>
    </row>
    <row r="46" spans="1:4">
      <c r="A46" s="83">
        <v>44</v>
      </c>
      <c r="B46" s="85"/>
      <c r="C46" s="85"/>
      <c r="D46" s="82" t="str">
        <f t="shared" si="0"/>
        <v/>
      </c>
    </row>
    <row r="47" spans="1:4">
      <c r="A47" s="83">
        <v>45</v>
      </c>
      <c r="B47" s="85"/>
      <c r="C47" s="85"/>
      <c r="D47" s="82" t="str">
        <f t="shared" si="0"/>
        <v/>
      </c>
    </row>
    <row r="48" spans="1:4">
      <c r="A48" s="83">
        <v>46</v>
      </c>
      <c r="B48" s="85"/>
      <c r="C48" s="85"/>
      <c r="D48" s="82" t="str">
        <f t="shared" si="0"/>
        <v/>
      </c>
    </row>
    <row r="49" spans="1:4">
      <c r="A49" s="83">
        <v>47</v>
      </c>
      <c r="B49" s="85"/>
      <c r="C49" s="85"/>
      <c r="D49" s="82" t="str">
        <f t="shared" si="0"/>
        <v/>
      </c>
    </row>
    <row r="50" spans="1:4">
      <c r="A50" s="83">
        <v>48</v>
      </c>
      <c r="B50" s="85"/>
      <c r="C50" s="85"/>
      <c r="D50" s="82" t="str">
        <f t="shared" si="0"/>
        <v/>
      </c>
    </row>
    <row r="51" spans="1:4">
      <c r="A51" s="83">
        <v>49</v>
      </c>
      <c r="B51" s="85"/>
      <c r="C51" s="85"/>
      <c r="D51" s="82" t="str">
        <f t="shared" si="0"/>
        <v/>
      </c>
    </row>
    <row r="52" spans="1:4">
      <c r="A52" s="83">
        <v>50</v>
      </c>
      <c r="B52" s="85"/>
      <c r="C52" s="85"/>
      <c r="D52" s="82" t="str">
        <f t="shared" si="0"/>
        <v/>
      </c>
    </row>
    <row r="53" spans="1:4">
      <c r="A53" s="83">
        <v>51</v>
      </c>
      <c r="B53" s="85"/>
      <c r="C53" s="85"/>
      <c r="D53" s="82" t="str">
        <f t="shared" si="0"/>
        <v/>
      </c>
    </row>
    <row r="54" spans="1:4">
      <c r="A54" s="83">
        <v>52</v>
      </c>
      <c r="B54" s="85"/>
      <c r="C54" s="85"/>
      <c r="D54" s="82" t="str">
        <f t="shared" si="0"/>
        <v/>
      </c>
    </row>
    <row r="55" spans="1:4">
      <c r="A55" s="83">
        <v>53</v>
      </c>
      <c r="B55" s="85"/>
      <c r="C55" s="85"/>
      <c r="D55" s="82" t="str">
        <f t="shared" si="0"/>
        <v/>
      </c>
    </row>
    <row r="56" spans="1:4">
      <c r="A56" s="83">
        <v>54</v>
      </c>
      <c r="B56" s="85"/>
      <c r="C56" s="85"/>
      <c r="D56" s="82" t="str">
        <f t="shared" si="0"/>
        <v/>
      </c>
    </row>
    <row r="57" spans="1:4">
      <c r="A57" s="83">
        <v>55</v>
      </c>
      <c r="B57" s="85"/>
      <c r="C57" s="85"/>
      <c r="D57" s="82" t="str">
        <f t="shared" si="0"/>
        <v/>
      </c>
    </row>
    <row r="58" spans="1:4">
      <c r="A58" s="83">
        <v>56</v>
      </c>
      <c r="B58" s="85"/>
      <c r="C58" s="85"/>
      <c r="D58" s="82" t="str">
        <f t="shared" si="0"/>
        <v/>
      </c>
    </row>
    <row r="59" spans="1:4">
      <c r="A59" s="83">
        <v>57</v>
      </c>
      <c r="B59" s="85"/>
      <c r="C59" s="85"/>
      <c r="D59" s="82" t="str">
        <f t="shared" si="0"/>
        <v/>
      </c>
    </row>
    <row r="60" spans="1:4">
      <c r="A60" s="83">
        <v>58</v>
      </c>
      <c r="B60" s="85"/>
      <c r="C60" s="85"/>
      <c r="D60" s="82" t="str">
        <f t="shared" si="0"/>
        <v/>
      </c>
    </row>
    <row r="61" spans="1:4">
      <c r="A61" s="83">
        <v>59</v>
      </c>
      <c r="B61" s="85"/>
      <c r="C61" s="85"/>
      <c r="D61" s="82" t="str">
        <f t="shared" si="0"/>
        <v/>
      </c>
    </row>
    <row r="62" spans="1:4">
      <c r="A62" s="83">
        <v>60</v>
      </c>
      <c r="B62" s="85"/>
      <c r="C62" s="85"/>
      <c r="D62" s="82" t="str">
        <f t="shared" si="0"/>
        <v/>
      </c>
    </row>
    <row r="63" spans="1:4">
      <c r="A63" s="83">
        <v>61</v>
      </c>
      <c r="B63" s="85"/>
      <c r="C63" s="85"/>
      <c r="D63" s="82" t="str">
        <f t="shared" si="0"/>
        <v/>
      </c>
    </row>
    <row r="64" spans="1:4">
      <c r="A64" s="83">
        <v>62</v>
      </c>
      <c r="B64" s="85"/>
      <c r="C64" s="85"/>
      <c r="D64" s="82" t="str">
        <f t="shared" si="0"/>
        <v/>
      </c>
    </row>
    <row r="65" spans="1:4">
      <c r="A65" s="83">
        <v>63</v>
      </c>
      <c r="B65" s="85"/>
      <c r="C65" s="85"/>
      <c r="D65" s="82" t="str">
        <f t="shared" si="0"/>
        <v/>
      </c>
    </row>
    <row r="66" spans="1:4">
      <c r="A66" s="83">
        <v>64</v>
      </c>
      <c r="B66" s="85"/>
      <c r="C66" s="85"/>
      <c r="D66" s="82" t="str">
        <f t="shared" si="0"/>
        <v/>
      </c>
    </row>
    <row r="67" spans="1:4">
      <c r="A67" s="83">
        <v>65</v>
      </c>
      <c r="B67" s="85"/>
      <c r="C67" s="85"/>
      <c r="D67" s="82" t="str">
        <f t="shared" si="0"/>
        <v/>
      </c>
    </row>
    <row r="68" spans="1:4">
      <c r="A68" s="83">
        <v>66</v>
      </c>
      <c r="B68" s="85"/>
      <c r="C68" s="85"/>
      <c r="D68" s="82" t="str">
        <f t="shared" ref="D68:D131" si="1">IF(B68="","",IF(B67=B68,CONCATENATE(",",C68),CONCATENATE(",",B68,C68)))</f>
        <v/>
      </c>
    </row>
    <row r="69" spans="1:4">
      <c r="A69" s="83">
        <v>67</v>
      </c>
      <c r="B69" s="85"/>
      <c r="C69" s="85"/>
      <c r="D69" s="82" t="str">
        <f t="shared" si="1"/>
        <v/>
      </c>
    </row>
    <row r="70" spans="1:4">
      <c r="A70" s="83">
        <v>68</v>
      </c>
      <c r="B70" s="85"/>
      <c r="C70" s="85"/>
      <c r="D70" s="82" t="str">
        <f t="shared" si="1"/>
        <v/>
      </c>
    </row>
    <row r="71" spans="1:4">
      <c r="A71" s="83">
        <v>69</v>
      </c>
      <c r="B71" s="85"/>
      <c r="C71" s="85"/>
      <c r="D71" s="82" t="str">
        <f t="shared" si="1"/>
        <v/>
      </c>
    </row>
    <row r="72" spans="1:4">
      <c r="A72" s="83">
        <v>70</v>
      </c>
      <c r="B72" s="85"/>
      <c r="C72" s="85"/>
      <c r="D72" s="82" t="str">
        <f t="shared" si="1"/>
        <v/>
      </c>
    </row>
    <row r="73" spans="1:4">
      <c r="A73" s="83">
        <v>71</v>
      </c>
      <c r="B73" s="85"/>
      <c r="C73" s="85"/>
      <c r="D73" s="82" t="str">
        <f t="shared" si="1"/>
        <v/>
      </c>
    </row>
    <row r="74" spans="1:4">
      <c r="A74" s="83">
        <v>72</v>
      </c>
      <c r="B74" s="85"/>
      <c r="C74" s="85"/>
      <c r="D74" s="82" t="str">
        <f t="shared" si="1"/>
        <v/>
      </c>
    </row>
    <row r="75" spans="1:4">
      <c r="A75" s="83">
        <v>73</v>
      </c>
      <c r="B75" s="85"/>
      <c r="C75" s="85"/>
      <c r="D75" s="82" t="str">
        <f t="shared" si="1"/>
        <v/>
      </c>
    </row>
    <row r="76" spans="1:4">
      <c r="A76" s="83">
        <v>74</v>
      </c>
      <c r="B76" s="85"/>
      <c r="C76" s="85"/>
      <c r="D76" s="82" t="str">
        <f t="shared" si="1"/>
        <v/>
      </c>
    </row>
    <row r="77" spans="1:4">
      <c r="A77" s="83">
        <v>75</v>
      </c>
      <c r="B77" s="85"/>
      <c r="C77" s="85"/>
      <c r="D77" s="82" t="str">
        <f t="shared" si="1"/>
        <v/>
      </c>
    </row>
    <row r="78" spans="1:4">
      <c r="A78" s="83">
        <v>76</v>
      </c>
      <c r="B78" s="85"/>
      <c r="C78" s="85"/>
      <c r="D78" s="82" t="str">
        <f t="shared" si="1"/>
        <v/>
      </c>
    </row>
    <row r="79" spans="1:4">
      <c r="A79" s="83">
        <v>77</v>
      </c>
      <c r="B79" s="85"/>
      <c r="C79" s="85"/>
      <c r="D79" s="82" t="str">
        <f t="shared" si="1"/>
        <v/>
      </c>
    </row>
    <row r="80" spans="1:4">
      <c r="A80" s="83">
        <v>78</v>
      </c>
      <c r="B80" s="85"/>
      <c r="C80" s="85"/>
      <c r="D80" s="82" t="str">
        <f t="shared" si="1"/>
        <v/>
      </c>
    </row>
    <row r="81" spans="1:4">
      <c r="A81" s="83">
        <v>79</v>
      </c>
      <c r="B81" s="85"/>
      <c r="C81" s="85"/>
      <c r="D81" s="82" t="str">
        <f t="shared" si="1"/>
        <v/>
      </c>
    </row>
    <row r="82" spans="1:4">
      <c r="A82" s="83">
        <v>80</v>
      </c>
      <c r="B82" s="85"/>
      <c r="C82" s="85"/>
      <c r="D82" s="82" t="str">
        <f t="shared" si="1"/>
        <v/>
      </c>
    </row>
    <row r="83" spans="1:4">
      <c r="A83" s="83">
        <v>81</v>
      </c>
      <c r="B83" s="85"/>
      <c r="C83" s="85"/>
      <c r="D83" s="82" t="str">
        <f t="shared" si="1"/>
        <v/>
      </c>
    </row>
    <row r="84" spans="1:4">
      <c r="A84" s="83">
        <v>82</v>
      </c>
      <c r="B84" s="85"/>
      <c r="C84" s="85"/>
      <c r="D84" s="82" t="str">
        <f t="shared" si="1"/>
        <v/>
      </c>
    </row>
    <row r="85" spans="1:4">
      <c r="A85" s="83">
        <v>83</v>
      </c>
      <c r="B85" s="85"/>
      <c r="C85" s="85"/>
      <c r="D85" s="82" t="str">
        <f t="shared" si="1"/>
        <v/>
      </c>
    </row>
    <row r="86" spans="1:4">
      <c r="A86" s="83">
        <v>84</v>
      </c>
      <c r="B86" s="85"/>
      <c r="C86" s="85"/>
      <c r="D86" s="82" t="str">
        <f t="shared" si="1"/>
        <v/>
      </c>
    </row>
    <row r="87" spans="1:4">
      <c r="A87" s="83">
        <v>85</v>
      </c>
      <c r="B87" s="85"/>
      <c r="C87" s="85"/>
      <c r="D87" s="82" t="str">
        <f t="shared" si="1"/>
        <v/>
      </c>
    </row>
    <row r="88" spans="1:4">
      <c r="A88" s="83">
        <v>86</v>
      </c>
      <c r="B88" s="85"/>
      <c r="C88" s="85"/>
      <c r="D88" s="82" t="str">
        <f t="shared" si="1"/>
        <v/>
      </c>
    </row>
    <row r="89" spans="1:4">
      <c r="A89" s="83">
        <v>87</v>
      </c>
      <c r="B89" s="85"/>
      <c r="C89" s="85"/>
      <c r="D89" s="82" t="str">
        <f t="shared" si="1"/>
        <v/>
      </c>
    </row>
    <row r="90" spans="1:4">
      <c r="A90" s="83">
        <v>88</v>
      </c>
      <c r="B90" s="85"/>
      <c r="C90" s="85"/>
      <c r="D90" s="82" t="str">
        <f t="shared" si="1"/>
        <v/>
      </c>
    </row>
    <row r="91" spans="1:4">
      <c r="A91" s="83">
        <v>89</v>
      </c>
      <c r="B91" s="85"/>
      <c r="C91" s="85"/>
      <c r="D91" s="82" t="str">
        <f t="shared" si="1"/>
        <v/>
      </c>
    </row>
    <row r="92" spans="1:4">
      <c r="A92" s="83">
        <v>90</v>
      </c>
      <c r="B92" s="85"/>
      <c r="C92" s="85"/>
      <c r="D92" s="82" t="str">
        <f t="shared" si="1"/>
        <v/>
      </c>
    </row>
    <row r="93" spans="1:4">
      <c r="A93" s="83">
        <v>91</v>
      </c>
      <c r="B93" s="85"/>
      <c r="C93" s="85"/>
      <c r="D93" s="82" t="str">
        <f t="shared" si="1"/>
        <v/>
      </c>
    </row>
    <row r="94" spans="1:4">
      <c r="A94" s="83">
        <v>92</v>
      </c>
      <c r="B94" s="85"/>
      <c r="C94" s="85"/>
      <c r="D94" s="82" t="str">
        <f t="shared" si="1"/>
        <v/>
      </c>
    </row>
    <row r="95" spans="1:4">
      <c r="A95" s="83">
        <v>93</v>
      </c>
      <c r="B95" s="85"/>
      <c r="C95" s="85"/>
      <c r="D95" s="82" t="str">
        <f t="shared" si="1"/>
        <v/>
      </c>
    </row>
    <row r="96" spans="1:4">
      <c r="A96" s="83">
        <v>94</v>
      </c>
      <c r="B96" s="85"/>
      <c r="C96" s="85"/>
      <c r="D96" s="82" t="str">
        <f t="shared" si="1"/>
        <v/>
      </c>
    </row>
    <row r="97" spans="1:4">
      <c r="A97" s="83">
        <v>95</v>
      </c>
      <c r="B97" s="85"/>
      <c r="C97" s="85"/>
      <c r="D97" s="82" t="str">
        <f t="shared" si="1"/>
        <v/>
      </c>
    </row>
    <row r="98" spans="1:4">
      <c r="A98" s="83">
        <v>96</v>
      </c>
      <c r="B98" s="85"/>
      <c r="C98" s="85"/>
      <c r="D98" s="82" t="str">
        <f t="shared" si="1"/>
        <v/>
      </c>
    </row>
    <row r="99" spans="1:4">
      <c r="A99" s="83">
        <v>97</v>
      </c>
      <c r="B99" s="85"/>
      <c r="C99" s="85"/>
      <c r="D99" s="82" t="str">
        <f t="shared" si="1"/>
        <v/>
      </c>
    </row>
    <row r="100" spans="1:4">
      <c r="A100" s="83">
        <v>98</v>
      </c>
      <c r="B100" s="85"/>
      <c r="C100" s="85"/>
      <c r="D100" s="82" t="str">
        <f t="shared" si="1"/>
        <v/>
      </c>
    </row>
    <row r="101" spans="1:4">
      <c r="A101" s="83">
        <v>99</v>
      </c>
      <c r="B101" s="85"/>
      <c r="C101" s="85"/>
      <c r="D101" s="82" t="str">
        <f t="shared" si="1"/>
        <v/>
      </c>
    </row>
    <row r="102" spans="1:4">
      <c r="A102" s="83">
        <v>100</v>
      </c>
      <c r="B102" s="85"/>
      <c r="C102" s="85"/>
      <c r="D102" s="82" t="str">
        <f t="shared" si="1"/>
        <v/>
      </c>
    </row>
    <row r="103" spans="1:4">
      <c r="A103" s="83">
        <v>101</v>
      </c>
      <c r="B103" s="85"/>
      <c r="C103" s="85"/>
      <c r="D103" s="82" t="str">
        <f t="shared" si="1"/>
        <v/>
      </c>
    </row>
    <row r="104" spans="1:4">
      <c r="A104" s="83">
        <v>102</v>
      </c>
      <c r="B104" s="85"/>
      <c r="C104" s="85"/>
      <c r="D104" s="82" t="str">
        <f t="shared" si="1"/>
        <v/>
      </c>
    </row>
    <row r="105" spans="1:4">
      <c r="A105" s="83">
        <v>103</v>
      </c>
      <c r="B105" s="85"/>
      <c r="C105" s="85"/>
      <c r="D105" s="82" t="str">
        <f t="shared" si="1"/>
        <v/>
      </c>
    </row>
    <row r="106" spans="1:4">
      <c r="A106" s="83">
        <v>104</v>
      </c>
      <c r="B106" s="85"/>
      <c r="C106" s="85"/>
      <c r="D106" s="82" t="str">
        <f t="shared" si="1"/>
        <v/>
      </c>
    </row>
    <row r="107" spans="1:4">
      <c r="A107" s="83">
        <v>105</v>
      </c>
      <c r="B107" s="85"/>
      <c r="C107" s="85"/>
      <c r="D107" s="82" t="str">
        <f t="shared" si="1"/>
        <v/>
      </c>
    </row>
    <row r="108" spans="1:4">
      <c r="A108" s="83">
        <v>106</v>
      </c>
      <c r="B108" s="85"/>
      <c r="C108" s="85"/>
      <c r="D108" s="82" t="str">
        <f t="shared" si="1"/>
        <v/>
      </c>
    </row>
    <row r="109" spans="1:4">
      <c r="A109" s="83">
        <v>107</v>
      </c>
      <c r="B109" s="85"/>
      <c r="C109" s="85"/>
      <c r="D109" s="82" t="str">
        <f t="shared" si="1"/>
        <v/>
      </c>
    </row>
    <row r="110" spans="1:4">
      <c r="A110" s="83">
        <v>108</v>
      </c>
      <c r="B110" s="85"/>
      <c r="C110" s="85"/>
      <c r="D110" s="82" t="str">
        <f t="shared" si="1"/>
        <v/>
      </c>
    </row>
    <row r="111" spans="1:4">
      <c r="A111" s="83">
        <v>109</v>
      </c>
      <c r="B111" s="85"/>
      <c r="C111" s="85"/>
      <c r="D111" s="82" t="str">
        <f t="shared" si="1"/>
        <v/>
      </c>
    </row>
    <row r="112" spans="1:4">
      <c r="A112" s="83">
        <v>110</v>
      </c>
      <c r="B112" s="85"/>
      <c r="C112" s="85"/>
      <c r="D112" s="82" t="str">
        <f t="shared" si="1"/>
        <v/>
      </c>
    </row>
    <row r="113" spans="1:4">
      <c r="A113" s="83">
        <v>111</v>
      </c>
      <c r="B113" s="85"/>
      <c r="C113" s="85"/>
      <c r="D113" s="82" t="str">
        <f t="shared" si="1"/>
        <v/>
      </c>
    </row>
    <row r="114" spans="1:4">
      <c r="A114" s="83">
        <v>112</v>
      </c>
      <c r="B114" s="85"/>
      <c r="C114" s="85"/>
      <c r="D114" s="82" t="str">
        <f t="shared" si="1"/>
        <v/>
      </c>
    </row>
    <row r="115" spans="1:4">
      <c r="A115" s="83">
        <v>113</v>
      </c>
      <c r="B115" s="85"/>
      <c r="C115" s="85"/>
      <c r="D115" s="82" t="str">
        <f t="shared" si="1"/>
        <v/>
      </c>
    </row>
    <row r="116" spans="1:4">
      <c r="A116" s="83">
        <v>114</v>
      </c>
      <c r="B116" s="85"/>
      <c r="C116" s="85"/>
      <c r="D116" s="82" t="str">
        <f t="shared" si="1"/>
        <v/>
      </c>
    </row>
    <row r="117" spans="1:4">
      <c r="A117" s="83">
        <v>115</v>
      </c>
      <c r="B117" s="85"/>
      <c r="C117" s="85"/>
      <c r="D117" s="82" t="str">
        <f t="shared" si="1"/>
        <v/>
      </c>
    </row>
    <row r="118" spans="1:4">
      <c r="A118" s="83">
        <v>116</v>
      </c>
      <c r="B118" s="85"/>
      <c r="C118" s="85"/>
      <c r="D118" s="82" t="str">
        <f t="shared" si="1"/>
        <v/>
      </c>
    </row>
    <row r="119" spans="1:4">
      <c r="A119" s="83">
        <v>117</v>
      </c>
      <c r="B119" s="85"/>
      <c r="C119" s="85"/>
      <c r="D119" s="82" t="str">
        <f t="shared" si="1"/>
        <v/>
      </c>
    </row>
    <row r="120" spans="1:4">
      <c r="A120" s="83">
        <v>118</v>
      </c>
      <c r="B120" s="85"/>
      <c r="C120" s="85"/>
      <c r="D120" s="82" t="str">
        <f t="shared" si="1"/>
        <v/>
      </c>
    </row>
    <row r="121" spans="1:4">
      <c r="A121" s="83">
        <v>119</v>
      </c>
      <c r="B121" s="85"/>
      <c r="C121" s="85"/>
      <c r="D121" s="82" t="str">
        <f t="shared" si="1"/>
        <v/>
      </c>
    </row>
    <row r="122" spans="1:4">
      <c r="A122" s="83">
        <v>120</v>
      </c>
      <c r="B122" s="85"/>
      <c r="C122" s="85"/>
      <c r="D122" s="82" t="str">
        <f t="shared" si="1"/>
        <v/>
      </c>
    </row>
    <row r="123" spans="1:4">
      <c r="A123" s="83">
        <v>121</v>
      </c>
      <c r="B123" s="85"/>
      <c r="C123" s="85"/>
      <c r="D123" s="82" t="str">
        <f t="shared" si="1"/>
        <v/>
      </c>
    </row>
    <row r="124" spans="1:4">
      <c r="A124" s="83">
        <v>122</v>
      </c>
      <c r="B124" s="85"/>
      <c r="C124" s="85"/>
      <c r="D124" s="82" t="str">
        <f t="shared" si="1"/>
        <v/>
      </c>
    </row>
    <row r="125" spans="1:4">
      <c r="A125" s="83">
        <v>123</v>
      </c>
      <c r="B125" s="85"/>
      <c r="C125" s="85"/>
      <c r="D125" s="82" t="str">
        <f t="shared" si="1"/>
        <v/>
      </c>
    </row>
    <row r="126" spans="1:4">
      <c r="A126" s="83">
        <v>124</v>
      </c>
      <c r="B126" s="85"/>
      <c r="C126" s="85"/>
      <c r="D126" s="82" t="str">
        <f t="shared" si="1"/>
        <v/>
      </c>
    </row>
    <row r="127" spans="1:4">
      <c r="A127" s="83">
        <v>125</v>
      </c>
      <c r="B127" s="85"/>
      <c r="C127" s="85"/>
      <c r="D127" s="82" t="str">
        <f t="shared" si="1"/>
        <v/>
      </c>
    </row>
    <row r="128" spans="1:4">
      <c r="A128" s="83">
        <v>126</v>
      </c>
      <c r="B128" s="85"/>
      <c r="C128" s="85"/>
      <c r="D128" s="82" t="str">
        <f t="shared" si="1"/>
        <v/>
      </c>
    </row>
    <row r="129" spans="1:4">
      <c r="A129" s="83">
        <v>127</v>
      </c>
      <c r="B129" s="85"/>
      <c r="C129" s="85"/>
      <c r="D129" s="82" t="str">
        <f t="shared" si="1"/>
        <v/>
      </c>
    </row>
    <row r="130" spans="1:4">
      <c r="A130" s="83">
        <v>128</v>
      </c>
      <c r="B130" s="85"/>
      <c r="C130" s="85"/>
      <c r="D130" s="82" t="str">
        <f t="shared" si="1"/>
        <v/>
      </c>
    </row>
    <row r="131" spans="1:4">
      <c r="A131" s="83">
        <v>129</v>
      </c>
      <c r="B131" s="85"/>
      <c r="C131" s="85"/>
      <c r="D131" s="82" t="str">
        <f t="shared" si="1"/>
        <v/>
      </c>
    </row>
    <row r="132" spans="1:4">
      <c r="A132" s="83">
        <v>130</v>
      </c>
      <c r="B132" s="85"/>
      <c r="C132" s="85"/>
      <c r="D132" s="82" t="str">
        <f t="shared" ref="D132:D195" si="2">IF(B132="","",IF(B131=B132,CONCATENATE(",",C132),CONCATENATE(",",B132,C132)))</f>
        <v/>
      </c>
    </row>
    <row r="133" spans="1:4">
      <c r="A133" s="83">
        <v>131</v>
      </c>
      <c r="B133" s="85"/>
      <c r="C133" s="85"/>
      <c r="D133" s="82" t="str">
        <f t="shared" si="2"/>
        <v/>
      </c>
    </row>
    <row r="134" spans="1:4">
      <c r="A134" s="83">
        <v>132</v>
      </c>
      <c r="B134" s="85"/>
      <c r="C134" s="85"/>
      <c r="D134" s="82" t="str">
        <f t="shared" si="2"/>
        <v/>
      </c>
    </row>
    <row r="135" spans="1:4">
      <c r="A135" s="83">
        <v>133</v>
      </c>
      <c r="B135" s="85"/>
      <c r="C135" s="85"/>
      <c r="D135" s="82" t="str">
        <f t="shared" si="2"/>
        <v/>
      </c>
    </row>
    <row r="136" spans="1:4">
      <c r="A136" s="83">
        <v>134</v>
      </c>
      <c r="B136" s="85"/>
      <c r="C136" s="85"/>
      <c r="D136" s="82" t="str">
        <f t="shared" si="2"/>
        <v/>
      </c>
    </row>
    <row r="137" spans="1:4">
      <c r="A137" s="83">
        <v>135</v>
      </c>
      <c r="B137" s="85"/>
      <c r="C137" s="85"/>
      <c r="D137" s="82" t="str">
        <f t="shared" si="2"/>
        <v/>
      </c>
    </row>
    <row r="138" spans="1:4">
      <c r="A138" s="83">
        <v>136</v>
      </c>
      <c r="B138" s="85"/>
      <c r="C138" s="85"/>
      <c r="D138" s="82" t="str">
        <f t="shared" si="2"/>
        <v/>
      </c>
    </row>
    <row r="139" spans="1:4">
      <c r="A139" s="83">
        <v>137</v>
      </c>
      <c r="B139" s="85"/>
      <c r="C139" s="85"/>
      <c r="D139" s="82" t="str">
        <f t="shared" si="2"/>
        <v/>
      </c>
    </row>
    <row r="140" spans="1:4">
      <c r="A140" s="83">
        <v>138</v>
      </c>
      <c r="B140" s="85"/>
      <c r="C140" s="85"/>
      <c r="D140" s="82" t="str">
        <f t="shared" si="2"/>
        <v/>
      </c>
    </row>
    <row r="141" spans="1:4">
      <c r="A141" s="83">
        <v>139</v>
      </c>
      <c r="B141" s="85"/>
      <c r="C141" s="85"/>
      <c r="D141" s="82" t="str">
        <f t="shared" si="2"/>
        <v/>
      </c>
    </row>
    <row r="142" spans="1:4">
      <c r="A142" s="83">
        <v>140</v>
      </c>
      <c r="B142" s="85"/>
      <c r="C142" s="85"/>
      <c r="D142" s="82" t="str">
        <f t="shared" si="2"/>
        <v/>
      </c>
    </row>
    <row r="143" spans="1:4">
      <c r="A143" s="83">
        <v>141</v>
      </c>
      <c r="B143" s="85"/>
      <c r="C143" s="85"/>
      <c r="D143" s="82" t="str">
        <f t="shared" si="2"/>
        <v/>
      </c>
    </row>
    <row r="144" spans="1:4">
      <c r="A144" s="83">
        <v>142</v>
      </c>
      <c r="B144" s="85"/>
      <c r="C144" s="85"/>
      <c r="D144" s="82" t="str">
        <f t="shared" si="2"/>
        <v/>
      </c>
    </row>
    <row r="145" spans="1:4">
      <c r="A145" s="83">
        <v>143</v>
      </c>
      <c r="B145" s="85"/>
      <c r="C145" s="85"/>
      <c r="D145" s="82" t="str">
        <f t="shared" si="2"/>
        <v/>
      </c>
    </row>
    <row r="146" spans="1:4">
      <c r="A146" s="83">
        <v>144</v>
      </c>
      <c r="B146" s="85"/>
      <c r="C146" s="85"/>
      <c r="D146" s="82" t="str">
        <f t="shared" si="2"/>
        <v/>
      </c>
    </row>
    <row r="147" spans="1:4">
      <c r="A147" s="83">
        <v>145</v>
      </c>
      <c r="B147" s="85"/>
      <c r="C147" s="85"/>
      <c r="D147" s="82" t="str">
        <f t="shared" si="2"/>
        <v/>
      </c>
    </row>
    <row r="148" spans="1:4">
      <c r="A148" s="83">
        <v>146</v>
      </c>
      <c r="B148" s="85"/>
      <c r="C148" s="85"/>
      <c r="D148" s="82" t="str">
        <f t="shared" si="2"/>
        <v/>
      </c>
    </row>
    <row r="149" spans="1:4">
      <c r="A149" s="83">
        <v>147</v>
      </c>
      <c r="B149" s="85"/>
      <c r="C149" s="85"/>
      <c r="D149" s="82" t="str">
        <f t="shared" si="2"/>
        <v/>
      </c>
    </row>
    <row r="150" spans="1:4">
      <c r="A150" s="83">
        <v>148</v>
      </c>
      <c r="B150" s="85"/>
      <c r="C150" s="85"/>
      <c r="D150" s="82" t="str">
        <f t="shared" si="2"/>
        <v/>
      </c>
    </row>
    <row r="151" spans="1:4">
      <c r="A151" s="83">
        <v>149</v>
      </c>
      <c r="B151" s="85"/>
      <c r="C151" s="85"/>
      <c r="D151" s="82" t="str">
        <f t="shared" si="2"/>
        <v/>
      </c>
    </row>
    <row r="152" spans="1:4">
      <c r="A152" s="83">
        <v>150</v>
      </c>
      <c r="B152" s="85"/>
      <c r="C152" s="85"/>
      <c r="D152" s="82" t="str">
        <f t="shared" si="2"/>
        <v/>
      </c>
    </row>
    <row r="153" spans="1:4">
      <c r="A153" s="83">
        <v>151</v>
      </c>
      <c r="B153" s="85"/>
      <c r="C153" s="85"/>
      <c r="D153" s="82" t="str">
        <f t="shared" si="2"/>
        <v/>
      </c>
    </row>
    <row r="154" spans="1:4">
      <c r="A154" s="83">
        <v>152</v>
      </c>
      <c r="B154" s="85"/>
      <c r="C154" s="85"/>
      <c r="D154" s="82" t="str">
        <f t="shared" si="2"/>
        <v/>
      </c>
    </row>
    <row r="155" spans="1:4">
      <c r="A155" s="83">
        <v>153</v>
      </c>
      <c r="B155" s="85"/>
      <c r="C155" s="85"/>
      <c r="D155" s="82" t="str">
        <f t="shared" si="2"/>
        <v/>
      </c>
    </row>
    <row r="156" spans="1:4">
      <c r="A156" s="83">
        <v>154</v>
      </c>
      <c r="B156" s="85"/>
      <c r="C156" s="85"/>
      <c r="D156" s="82" t="str">
        <f t="shared" si="2"/>
        <v/>
      </c>
    </row>
    <row r="157" spans="1:4">
      <c r="A157" s="83">
        <v>155</v>
      </c>
      <c r="B157" s="85"/>
      <c r="C157" s="85"/>
      <c r="D157" s="82" t="str">
        <f t="shared" si="2"/>
        <v/>
      </c>
    </row>
    <row r="158" spans="1:4">
      <c r="A158" s="83">
        <v>156</v>
      </c>
      <c r="B158" s="85"/>
      <c r="C158" s="85"/>
      <c r="D158" s="82" t="str">
        <f t="shared" si="2"/>
        <v/>
      </c>
    </row>
    <row r="159" spans="1:4">
      <c r="A159" s="83">
        <v>157</v>
      </c>
      <c r="B159" s="85"/>
      <c r="C159" s="85"/>
      <c r="D159" s="82" t="str">
        <f t="shared" si="2"/>
        <v/>
      </c>
    </row>
    <row r="160" spans="1:4">
      <c r="A160" s="83">
        <v>158</v>
      </c>
      <c r="B160" s="85"/>
      <c r="C160" s="85"/>
      <c r="D160" s="82" t="str">
        <f t="shared" si="2"/>
        <v/>
      </c>
    </row>
    <row r="161" spans="1:4">
      <c r="A161" s="83">
        <v>159</v>
      </c>
      <c r="B161" s="85"/>
      <c r="C161" s="85"/>
      <c r="D161" s="82" t="str">
        <f t="shared" si="2"/>
        <v/>
      </c>
    </row>
    <row r="162" spans="1:4">
      <c r="A162" s="83">
        <v>160</v>
      </c>
      <c r="B162" s="85"/>
      <c r="C162" s="85"/>
      <c r="D162" s="82" t="str">
        <f t="shared" si="2"/>
        <v/>
      </c>
    </row>
    <row r="163" spans="1:4">
      <c r="A163" s="83">
        <v>161</v>
      </c>
      <c r="B163" s="85"/>
      <c r="C163" s="85"/>
      <c r="D163" s="82" t="str">
        <f t="shared" si="2"/>
        <v/>
      </c>
    </row>
    <row r="164" spans="1:4">
      <c r="A164" s="83">
        <v>162</v>
      </c>
      <c r="B164" s="85"/>
      <c r="C164" s="85"/>
      <c r="D164" s="82" t="str">
        <f t="shared" si="2"/>
        <v/>
      </c>
    </row>
    <row r="165" spans="1:4">
      <c r="A165" s="83">
        <v>163</v>
      </c>
      <c r="B165" s="85"/>
      <c r="C165" s="85"/>
      <c r="D165" s="82" t="str">
        <f t="shared" si="2"/>
        <v/>
      </c>
    </row>
    <row r="166" spans="1:4">
      <c r="A166" s="83">
        <v>164</v>
      </c>
      <c r="B166" s="85"/>
      <c r="C166" s="85"/>
      <c r="D166" s="82" t="str">
        <f t="shared" si="2"/>
        <v/>
      </c>
    </row>
    <row r="167" spans="1:4">
      <c r="A167" s="83">
        <v>165</v>
      </c>
      <c r="B167" s="85"/>
      <c r="C167" s="85"/>
      <c r="D167" s="82" t="str">
        <f t="shared" si="2"/>
        <v/>
      </c>
    </row>
    <row r="168" spans="1:4">
      <c r="A168" s="83">
        <v>166</v>
      </c>
      <c r="B168" s="85"/>
      <c r="C168" s="85"/>
      <c r="D168" s="82" t="str">
        <f t="shared" si="2"/>
        <v/>
      </c>
    </row>
    <row r="169" spans="1:4">
      <c r="A169" s="83">
        <v>167</v>
      </c>
      <c r="B169" s="85"/>
      <c r="C169" s="85"/>
      <c r="D169" s="82" t="str">
        <f t="shared" si="2"/>
        <v/>
      </c>
    </row>
    <row r="170" spans="1:4">
      <c r="A170" s="83">
        <v>168</v>
      </c>
      <c r="B170" s="85"/>
      <c r="C170" s="85"/>
      <c r="D170" s="82" t="str">
        <f t="shared" si="2"/>
        <v/>
      </c>
    </row>
    <row r="171" spans="1:4">
      <c r="A171" s="83">
        <v>169</v>
      </c>
      <c r="B171" s="85"/>
      <c r="C171" s="85"/>
      <c r="D171" s="82" t="str">
        <f t="shared" si="2"/>
        <v/>
      </c>
    </row>
    <row r="172" spans="1:4">
      <c r="A172" s="83">
        <v>170</v>
      </c>
      <c r="B172" s="85"/>
      <c r="C172" s="85"/>
      <c r="D172" s="82" t="str">
        <f t="shared" si="2"/>
        <v/>
      </c>
    </row>
    <row r="173" spans="1:4">
      <c r="A173" s="83">
        <v>171</v>
      </c>
      <c r="B173" s="85"/>
      <c r="C173" s="85"/>
      <c r="D173" s="82" t="str">
        <f t="shared" si="2"/>
        <v/>
      </c>
    </row>
    <row r="174" spans="1:4">
      <c r="A174" s="83">
        <v>172</v>
      </c>
      <c r="B174" s="85"/>
      <c r="C174" s="85"/>
      <c r="D174" s="82" t="str">
        <f t="shared" si="2"/>
        <v/>
      </c>
    </row>
    <row r="175" spans="1:4">
      <c r="A175" s="83">
        <v>173</v>
      </c>
      <c r="B175" s="85"/>
      <c r="C175" s="85"/>
      <c r="D175" s="82" t="str">
        <f t="shared" si="2"/>
        <v/>
      </c>
    </row>
    <row r="176" spans="1:4">
      <c r="A176" s="83">
        <v>174</v>
      </c>
      <c r="B176" s="85"/>
      <c r="C176" s="85"/>
      <c r="D176" s="82" t="str">
        <f t="shared" si="2"/>
        <v/>
      </c>
    </row>
    <row r="177" spans="1:4">
      <c r="A177" s="83">
        <v>175</v>
      </c>
      <c r="B177" s="85"/>
      <c r="C177" s="85"/>
      <c r="D177" s="82" t="str">
        <f t="shared" si="2"/>
        <v/>
      </c>
    </row>
    <row r="178" spans="1:4">
      <c r="A178" s="83">
        <v>176</v>
      </c>
      <c r="B178" s="85"/>
      <c r="C178" s="85"/>
      <c r="D178" s="82" t="str">
        <f t="shared" si="2"/>
        <v/>
      </c>
    </row>
    <row r="179" spans="1:4">
      <c r="A179" s="83">
        <v>177</v>
      </c>
      <c r="B179" s="85"/>
      <c r="C179" s="85"/>
      <c r="D179" s="82" t="str">
        <f t="shared" si="2"/>
        <v/>
      </c>
    </row>
    <row r="180" spans="1:4">
      <c r="A180" s="83">
        <v>178</v>
      </c>
      <c r="B180" s="85"/>
      <c r="C180" s="85"/>
      <c r="D180" s="82" t="str">
        <f t="shared" si="2"/>
        <v/>
      </c>
    </row>
    <row r="181" spans="1:4">
      <c r="A181" s="83">
        <v>179</v>
      </c>
      <c r="B181" s="85"/>
      <c r="C181" s="85"/>
      <c r="D181" s="82" t="str">
        <f t="shared" si="2"/>
        <v/>
      </c>
    </row>
    <row r="182" spans="1:4">
      <c r="A182" s="83">
        <v>180</v>
      </c>
      <c r="B182" s="85"/>
      <c r="C182" s="85"/>
      <c r="D182" s="82" t="str">
        <f t="shared" si="2"/>
        <v/>
      </c>
    </row>
    <row r="183" spans="1:4">
      <c r="A183" s="83">
        <v>181</v>
      </c>
      <c r="B183" s="85"/>
      <c r="C183" s="85"/>
      <c r="D183" s="82" t="str">
        <f t="shared" si="2"/>
        <v/>
      </c>
    </row>
    <row r="184" spans="1:4">
      <c r="A184" s="83">
        <v>182</v>
      </c>
      <c r="B184" s="85"/>
      <c r="C184" s="85"/>
      <c r="D184" s="82" t="str">
        <f t="shared" si="2"/>
        <v/>
      </c>
    </row>
    <row r="185" spans="1:4">
      <c r="A185" s="83">
        <v>183</v>
      </c>
      <c r="B185" s="85"/>
      <c r="C185" s="85"/>
      <c r="D185" s="82" t="str">
        <f t="shared" si="2"/>
        <v/>
      </c>
    </row>
    <row r="186" spans="1:4">
      <c r="A186" s="83">
        <v>184</v>
      </c>
      <c r="B186" s="85"/>
      <c r="C186" s="85"/>
      <c r="D186" s="82" t="str">
        <f t="shared" si="2"/>
        <v/>
      </c>
    </row>
    <row r="187" spans="1:4">
      <c r="A187" s="83">
        <v>185</v>
      </c>
      <c r="B187" s="85"/>
      <c r="C187" s="85"/>
      <c r="D187" s="82" t="str">
        <f t="shared" si="2"/>
        <v/>
      </c>
    </row>
    <row r="188" spans="1:4">
      <c r="A188" s="83">
        <v>186</v>
      </c>
      <c r="B188" s="85"/>
      <c r="C188" s="85"/>
      <c r="D188" s="82" t="str">
        <f t="shared" si="2"/>
        <v/>
      </c>
    </row>
    <row r="189" spans="1:4">
      <c r="A189" s="83">
        <v>187</v>
      </c>
      <c r="B189" s="85"/>
      <c r="C189" s="85"/>
      <c r="D189" s="82" t="str">
        <f t="shared" si="2"/>
        <v/>
      </c>
    </row>
    <row r="190" spans="1:4">
      <c r="A190" s="83">
        <v>188</v>
      </c>
      <c r="B190" s="85"/>
      <c r="C190" s="85"/>
      <c r="D190" s="82" t="str">
        <f t="shared" si="2"/>
        <v/>
      </c>
    </row>
    <row r="191" spans="1:4">
      <c r="A191" s="83">
        <v>189</v>
      </c>
      <c r="B191" s="85"/>
      <c r="C191" s="85"/>
      <c r="D191" s="82" t="str">
        <f t="shared" si="2"/>
        <v/>
      </c>
    </row>
    <row r="192" spans="1:4">
      <c r="A192" s="83">
        <v>190</v>
      </c>
      <c r="B192" s="85"/>
      <c r="C192" s="85"/>
      <c r="D192" s="82" t="str">
        <f t="shared" si="2"/>
        <v/>
      </c>
    </row>
    <row r="193" spans="1:4">
      <c r="A193" s="83">
        <v>191</v>
      </c>
      <c r="B193" s="85"/>
      <c r="C193" s="85"/>
      <c r="D193" s="82" t="str">
        <f t="shared" si="2"/>
        <v/>
      </c>
    </row>
    <row r="194" spans="1:4">
      <c r="A194" s="83">
        <v>192</v>
      </c>
      <c r="B194" s="85"/>
      <c r="C194" s="85"/>
      <c r="D194" s="82" t="str">
        <f t="shared" si="2"/>
        <v/>
      </c>
    </row>
    <row r="195" spans="1:4">
      <c r="A195" s="83">
        <v>193</v>
      </c>
      <c r="B195" s="85"/>
      <c r="C195" s="85"/>
      <c r="D195" s="82" t="str">
        <f t="shared" si="2"/>
        <v/>
      </c>
    </row>
    <row r="196" spans="1:4">
      <c r="A196" s="83">
        <v>194</v>
      </c>
      <c r="B196" s="85"/>
      <c r="C196" s="85"/>
      <c r="D196" s="82" t="str">
        <f t="shared" ref="D196:D259" si="3">IF(B196="","",IF(B195=B196,CONCATENATE(",",C196),CONCATENATE(",",B196,C196)))</f>
        <v/>
      </c>
    </row>
    <row r="197" spans="1:4">
      <c r="A197" s="83">
        <v>195</v>
      </c>
      <c r="B197" s="85"/>
      <c r="C197" s="85"/>
      <c r="D197" s="82" t="str">
        <f t="shared" si="3"/>
        <v/>
      </c>
    </row>
    <row r="198" spans="1:4">
      <c r="A198" s="83">
        <v>196</v>
      </c>
      <c r="B198" s="85"/>
      <c r="C198" s="85"/>
      <c r="D198" s="82" t="str">
        <f t="shared" si="3"/>
        <v/>
      </c>
    </row>
    <row r="199" spans="1:4">
      <c r="A199" s="83">
        <v>197</v>
      </c>
      <c r="B199" s="85"/>
      <c r="C199" s="85"/>
      <c r="D199" s="82" t="str">
        <f t="shared" si="3"/>
        <v/>
      </c>
    </row>
    <row r="200" spans="1:4">
      <c r="A200" s="83">
        <v>198</v>
      </c>
      <c r="B200" s="85"/>
      <c r="C200" s="85"/>
      <c r="D200" s="82" t="str">
        <f t="shared" si="3"/>
        <v/>
      </c>
    </row>
    <row r="201" spans="1:4">
      <c r="A201" s="83">
        <v>199</v>
      </c>
      <c r="B201" s="85"/>
      <c r="C201" s="85"/>
      <c r="D201" s="82" t="str">
        <f t="shared" si="3"/>
        <v/>
      </c>
    </row>
    <row r="202" spans="1:4">
      <c r="A202" s="83">
        <v>200</v>
      </c>
      <c r="B202" s="85"/>
      <c r="C202" s="85"/>
      <c r="D202" s="82" t="str">
        <f t="shared" si="3"/>
        <v/>
      </c>
    </row>
    <row r="203" spans="1:4">
      <c r="A203" s="83">
        <v>201</v>
      </c>
      <c r="B203" s="85"/>
      <c r="C203" s="85"/>
      <c r="D203" s="82" t="str">
        <f t="shared" si="3"/>
        <v/>
      </c>
    </row>
    <row r="204" spans="1:4">
      <c r="A204" s="83">
        <v>202</v>
      </c>
      <c r="B204" s="85"/>
      <c r="C204" s="85"/>
      <c r="D204" s="82" t="str">
        <f t="shared" si="3"/>
        <v/>
      </c>
    </row>
    <row r="205" spans="1:4">
      <c r="A205" s="83">
        <v>203</v>
      </c>
      <c r="B205" s="85"/>
      <c r="C205" s="85"/>
      <c r="D205" s="82" t="str">
        <f t="shared" si="3"/>
        <v/>
      </c>
    </row>
    <row r="206" spans="1:4">
      <c r="A206" s="83">
        <v>204</v>
      </c>
      <c r="B206" s="85"/>
      <c r="C206" s="85"/>
      <c r="D206" s="82" t="str">
        <f t="shared" si="3"/>
        <v/>
      </c>
    </row>
    <row r="207" spans="1:4">
      <c r="A207" s="83">
        <v>205</v>
      </c>
      <c r="B207" s="85"/>
      <c r="C207" s="85"/>
      <c r="D207" s="82" t="str">
        <f t="shared" si="3"/>
        <v/>
      </c>
    </row>
    <row r="208" spans="1:4">
      <c r="A208" s="83">
        <v>206</v>
      </c>
      <c r="B208" s="85"/>
      <c r="C208" s="85"/>
      <c r="D208" s="82" t="str">
        <f t="shared" si="3"/>
        <v/>
      </c>
    </row>
    <row r="209" spans="1:4">
      <c r="A209" s="83">
        <v>207</v>
      </c>
      <c r="B209" s="85"/>
      <c r="C209" s="85"/>
      <c r="D209" s="82" t="str">
        <f t="shared" si="3"/>
        <v/>
      </c>
    </row>
    <row r="210" spans="1:4">
      <c r="A210" s="83">
        <v>208</v>
      </c>
      <c r="B210" s="85"/>
      <c r="C210" s="85"/>
      <c r="D210" s="82" t="str">
        <f t="shared" si="3"/>
        <v/>
      </c>
    </row>
    <row r="211" spans="1:4">
      <c r="A211" s="83">
        <v>209</v>
      </c>
      <c r="B211" s="85"/>
      <c r="C211" s="85"/>
      <c r="D211" s="82" t="str">
        <f t="shared" si="3"/>
        <v/>
      </c>
    </row>
    <row r="212" spans="1:4">
      <c r="A212" s="83">
        <v>210</v>
      </c>
      <c r="B212" s="85"/>
      <c r="C212" s="85"/>
      <c r="D212" s="82" t="str">
        <f t="shared" si="3"/>
        <v/>
      </c>
    </row>
    <row r="213" spans="1:4">
      <c r="A213" s="83">
        <v>211</v>
      </c>
      <c r="B213" s="85"/>
      <c r="C213" s="85"/>
      <c r="D213" s="82" t="str">
        <f t="shared" si="3"/>
        <v/>
      </c>
    </row>
    <row r="214" spans="1:4">
      <c r="A214" s="83">
        <v>212</v>
      </c>
      <c r="B214" s="85"/>
      <c r="C214" s="85"/>
      <c r="D214" s="82" t="str">
        <f t="shared" si="3"/>
        <v/>
      </c>
    </row>
    <row r="215" spans="1:4">
      <c r="A215" s="83">
        <v>213</v>
      </c>
      <c r="B215" s="85"/>
      <c r="C215" s="85"/>
      <c r="D215" s="82" t="str">
        <f t="shared" si="3"/>
        <v/>
      </c>
    </row>
    <row r="216" spans="1:4">
      <c r="A216" s="83">
        <v>214</v>
      </c>
      <c r="B216" s="85"/>
      <c r="C216" s="85"/>
      <c r="D216" s="82" t="str">
        <f t="shared" si="3"/>
        <v/>
      </c>
    </row>
    <row r="217" spans="1:4">
      <c r="A217" s="83">
        <v>215</v>
      </c>
      <c r="B217" s="85"/>
      <c r="C217" s="85"/>
      <c r="D217" s="82" t="str">
        <f t="shared" si="3"/>
        <v/>
      </c>
    </row>
    <row r="218" spans="1:4">
      <c r="A218" s="83">
        <v>216</v>
      </c>
      <c r="B218" s="85"/>
      <c r="C218" s="85"/>
      <c r="D218" s="82" t="str">
        <f t="shared" si="3"/>
        <v/>
      </c>
    </row>
    <row r="219" spans="1:4">
      <c r="A219" s="83">
        <v>217</v>
      </c>
      <c r="B219" s="85"/>
      <c r="C219" s="85"/>
      <c r="D219" s="82" t="str">
        <f t="shared" si="3"/>
        <v/>
      </c>
    </row>
    <row r="220" spans="1:4">
      <c r="A220" s="83">
        <v>218</v>
      </c>
      <c r="B220" s="85"/>
      <c r="C220" s="85"/>
      <c r="D220" s="82" t="str">
        <f t="shared" si="3"/>
        <v/>
      </c>
    </row>
    <row r="221" spans="1:4">
      <c r="A221" s="83">
        <v>219</v>
      </c>
      <c r="B221" s="85"/>
      <c r="C221" s="85"/>
      <c r="D221" s="82" t="str">
        <f t="shared" si="3"/>
        <v/>
      </c>
    </row>
    <row r="222" spans="1:4">
      <c r="A222" s="83">
        <v>220</v>
      </c>
      <c r="B222" s="85"/>
      <c r="C222" s="85"/>
      <c r="D222" s="82" t="str">
        <f t="shared" si="3"/>
        <v/>
      </c>
    </row>
    <row r="223" spans="1:4">
      <c r="A223" s="83">
        <v>221</v>
      </c>
      <c r="B223" s="85"/>
      <c r="C223" s="85"/>
      <c r="D223" s="82" t="str">
        <f t="shared" si="3"/>
        <v/>
      </c>
    </row>
    <row r="224" spans="1:4">
      <c r="A224" s="83">
        <v>222</v>
      </c>
      <c r="B224" s="85"/>
      <c r="C224" s="85"/>
      <c r="D224" s="82" t="str">
        <f t="shared" si="3"/>
        <v/>
      </c>
    </row>
    <row r="225" spans="1:4">
      <c r="A225" s="83">
        <v>223</v>
      </c>
      <c r="B225" s="85"/>
      <c r="C225" s="85"/>
      <c r="D225" s="82" t="str">
        <f t="shared" si="3"/>
        <v/>
      </c>
    </row>
    <row r="226" spans="1:4">
      <c r="A226" s="83">
        <v>224</v>
      </c>
      <c r="B226" s="85"/>
      <c r="C226" s="85"/>
      <c r="D226" s="82" t="str">
        <f t="shared" si="3"/>
        <v/>
      </c>
    </row>
    <row r="227" spans="1:4">
      <c r="A227" s="83">
        <v>225</v>
      </c>
      <c r="B227" s="85"/>
      <c r="C227" s="85"/>
      <c r="D227" s="82" t="str">
        <f t="shared" si="3"/>
        <v/>
      </c>
    </row>
    <row r="228" spans="1:4">
      <c r="A228" s="83">
        <v>226</v>
      </c>
      <c r="B228" s="85"/>
      <c r="C228" s="85"/>
      <c r="D228" s="82" t="str">
        <f t="shared" si="3"/>
        <v/>
      </c>
    </row>
    <row r="229" spans="1:4">
      <c r="A229" s="83">
        <v>227</v>
      </c>
      <c r="B229" s="85"/>
      <c r="C229" s="85"/>
      <c r="D229" s="82" t="str">
        <f t="shared" si="3"/>
        <v/>
      </c>
    </row>
    <row r="230" spans="1:4">
      <c r="A230" s="83">
        <v>228</v>
      </c>
      <c r="B230" s="85"/>
      <c r="C230" s="85"/>
      <c r="D230" s="82" t="str">
        <f t="shared" si="3"/>
        <v/>
      </c>
    </row>
    <row r="231" spans="1:4">
      <c r="A231" s="83">
        <v>229</v>
      </c>
      <c r="B231" s="85"/>
      <c r="C231" s="85"/>
      <c r="D231" s="82" t="str">
        <f t="shared" si="3"/>
        <v/>
      </c>
    </row>
    <row r="232" spans="1:4">
      <c r="A232" s="83">
        <v>230</v>
      </c>
      <c r="B232" s="85"/>
      <c r="C232" s="85"/>
      <c r="D232" s="82" t="str">
        <f t="shared" si="3"/>
        <v/>
      </c>
    </row>
    <row r="233" spans="1:4">
      <c r="A233" s="83">
        <v>231</v>
      </c>
      <c r="B233" s="85"/>
      <c r="C233" s="85"/>
      <c r="D233" s="82" t="str">
        <f t="shared" si="3"/>
        <v/>
      </c>
    </row>
    <row r="234" spans="1:4">
      <c r="A234" s="83">
        <v>232</v>
      </c>
      <c r="B234" s="85"/>
      <c r="C234" s="85"/>
      <c r="D234" s="82" t="str">
        <f t="shared" si="3"/>
        <v/>
      </c>
    </row>
    <row r="235" spans="1:4">
      <c r="A235" s="83">
        <v>233</v>
      </c>
      <c r="B235" s="85"/>
      <c r="C235" s="85"/>
      <c r="D235" s="82" t="str">
        <f t="shared" si="3"/>
        <v/>
      </c>
    </row>
    <row r="236" spans="1:4">
      <c r="A236" s="83">
        <v>234</v>
      </c>
      <c r="B236" s="85"/>
      <c r="C236" s="85"/>
      <c r="D236" s="82" t="str">
        <f t="shared" si="3"/>
        <v/>
      </c>
    </row>
    <row r="237" spans="1:4">
      <c r="A237" s="83">
        <v>235</v>
      </c>
      <c r="B237" s="85"/>
      <c r="C237" s="85"/>
      <c r="D237" s="82" t="str">
        <f t="shared" si="3"/>
        <v/>
      </c>
    </row>
    <row r="238" spans="1:4">
      <c r="A238" s="83">
        <v>236</v>
      </c>
      <c r="B238" s="85"/>
      <c r="C238" s="85"/>
      <c r="D238" s="82" t="str">
        <f t="shared" si="3"/>
        <v/>
      </c>
    </row>
    <row r="239" spans="1:4">
      <c r="A239" s="83">
        <v>237</v>
      </c>
      <c r="B239" s="85"/>
      <c r="C239" s="85"/>
      <c r="D239" s="82" t="str">
        <f t="shared" si="3"/>
        <v/>
      </c>
    </row>
    <row r="240" spans="1:4">
      <c r="A240" s="83">
        <v>238</v>
      </c>
      <c r="B240" s="85"/>
      <c r="C240" s="85"/>
      <c r="D240" s="82" t="str">
        <f t="shared" si="3"/>
        <v/>
      </c>
    </row>
    <row r="241" spans="1:4">
      <c r="A241" s="83">
        <v>239</v>
      </c>
      <c r="B241" s="85"/>
      <c r="C241" s="85"/>
      <c r="D241" s="82" t="str">
        <f t="shared" si="3"/>
        <v/>
      </c>
    </row>
    <row r="242" spans="1:4">
      <c r="A242" s="83">
        <v>240</v>
      </c>
      <c r="B242" s="85"/>
      <c r="C242" s="85"/>
      <c r="D242" s="82" t="str">
        <f t="shared" si="3"/>
        <v/>
      </c>
    </row>
    <row r="243" spans="1:4">
      <c r="A243" s="83">
        <v>241</v>
      </c>
      <c r="B243" s="85"/>
      <c r="C243" s="85"/>
      <c r="D243" s="82" t="str">
        <f t="shared" si="3"/>
        <v/>
      </c>
    </row>
    <row r="244" spans="1:4">
      <c r="A244" s="83">
        <v>242</v>
      </c>
      <c r="B244" s="85"/>
      <c r="C244" s="85"/>
      <c r="D244" s="82" t="str">
        <f t="shared" si="3"/>
        <v/>
      </c>
    </row>
    <row r="245" spans="1:4">
      <c r="A245" s="83">
        <v>243</v>
      </c>
      <c r="B245" s="85"/>
      <c r="C245" s="85"/>
      <c r="D245" s="82" t="str">
        <f t="shared" si="3"/>
        <v/>
      </c>
    </row>
    <row r="246" spans="1:4">
      <c r="A246" s="83">
        <v>244</v>
      </c>
      <c r="B246" s="85"/>
      <c r="C246" s="85"/>
      <c r="D246" s="82" t="str">
        <f t="shared" si="3"/>
        <v/>
      </c>
    </row>
    <row r="247" spans="1:4">
      <c r="A247" s="83">
        <v>245</v>
      </c>
      <c r="B247" s="85"/>
      <c r="C247" s="85"/>
      <c r="D247" s="82" t="str">
        <f t="shared" si="3"/>
        <v/>
      </c>
    </row>
    <row r="248" spans="1:4">
      <c r="A248" s="83">
        <v>246</v>
      </c>
      <c r="B248" s="85"/>
      <c r="C248" s="85"/>
      <c r="D248" s="82" t="str">
        <f t="shared" si="3"/>
        <v/>
      </c>
    </row>
    <row r="249" spans="1:4">
      <c r="A249" s="83">
        <v>247</v>
      </c>
      <c r="B249" s="85"/>
      <c r="C249" s="85"/>
      <c r="D249" s="82" t="str">
        <f t="shared" si="3"/>
        <v/>
      </c>
    </row>
    <row r="250" spans="1:4">
      <c r="A250" s="83">
        <v>248</v>
      </c>
      <c r="B250" s="85"/>
      <c r="C250" s="85"/>
      <c r="D250" s="82" t="str">
        <f t="shared" si="3"/>
        <v/>
      </c>
    </row>
    <row r="251" spans="1:4">
      <c r="A251" s="83">
        <v>249</v>
      </c>
      <c r="B251" s="85"/>
      <c r="C251" s="85"/>
      <c r="D251" s="82" t="str">
        <f t="shared" si="3"/>
        <v/>
      </c>
    </row>
    <row r="252" spans="1:4">
      <c r="A252" s="83">
        <v>250</v>
      </c>
      <c r="B252" s="85"/>
      <c r="C252" s="85"/>
      <c r="D252" s="82" t="str">
        <f t="shared" si="3"/>
        <v/>
      </c>
    </row>
    <row r="253" spans="1:4">
      <c r="A253" s="83">
        <v>251</v>
      </c>
      <c r="B253" s="85"/>
      <c r="C253" s="85"/>
      <c r="D253" s="82" t="str">
        <f t="shared" si="3"/>
        <v/>
      </c>
    </row>
    <row r="254" spans="1:4">
      <c r="A254" s="83">
        <v>252</v>
      </c>
      <c r="B254" s="85"/>
      <c r="C254" s="85"/>
      <c r="D254" s="82" t="str">
        <f t="shared" si="3"/>
        <v/>
      </c>
    </row>
    <row r="255" spans="1:4">
      <c r="A255" s="83">
        <v>253</v>
      </c>
      <c r="B255" s="85"/>
      <c r="C255" s="85"/>
      <c r="D255" s="82" t="str">
        <f t="shared" si="3"/>
        <v/>
      </c>
    </row>
    <row r="256" spans="1:4">
      <c r="A256" s="83">
        <v>254</v>
      </c>
      <c r="B256" s="85"/>
      <c r="C256" s="85"/>
      <c r="D256" s="82" t="str">
        <f t="shared" si="3"/>
        <v/>
      </c>
    </row>
    <row r="257" spans="1:4">
      <c r="A257" s="83">
        <v>255</v>
      </c>
      <c r="B257" s="85"/>
      <c r="C257" s="85"/>
      <c r="D257" s="82" t="str">
        <f t="shared" si="3"/>
        <v/>
      </c>
    </row>
    <row r="258" spans="1:4">
      <c r="A258" s="83">
        <v>256</v>
      </c>
      <c r="B258" s="85"/>
      <c r="C258" s="85"/>
      <c r="D258" s="82" t="str">
        <f t="shared" si="3"/>
        <v/>
      </c>
    </row>
    <row r="259" spans="1:4">
      <c r="A259" s="83">
        <v>257</v>
      </c>
      <c r="B259" s="85"/>
      <c r="C259" s="85"/>
      <c r="D259" s="82" t="str">
        <f t="shared" si="3"/>
        <v/>
      </c>
    </row>
    <row r="260" spans="1:4">
      <c r="A260" s="83">
        <v>258</v>
      </c>
      <c r="B260" s="85"/>
      <c r="C260" s="85"/>
      <c r="D260" s="82" t="str">
        <f t="shared" ref="D260:D323" si="4">IF(B260="","",IF(B259=B260,CONCATENATE(",",C260),CONCATENATE(",",B260,C260)))</f>
        <v/>
      </c>
    </row>
    <row r="261" spans="1:4">
      <c r="A261" s="83">
        <v>259</v>
      </c>
      <c r="B261" s="85"/>
      <c r="C261" s="85"/>
      <c r="D261" s="82" t="str">
        <f t="shared" si="4"/>
        <v/>
      </c>
    </row>
    <row r="262" spans="1:4">
      <c r="A262" s="83">
        <v>260</v>
      </c>
      <c r="B262" s="85"/>
      <c r="C262" s="85"/>
      <c r="D262" s="82" t="str">
        <f t="shared" si="4"/>
        <v/>
      </c>
    </row>
    <row r="263" spans="1:4">
      <c r="A263" s="83">
        <v>261</v>
      </c>
      <c r="B263" s="85"/>
      <c r="C263" s="85"/>
      <c r="D263" s="82" t="str">
        <f t="shared" si="4"/>
        <v/>
      </c>
    </row>
    <row r="264" spans="1:4">
      <c r="A264" s="83">
        <v>262</v>
      </c>
      <c r="B264" s="85"/>
      <c r="C264" s="85"/>
      <c r="D264" s="82" t="str">
        <f t="shared" si="4"/>
        <v/>
      </c>
    </row>
    <row r="265" spans="1:4">
      <c r="A265" s="83">
        <v>263</v>
      </c>
      <c r="B265" s="85"/>
      <c r="C265" s="85"/>
      <c r="D265" s="82" t="str">
        <f t="shared" si="4"/>
        <v/>
      </c>
    </row>
    <row r="266" spans="1:4">
      <c r="A266" s="83">
        <v>264</v>
      </c>
      <c r="B266" s="85"/>
      <c r="C266" s="85"/>
      <c r="D266" s="82" t="str">
        <f t="shared" si="4"/>
        <v/>
      </c>
    </row>
    <row r="267" spans="1:4">
      <c r="A267" s="83">
        <v>265</v>
      </c>
      <c r="B267" s="85"/>
      <c r="C267" s="85"/>
      <c r="D267" s="82" t="str">
        <f t="shared" si="4"/>
        <v/>
      </c>
    </row>
    <row r="268" spans="1:4">
      <c r="A268" s="83">
        <v>266</v>
      </c>
      <c r="B268" s="85"/>
      <c r="C268" s="85"/>
      <c r="D268" s="82" t="str">
        <f t="shared" si="4"/>
        <v/>
      </c>
    </row>
    <row r="269" spans="1:4">
      <c r="A269" s="83">
        <v>267</v>
      </c>
      <c r="B269" s="85"/>
      <c r="C269" s="85"/>
      <c r="D269" s="82" t="str">
        <f t="shared" si="4"/>
        <v/>
      </c>
    </row>
    <row r="270" spans="1:4">
      <c r="A270" s="83">
        <v>268</v>
      </c>
      <c r="B270" s="85"/>
      <c r="C270" s="85"/>
      <c r="D270" s="82" t="str">
        <f t="shared" si="4"/>
        <v/>
      </c>
    </row>
    <row r="271" spans="1:4">
      <c r="A271" s="83">
        <v>269</v>
      </c>
      <c r="B271" s="85"/>
      <c r="C271" s="85"/>
      <c r="D271" s="82" t="str">
        <f t="shared" si="4"/>
        <v/>
      </c>
    </row>
    <row r="272" spans="1:4">
      <c r="A272" s="83">
        <v>270</v>
      </c>
      <c r="B272" s="85"/>
      <c r="C272" s="85"/>
      <c r="D272" s="82" t="str">
        <f t="shared" si="4"/>
        <v/>
      </c>
    </row>
    <row r="273" spans="1:4">
      <c r="A273" s="83">
        <v>271</v>
      </c>
      <c r="B273" s="85"/>
      <c r="C273" s="85"/>
      <c r="D273" s="82" t="str">
        <f t="shared" si="4"/>
        <v/>
      </c>
    </row>
    <row r="274" spans="1:4">
      <c r="A274" s="83">
        <v>272</v>
      </c>
      <c r="B274" s="85"/>
      <c r="C274" s="85"/>
      <c r="D274" s="82" t="str">
        <f t="shared" si="4"/>
        <v/>
      </c>
    </row>
    <row r="275" spans="1:4">
      <c r="A275" s="83">
        <v>273</v>
      </c>
      <c r="B275" s="85"/>
      <c r="C275" s="85"/>
      <c r="D275" s="82" t="str">
        <f t="shared" si="4"/>
        <v/>
      </c>
    </row>
    <row r="276" spans="1:4">
      <c r="A276" s="83">
        <v>274</v>
      </c>
      <c r="B276" s="85"/>
      <c r="C276" s="85"/>
      <c r="D276" s="82" t="str">
        <f t="shared" si="4"/>
        <v/>
      </c>
    </row>
    <row r="277" spans="1:4">
      <c r="A277" s="83">
        <v>275</v>
      </c>
      <c r="B277" s="85"/>
      <c r="C277" s="85"/>
      <c r="D277" s="82" t="str">
        <f t="shared" si="4"/>
        <v/>
      </c>
    </row>
    <row r="278" spans="1:4">
      <c r="A278" s="83">
        <v>276</v>
      </c>
      <c r="B278" s="85"/>
      <c r="C278" s="85"/>
      <c r="D278" s="82" t="str">
        <f t="shared" si="4"/>
        <v/>
      </c>
    </row>
    <row r="279" spans="1:4">
      <c r="A279" s="83">
        <v>277</v>
      </c>
      <c r="B279" s="85"/>
      <c r="C279" s="85"/>
      <c r="D279" s="82" t="str">
        <f t="shared" si="4"/>
        <v/>
      </c>
    </row>
    <row r="280" spans="1:4">
      <c r="A280" s="83">
        <v>278</v>
      </c>
      <c r="B280" s="85"/>
      <c r="C280" s="85"/>
      <c r="D280" s="82" t="str">
        <f t="shared" si="4"/>
        <v/>
      </c>
    </row>
    <row r="281" spans="1:4">
      <c r="A281" s="83">
        <v>279</v>
      </c>
      <c r="B281" s="85"/>
      <c r="C281" s="85"/>
      <c r="D281" s="82" t="str">
        <f t="shared" si="4"/>
        <v/>
      </c>
    </row>
    <row r="282" spans="1:4">
      <c r="A282" s="83">
        <v>280</v>
      </c>
      <c r="B282" s="85"/>
      <c r="C282" s="85"/>
      <c r="D282" s="82" t="str">
        <f t="shared" si="4"/>
        <v/>
      </c>
    </row>
    <row r="283" spans="1:4">
      <c r="A283" s="83">
        <v>281</v>
      </c>
      <c r="B283" s="85"/>
      <c r="C283" s="85"/>
      <c r="D283" s="82" t="str">
        <f t="shared" si="4"/>
        <v/>
      </c>
    </row>
    <row r="284" spans="1:4">
      <c r="A284" s="83">
        <v>282</v>
      </c>
      <c r="B284" s="85"/>
      <c r="C284" s="85"/>
      <c r="D284" s="82" t="str">
        <f t="shared" si="4"/>
        <v/>
      </c>
    </row>
    <row r="285" spans="1:4">
      <c r="A285" s="83">
        <v>283</v>
      </c>
      <c r="B285" s="85"/>
      <c r="C285" s="85"/>
      <c r="D285" s="82" t="str">
        <f t="shared" si="4"/>
        <v/>
      </c>
    </row>
    <row r="286" spans="1:4">
      <c r="A286" s="83">
        <v>284</v>
      </c>
      <c r="B286" s="85"/>
      <c r="C286" s="85"/>
      <c r="D286" s="82" t="str">
        <f t="shared" si="4"/>
        <v/>
      </c>
    </row>
    <row r="287" spans="1:4">
      <c r="A287" s="83">
        <v>285</v>
      </c>
      <c r="B287" s="85"/>
      <c r="C287" s="85"/>
      <c r="D287" s="82" t="str">
        <f t="shared" si="4"/>
        <v/>
      </c>
    </row>
    <row r="288" spans="1:4">
      <c r="A288" s="83">
        <v>286</v>
      </c>
      <c r="B288" s="85"/>
      <c r="C288" s="85"/>
      <c r="D288" s="82" t="str">
        <f t="shared" si="4"/>
        <v/>
      </c>
    </row>
    <row r="289" spans="1:4">
      <c r="A289" s="83">
        <v>287</v>
      </c>
      <c r="B289" s="85"/>
      <c r="C289" s="85"/>
      <c r="D289" s="82" t="str">
        <f t="shared" si="4"/>
        <v/>
      </c>
    </row>
    <row r="290" spans="1:4">
      <c r="A290" s="83">
        <v>288</v>
      </c>
      <c r="B290" s="85"/>
      <c r="C290" s="85"/>
      <c r="D290" s="82" t="str">
        <f t="shared" si="4"/>
        <v/>
      </c>
    </row>
    <row r="291" spans="1:4">
      <c r="A291" s="83">
        <v>289</v>
      </c>
      <c r="B291" s="85"/>
      <c r="C291" s="85"/>
      <c r="D291" s="82" t="str">
        <f t="shared" si="4"/>
        <v/>
      </c>
    </row>
    <row r="292" spans="1:4">
      <c r="A292" s="83">
        <v>290</v>
      </c>
      <c r="B292" s="85"/>
      <c r="C292" s="85"/>
      <c r="D292" s="82" t="str">
        <f t="shared" si="4"/>
        <v/>
      </c>
    </row>
    <row r="293" spans="1:4">
      <c r="A293" s="83">
        <v>291</v>
      </c>
      <c r="B293" s="85"/>
      <c r="C293" s="85"/>
      <c r="D293" s="82" t="str">
        <f t="shared" si="4"/>
        <v/>
      </c>
    </row>
    <row r="294" spans="1:4">
      <c r="A294" s="83">
        <v>292</v>
      </c>
      <c r="B294" s="85"/>
      <c r="C294" s="85"/>
      <c r="D294" s="82" t="str">
        <f t="shared" si="4"/>
        <v/>
      </c>
    </row>
    <row r="295" spans="1:4">
      <c r="A295" s="83">
        <v>293</v>
      </c>
      <c r="B295" s="85"/>
      <c r="C295" s="85"/>
      <c r="D295" s="82" t="str">
        <f t="shared" si="4"/>
        <v/>
      </c>
    </row>
    <row r="296" spans="1:4">
      <c r="A296" s="83">
        <v>294</v>
      </c>
      <c r="B296" s="85"/>
      <c r="C296" s="85"/>
      <c r="D296" s="82" t="str">
        <f t="shared" si="4"/>
        <v/>
      </c>
    </row>
    <row r="297" spans="1:4">
      <c r="A297" s="83">
        <v>295</v>
      </c>
      <c r="B297" s="85"/>
      <c r="C297" s="85"/>
      <c r="D297" s="82" t="str">
        <f t="shared" si="4"/>
        <v/>
      </c>
    </row>
    <row r="298" spans="1:4">
      <c r="A298" s="83">
        <v>296</v>
      </c>
      <c r="B298" s="85"/>
      <c r="C298" s="85"/>
      <c r="D298" s="82" t="str">
        <f t="shared" si="4"/>
        <v/>
      </c>
    </row>
    <row r="299" spans="1:4">
      <c r="A299" s="83">
        <v>297</v>
      </c>
      <c r="B299" s="85"/>
      <c r="C299" s="85"/>
      <c r="D299" s="82" t="str">
        <f t="shared" si="4"/>
        <v/>
      </c>
    </row>
    <row r="300" spans="1:4">
      <c r="A300" s="83">
        <v>298</v>
      </c>
      <c r="B300" s="85"/>
      <c r="C300" s="85"/>
      <c r="D300" s="82" t="str">
        <f t="shared" si="4"/>
        <v/>
      </c>
    </row>
    <row r="301" spans="1:4">
      <c r="A301" s="83">
        <v>299</v>
      </c>
      <c r="B301" s="85"/>
      <c r="C301" s="85"/>
      <c r="D301" s="82" t="str">
        <f t="shared" si="4"/>
        <v/>
      </c>
    </row>
    <row r="302" spans="1:4">
      <c r="A302" s="83">
        <v>300</v>
      </c>
      <c r="B302" s="85"/>
      <c r="C302" s="85"/>
      <c r="D302" s="82" t="str">
        <f t="shared" si="4"/>
        <v/>
      </c>
    </row>
    <row r="303" spans="1:4">
      <c r="A303" s="83">
        <v>301</v>
      </c>
      <c r="B303" s="85"/>
      <c r="C303" s="85"/>
      <c r="D303" s="82" t="str">
        <f t="shared" si="4"/>
        <v/>
      </c>
    </row>
    <row r="304" spans="1:4">
      <c r="A304" s="83">
        <v>302</v>
      </c>
      <c r="B304" s="85"/>
      <c r="C304" s="85"/>
      <c r="D304" s="82" t="str">
        <f t="shared" si="4"/>
        <v/>
      </c>
    </row>
    <row r="305" spans="1:4">
      <c r="A305" s="83">
        <v>303</v>
      </c>
      <c r="B305" s="85"/>
      <c r="C305" s="85"/>
      <c r="D305" s="82" t="str">
        <f t="shared" si="4"/>
        <v/>
      </c>
    </row>
    <row r="306" spans="1:4">
      <c r="A306" s="83">
        <v>304</v>
      </c>
      <c r="B306" s="85"/>
      <c r="C306" s="85"/>
      <c r="D306" s="82" t="str">
        <f t="shared" si="4"/>
        <v/>
      </c>
    </row>
    <row r="307" spans="1:4">
      <c r="A307" s="83">
        <v>305</v>
      </c>
      <c r="B307" s="85"/>
      <c r="C307" s="85"/>
      <c r="D307" s="82" t="str">
        <f t="shared" si="4"/>
        <v/>
      </c>
    </row>
    <row r="308" spans="1:4">
      <c r="A308" s="83">
        <v>306</v>
      </c>
      <c r="B308" s="85"/>
      <c r="C308" s="85"/>
      <c r="D308" s="82" t="str">
        <f t="shared" si="4"/>
        <v/>
      </c>
    </row>
    <row r="309" spans="1:4">
      <c r="A309" s="83">
        <v>307</v>
      </c>
      <c r="B309" s="85"/>
      <c r="C309" s="85"/>
      <c r="D309" s="82" t="str">
        <f t="shared" si="4"/>
        <v/>
      </c>
    </row>
    <row r="310" spans="1:4">
      <c r="A310" s="83">
        <v>308</v>
      </c>
      <c r="B310" s="85"/>
      <c r="C310" s="85"/>
      <c r="D310" s="82" t="str">
        <f t="shared" si="4"/>
        <v/>
      </c>
    </row>
    <row r="311" spans="1:4">
      <c r="A311" s="83">
        <v>309</v>
      </c>
      <c r="B311" s="85"/>
      <c r="C311" s="85"/>
      <c r="D311" s="82" t="str">
        <f t="shared" si="4"/>
        <v/>
      </c>
    </row>
    <row r="312" spans="1:4">
      <c r="A312" s="83">
        <v>310</v>
      </c>
      <c r="B312" s="85"/>
      <c r="C312" s="85"/>
      <c r="D312" s="82" t="str">
        <f t="shared" si="4"/>
        <v/>
      </c>
    </row>
    <row r="313" spans="1:4">
      <c r="A313" s="83">
        <v>311</v>
      </c>
      <c r="B313" s="85"/>
      <c r="C313" s="85"/>
      <c r="D313" s="82" t="str">
        <f t="shared" si="4"/>
        <v/>
      </c>
    </row>
    <row r="314" spans="1:4">
      <c r="A314" s="83">
        <v>312</v>
      </c>
      <c r="B314" s="85"/>
      <c r="C314" s="85"/>
      <c r="D314" s="82" t="str">
        <f t="shared" si="4"/>
        <v/>
      </c>
    </row>
    <row r="315" spans="1:4">
      <c r="A315" s="83">
        <v>313</v>
      </c>
      <c r="B315" s="85"/>
      <c r="C315" s="85"/>
      <c r="D315" s="82" t="str">
        <f t="shared" si="4"/>
        <v/>
      </c>
    </row>
    <row r="316" spans="1:4">
      <c r="A316" s="83">
        <v>314</v>
      </c>
      <c r="B316" s="85"/>
      <c r="C316" s="85"/>
      <c r="D316" s="82" t="str">
        <f t="shared" si="4"/>
        <v/>
      </c>
    </row>
    <row r="317" spans="1:4">
      <c r="A317" s="83">
        <v>315</v>
      </c>
      <c r="B317" s="85"/>
      <c r="C317" s="85"/>
      <c r="D317" s="82" t="str">
        <f t="shared" si="4"/>
        <v/>
      </c>
    </row>
    <row r="318" spans="1:4">
      <c r="A318" s="83">
        <v>316</v>
      </c>
      <c r="B318" s="85"/>
      <c r="C318" s="85"/>
      <c r="D318" s="82" t="str">
        <f t="shared" si="4"/>
        <v/>
      </c>
    </row>
    <row r="319" spans="1:4">
      <c r="A319" s="83">
        <v>317</v>
      </c>
      <c r="B319" s="85"/>
      <c r="C319" s="85"/>
      <c r="D319" s="82" t="str">
        <f t="shared" si="4"/>
        <v/>
      </c>
    </row>
    <row r="320" spans="1:4">
      <c r="A320" s="83">
        <v>318</v>
      </c>
      <c r="B320" s="85"/>
      <c r="C320" s="85"/>
      <c r="D320" s="82" t="str">
        <f t="shared" si="4"/>
        <v/>
      </c>
    </row>
    <row r="321" spans="1:4">
      <c r="A321" s="83">
        <v>319</v>
      </c>
      <c r="B321" s="85"/>
      <c r="C321" s="85"/>
      <c r="D321" s="82" t="str">
        <f t="shared" si="4"/>
        <v/>
      </c>
    </row>
    <row r="322" spans="1:4">
      <c r="A322" s="83">
        <v>320</v>
      </c>
      <c r="B322" s="85"/>
      <c r="C322" s="85"/>
      <c r="D322" s="82" t="str">
        <f t="shared" si="4"/>
        <v/>
      </c>
    </row>
    <row r="323" spans="1:4">
      <c r="A323" s="83">
        <v>321</v>
      </c>
      <c r="B323" s="85"/>
      <c r="C323" s="85"/>
      <c r="D323" s="82" t="str">
        <f t="shared" si="4"/>
        <v/>
      </c>
    </row>
    <row r="324" spans="1:4">
      <c r="A324" s="83">
        <v>322</v>
      </c>
      <c r="B324" s="85"/>
      <c r="C324" s="85"/>
      <c r="D324" s="82" t="str">
        <f t="shared" ref="D324:D387" si="5">IF(B324="","",IF(B323=B324,CONCATENATE(",",C324),CONCATENATE(",",B324,C324)))</f>
        <v/>
      </c>
    </row>
    <row r="325" spans="1:4">
      <c r="A325" s="83">
        <v>323</v>
      </c>
      <c r="B325" s="85"/>
      <c r="C325" s="85"/>
      <c r="D325" s="82" t="str">
        <f t="shared" si="5"/>
        <v/>
      </c>
    </row>
    <row r="326" spans="1:4">
      <c r="A326" s="83">
        <v>324</v>
      </c>
      <c r="B326" s="85"/>
      <c r="C326" s="85"/>
      <c r="D326" s="82" t="str">
        <f t="shared" si="5"/>
        <v/>
      </c>
    </row>
    <row r="327" spans="1:4">
      <c r="A327" s="83">
        <v>325</v>
      </c>
      <c r="B327" s="85"/>
      <c r="C327" s="85"/>
      <c r="D327" s="82" t="str">
        <f t="shared" si="5"/>
        <v/>
      </c>
    </row>
    <row r="328" spans="1:4">
      <c r="A328" s="83">
        <v>326</v>
      </c>
      <c r="B328" s="85"/>
      <c r="C328" s="85"/>
      <c r="D328" s="82" t="str">
        <f t="shared" si="5"/>
        <v/>
      </c>
    </row>
    <row r="329" spans="1:4">
      <c r="A329" s="83">
        <v>327</v>
      </c>
      <c r="B329" s="85"/>
      <c r="C329" s="85"/>
      <c r="D329" s="82" t="str">
        <f t="shared" si="5"/>
        <v/>
      </c>
    </row>
    <row r="330" spans="1:4">
      <c r="A330" s="83">
        <v>328</v>
      </c>
      <c r="B330" s="85"/>
      <c r="C330" s="85"/>
      <c r="D330" s="82" t="str">
        <f t="shared" si="5"/>
        <v/>
      </c>
    </row>
    <row r="331" spans="1:4">
      <c r="A331" s="83">
        <v>329</v>
      </c>
      <c r="B331" s="85"/>
      <c r="C331" s="85"/>
      <c r="D331" s="82" t="str">
        <f t="shared" si="5"/>
        <v/>
      </c>
    </row>
    <row r="332" spans="1:4">
      <c r="A332" s="83">
        <v>330</v>
      </c>
      <c r="B332" s="85"/>
      <c r="C332" s="85"/>
      <c r="D332" s="82" t="str">
        <f t="shared" si="5"/>
        <v/>
      </c>
    </row>
    <row r="333" spans="1:4">
      <c r="A333" s="83">
        <v>331</v>
      </c>
      <c r="B333" s="85"/>
      <c r="C333" s="85"/>
      <c r="D333" s="82" t="str">
        <f t="shared" si="5"/>
        <v/>
      </c>
    </row>
    <row r="334" spans="1:4">
      <c r="A334" s="83">
        <v>332</v>
      </c>
      <c r="B334" s="85"/>
      <c r="C334" s="85"/>
      <c r="D334" s="82" t="str">
        <f t="shared" si="5"/>
        <v/>
      </c>
    </row>
    <row r="335" spans="1:4">
      <c r="A335" s="83">
        <v>333</v>
      </c>
      <c r="B335" s="85"/>
      <c r="C335" s="85"/>
      <c r="D335" s="82" t="str">
        <f t="shared" si="5"/>
        <v/>
      </c>
    </row>
    <row r="336" spans="1:4">
      <c r="A336" s="83">
        <v>334</v>
      </c>
      <c r="B336" s="85"/>
      <c r="C336" s="85"/>
      <c r="D336" s="82" t="str">
        <f t="shared" si="5"/>
        <v/>
      </c>
    </row>
    <row r="337" spans="1:4">
      <c r="A337" s="83">
        <v>335</v>
      </c>
      <c r="B337" s="85"/>
      <c r="C337" s="85"/>
      <c r="D337" s="82" t="str">
        <f t="shared" si="5"/>
        <v/>
      </c>
    </row>
    <row r="338" spans="1:4">
      <c r="A338" s="83">
        <v>336</v>
      </c>
      <c r="B338" s="85"/>
      <c r="C338" s="85"/>
      <c r="D338" s="82" t="str">
        <f t="shared" si="5"/>
        <v/>
      </c>
    </row>
    <row r="339" spans="1:4">
      <c r="A339" s="83">
        <v>337</v>
      </c>
      <c r="B339" s="85"/>
      <c r="C339" s="85"/>
      <c r="D339" s="82" t="str">
        <f t="shared" si="5"/>
        <v/>
      </c>
    </row>
    <row r="340" spans="1:4">
      <c r="A340" s="83">
        <v>338</v>
      </c>
      <c r="B340" s="85"/>
      <c r="C340" s="85"/>
      <c r="D340" s="82" t="str">
        <f t="shared" si="5"/>
        <v/>
      </c>
    </row>
    <row r="341" spans="1:4">
      <c r="A341" s="83">
        <v>339</v>
      </c>
      <c r="B341" s="85"/>
      <c r="C341" s="85"/>
      <c r="D341" s="82" t="str">
        <f t="shared" si="5"/>
        <v/>
      </c>
    </row>
    <row r="342" spans="1:4">
      <c r="A342" s="83">
        <v>340</v>
      </c>
      <c r="B342" s="85"/>
      <c r="C342" s="85"/>
      <c r="D342" s="82" t="str">
        <f t="shared" si="5"/>
        <v/>
      </c>
    </row>
    <row r="343" spans="1:4">
      <c r="A343" s="83">
        <v>341</v>
      </c>
      <c r="B343" s="85"/>
      <c r="C343" s="85"/>
      <c r="D343" s="82" t="str">
        <f t="shared" si="5"/>
        <v/>
      </c>
    </row>
    <row r="344" spans="1:4">
      <c r="A344" s="83">
        <v>342</v>
      </c>
      <c r="B344" s="85"/>
      <c r="C344" s="85"/>
      <c r="D344" s="82" t="str">
        <f t="shared" si="5"/>
        <v/>
      </c>
    </row>
    <row r="345" spans="1:4">
      <c r="A345" s="83">
        <v>343</v>
      </c>
      <c r="B345" s="85"/>
      <c r="C345" s="85"/>
      <c r="D345" s="82" t="str">
        <f t="shared" si="5"/>
        <v/>
      </c>
    </row>
    <row r="346" spans="1:4">
      <c r="A346" s="83">
        <v>344</v>
      </c>
      <c r="B346" s="85"/>
      <c r="C346" s="85"/>
      <c r="D346" s="82" t="str">
        <f t="shared" si="5"/>
        <v/>
      </c>
    </row>
    <row r="347" spans="1:4">
      <c r="A347" s="83">
        <v>345</v>
      </c>
      <c r="B347" s="85"/>
      <c r="C347" s="85"/>
      <c r="D347" s="82" t="str">
        <f t="shared" si="5"/>
        <v/>
      </c>
    </row>
    <row r="348" spans="1:4">
      <c r="A348" s="83">
        <v>346</v>
      </c>
      <c r="B348" s="85"/>
      <c r="C348" s="85"/>
      <c r="D348" s="82" t="str">
        <f t="shared" si="5"/>
        <v/>
      </c>
    </row>
    <row r="349" spans="1:4">
      <c r="A349" s="83">
        <v>347</v>
      </c>
      <c r="B349" s="85"/>
      <c r="C349" s="85"/>
      <c r="D349" s="82" t="str">
        <f t="shared" si="5"/>
        <v/>
      </c>
    </row>
    <row r="350" spans="1:4">
      <c r="A350" s="83">
        <v>348</v>
      </c>
      <c r="B350" s="85"/>
      <c r="C350" s="85"/>
      <c r="D350" s="82" t="str">
        <f t="shared" si="5"/>
        <v/>
      </c>
    </row>
    <row r="351" spans="1:4">
      <c r="A351" s="83">
        <v>349</v>
      </c>
      <c r="B351" s="85"/>
      <c r="C351" s="85"/>
      <c r="D351" s="82" t="str">
        <f t="shared" si="5"/>
        <v/>
      </c>
    </row>
    <row r="352" spans="1:4">
      <c r="A352" s="83">
        <v>350</v>
      </c>
      <c r="B352" s="85"/>
      <c r="C352" s="85"/>
      <c r="D352" s="82" t="str">
        <f t="shared" si="5"/>
        <v/>
      </c>
    </row>
    <row r="353" spans="1:4">
      <c r="A353" s="83">
        <v>351</v>
      </c>
      <c r="B353" s="85"/>
      <c r="C353" s="85"/>
      <c r="D353" s="82" t="str">
        <f t="shared" si="5"/>
        <v/>
      </c>
    </row>
    <row r="354" spans="1:4">
      <c r="A354" s="83">
        <v>352</v>
      </c>
      <c r="B354" s="85"/>
      <c r="C354" s="85"/>
      <c r="D354" s="82" t="str">
        <f t="shared" si="5"/>
        <v/>
      </c>
    </row>
    <row r="355" spans="1:4">
      <c r="A355" s="83">
        <v>353</v>
      </c>
      <c r="B355" s="85"/>
      <c r="C355" s="85"/>
      <c r="D355" s="82" t="str">
        <f t="shared" si="5"/>
        <v/>
      </c>
    </row>
    <row r="356" spans="1:4">
      <c r="A356" s="83">
        <v>354</v>
      </c>
      <c r="B356" s="85"/>
      <c r="C356" s="85"/>
      <c r="D356" s="82" t="str">
        <f t="shared" si="5"/>
        <v/>
      </c>
    </row>
    <row r="357" spans="1:4">
      <c r="A357" s="83">
        <v>355</v>
      </c>
      <c r="B357" s="85"/>
      <c r="C357" s="85"/>
      <c r="D357" s="82" t="str">
        <f t="shared" si="5"/>
        <v/>
      </c>
    </row>
    <row r="358" spans="1:4">
      <c r="A358" s="83">
        <v>356</v>
      </c>
      <c r="B358" s="85"/>
      <c r="C358" s="85"/>
      <c r="D358" s="82" t="str">
        <f t="shared" si="5"/>
        <v/>
      </c>
    </row>
    <row r="359" spans="1:4">
      <c r="A359" s="83">
        <v>357</v>
      </c>
      <c r="B359" s="85"/>
      <c r="C359" s="85"/>
      <c r="D359" s="82" t="str">
        <f t="shared" si="5"/>
        <v/>
      </c>
    </row>
    <row r="360" spans="1:4">
      <c r="A360" s="83">
        <v>358</v>
      </c>
      <c r="B360" s="85"/>
      <c r="C360" s="85"/>
      <c r="D360" s="82" t="str">
        <f t="shared" si="5"/>
        <v/>
      </c>
    </row>
    <row r="361" spans="1:4">
      <c r="A361" s="83">
        <v>359</v>
      </c>
      <c r="B361" s="85"/>
      <c r="C361" s="85"/>
      <c r="D361" s="82" t="str">
        <f t="shared" si="5"/>
        <v/>
      </c>
    </row>
    <row r="362" spans="1:4">
      <c r="A362" s="83">
        <v>360</v>
      </c>
      <c r="B362" s="85"/>
      <c r="C362" s="85"/>
      <c r="D362" s="82" t="str">
        <f t="shared" si="5"/>
        <v/>
      </c>
    </row>
    <row r="363" spans="1:4">
      <c r="A363" s="83">
        <v>361</v>
      </c>
      <c r="B363" s="85"/>
      <c r="C363" s="85"/>
      <c r="D363" s="82" t="str">
        <f t="shared" si="5"/>
        <v/>
      </c>
    </row>
    <row r="364" spans="1:4">
      <c r="A364" s="83">
        <v>362</v>
      </c>
      <c r="B364" s="85"/>
      <c r="C364" s="85"/>
      <c r="D364" s="82" t="str">
        <f t="shared" si="5"/>
        <v/>
      </c>
    </row>
    <row r="365" spans="1:4">
      <c r="A365" s="83">
        <v>363</v>
      </c>
      <c r="B365" s="85"/>
      <c r="C365" s="85"/>
      <c r="D365" s="82" t="str">
        <f t="shared" si="5"/>
        <v/>
      </c>
    </row>
    <row r="366" spans="1:4">
      <c r="A366" s="83">
        <v>364</v>
      </c>
      <c r="B366" s="85"/>
      <c r="C366" s="85"/>
      <c r="D366" s="82" t="str">
        <f t="shared" si="5"/>
        <v/>
      </c>
    </row>
    <row r="367" spans="1:4">
      <c r="A367" s="83">
        <v>365</v>
      </c>
      <c r="B367" s="85"/>
      <c r="C367" s="85"/>
      <c r="D367" s="82" t="str">
        <f t="shared" si="5"/>
        <v/>
      </c>
    </row>
    <row r="368" spans="1:4">
      <c r="A368" s="83">
        <v>366</v>
      </c>
      <c r="B368" s="85"/>
      <c r="C368" s="85"/>
      <c r="D368" s="82" t="str">
        <f t="shared" si="5"/>
        <v/>
      </c>
    </row>
    <row r="369" spans="1:4">
      <c r="A369" s="83">
        <v>367</v>
      </c>
      <c r="B369" s="85"/>
      <c r="C369" s="85"/>
      <c r="D369" s="82" t="str">
        <f t="shared" si="5"/>
        <v/>
      </c>
    </row>
    <row r="370" spans="1:4">
      <c r="A370" s="83">
        <v>368</v>
      </c>
      <c r="B370" s="85"/>
      <c r="C370" s="85"/>
      <c r="D370" s="82" t="str">
        <f t="shared" si="5"/>
        <v/>
      </c>
    </row>
    <row r="371" spans="1:4">
      <c r="A371" s="83">
        <v>369</v>
      </c>
      <c r="B371" s="85"/>
      <c r="C371" s="85"/>
      <c r="D371" s="82" t="str">
        <f t="shared" si="5"/>
        <v/>
      </c>
    </row>
    <row r="372" spans="1:4">
      <c r="A372" s="83">
        <v>370</v>
      </c>
      <c r="B372" s="85"/>
      <c r="C372" s="85"/>
      <c r="D372" s="82" t="str">
        <f t="shared" si="5"/>
        <v/>
      </c>
    </row>
    <row r="373" spans="1:4">
      <c r="A373" s="83">
        <v>371</v>
      </c>
      <c r="B373" s="85"/>
      <c r="C373" s="85"/>
      <c r="D373" s="82" t="str">
        <f t="shared" si="5"/>
        <v/>
      </c>
    </row>
    <row r="374" spans="1:4">
      <c r="A374" s="83">
        <v>372</v>
      </c>
      <c r="B374" s="85"/>
      <c r="C374" s="85"/>
      <c r="D374" s="82" t="str">
        <f t="shared" si="5"/>
        <v/>
      </c>
    </row>
    <row r="375" spans="1:4">
      <c r="A375" s="83">
        <v>373</v>
      </c>
      <c r="B375" s="85"/>
      <c r="C375" s="85"/>
      <c r="D375" s="82" t="str">
        <f t="shared" si="5"/>
        <v/>
      </c>
    </row>
    <row r="376" spans="1:4">
      <c r="A376" s="83">
        <v>374</v>
      </c>
      <c r="B376" s="85"/>
      <c r="C376" s="85"/>
      <c r="D376" s="82" t="str">
        <f t="shared" si="5"/>
        <v/>
      </c>
    </row>
    <row r="377" spans="1:4">
      <c r="A377" s="83">
        <v>375</v>
      </c>
      <c r="B377" s="85"/>
      <c r="C377" s="85"/>
      <c r="D377" s="82" t="str">
        <f t="shared" si="5"/>
        <v/>
      </c>
    </row>
    <row r="378" spans="1:4">
      <c r="A378" s="83">
        <v>376</v>
      </c>
      <c r="B378" s="85"/>
      <c r="C378" s="85"/>
      <c r="D378" s="82" t="str">
        <f t="shared" si="5"/>
        <v/>
      </c>
    </row>
    <row r="379" spans="1:4">
      <c r="A379" s="83">
        <v>377</v>
      </c>
      <c r="B379" s="85"/>
      <c r="C379" s="85"/>
      <c r="D379" s="82" t="str">
        <f t="shared" si="5"/>
        <v/>
      </c>
    </row>
    <row r="380" spans="1:4">
      <c r="A380" s="83">
        <v>378</v>
      </c>
      <c r="B380" s="85"/>
      <c r="C380" s="85"/>
      <c r="D380" s="82" t="str">
        <f t="shared" si="5"/>
        <v/>
      </c>
    </row>
    <row r="381" spans="1:4">
      <c r="A381" s="83">
        <v>379</v>
      </c>
      <c r="B381" s="85"/>
      <c r="C381" s="85"/>
      <c r="D381" s="82" t="str">
        <f t="shared" si="5"/>
        <v/>
      </c>
    </row>
    <row r="382" spans="1:4">
      <c r="A382" s="83">
        <v>380</v>
      </c>
      <c r="B382" s="85"/>
      <c r="C382" s="85"/>
      <c r="D382" s="82" t="str">
        <f t="shared" si="5"/>
        <v/>
      </c>
    </row>
    <row r="383" spans="1:4">
      <c r="A383" s="83">
        <v>381</v>
      </c>
      <c r="B383" s="85"/>
      <c r="C383" s="85"/>
      <c r="D383" s="82" t="str">
        <f t="shared" si="5"/>
        <v/>
      </c>
    </row>
    <row r="384" spans="1:4">
      <c r="A384" s="83">
        <v>382</v>
      </c>
      <c r="B384" s="85"/>
      <c r="C384" s="85"/>
      <c r="D384" s="82" t="str">
        <f t="shared" si="5"/>
        <v/>
      </c>
    </row>
    <row r="385" spans="1:4">
      <c r="A385" s="83">
        <v>383</v>
      </c>
      <c r="B385" s="85"/>
      <c r="C385" s="85"/>
      <c r="D385" s="82" t="str">
        <f t="shared" si="5"/>
        <v/>
      </c>
    </row>
    <row r="386" spans="1:4">
      <c r="A386" s="83">
        <v>384</v>
      </c>
      <c r="B386" s="85"/>
      <c r="C386" s="85"/>
      <c r="D386" s="82" t="str">
        <f t="shared" si="5"/>
        <v/>
      </c>
    </row>
    <row r="387" spans="1:4">
      <c r="A387" s="83">
        <v>385</v>
      </c>
      <c r="B387" s="85"/>
      <c r="C387" s="85"/>
      <c r="D387" s="82" t="str">
        <f t="shared" si="5"/>
        <v/>
      </c>
    </row>
    <row r="388" spans="1:4">
      <c r="A388" s="83">
        <v>386</v>
      </c>
      <c r="B388" s="85"/>
      <c r="C388" s="85"/>
      <c r="D388" s="82" t="str">
        <f t="shared" ref="D388:D451" si="6">IF(B388="","",IF(B387=B388,CONCATENATE(",",C388),CONCATENATE(",",B388,C388)))</f>
        <v/>
      </c>
    </row>
    <row r="389" spans="1:4">
      <c r="A389" s="83">
        <v>387</v>
      </c>
      <c r="B389" s="85"/>
      <c r="C389" s="85"/>
      <c r="D389" s="82" t="str">
        <f t="shared" si="6"/>
        <v/>
      </c>
    </row>
    <row r="390" spans="1:4">
      <c r="A390" s="83">
        <v>388</v>
      </c>
      <c r="B390" s="85"/>
      <c r="C390" s="85"/>
      <c r="D390" s="82" t="str">
        <f t="shared" si="6"/>
        <v/>
      </c>
    </row>
    <row r="391" spans="1:4">
      <c r="A391" s="83">
        <v>389</v>
      </c>
      <c r="B391" s="85"/>
      <c r="C391" s="85"/>
      <c r="D391" s="82" t="str">
        <f t="shared" si="6"/>
        <v/>
      </c>
    </row>
    <row r="392" spans="1:4">
      <c r="A392" s="83">
        <v>390</v>
      </c>
      <c r="B392" s="85"/>
      <c r="C392" s="85"/>
      <c r="D392" s="82" t="str">
        <f t="shared" si="6"/>
        <v/>
      </c>
    </row>
    <row r="393" spans="1:4">
      <c r="A393" s="83">
        <v>391</v>
      </c>
      <c r="B393" s="85"/>
      <c r="C393" s="85"/>
      <c r="D393" s="82" t="str">
        <f t="shared" si="6"/>
        <v/>
      </c>
    </row>
    <row r="394" spans="1:4">
      <c r="A394" s="83">
        <v>392</v>
      </c>
      <c r="B394" s="85"/>
      <c r="C394" s="85"/>
      <c r="D394" s="82" t="str">
        <f t="shared" si="6"/>
        <v/>
      </c>
    </row>
    <row r="395" spans="1:4">
      <c r="A395" s="83">
        <v>393</v>
      </c>
      <c r="B395" s="85"/>
      <c r="C395" s="85"/>
      <c r="D395" s="82" t="str">
        <f t="shared" si="6"/>
        <v/>
      </c>
    </row>
    <row r="396" spans="1:4">
      <c r="A396" s="83">
        <v>394</v>
      </c>
      <c r="B396" s="85"/>
      <c r="C396" s="85"/>
      <c r="D396" s="82" t="str">
        <f t="shared" si="6"/>
        <v/>
      </c>
    </row>
    <row r="397" spans="1:4">
      <c r="A397" s="83">
        <v>395</v>
      </c>
      <c r="B397" s="85"/>
      <c r="C397" s="85"/>
      <c r="D397" s="82" t="str">
        <f t="shared" si="6"/>
        <v/>
      </c>
    </row>
    <row r="398" spans="1:4">
      <c r="A398" s="83">
        <v>396</v>
      </c>
      <c r="B398" s="85"/>
      <c r="C398" s="85"/>
      <c r="D398" s="82" t="str">
        <f t="shared" si="6"/>
        <v/>
      </c>
    </row>
    <row r="399" spans="1:4">
      <c r="A399" s="83">
        <v>397</v>
      </c>
      <c r="B399" s="85"/>
      <c r="C399" s="85"/>
      <c r="D399" s="82" t="str">
        <f t="shared" si="6"/>
        <v/>
      </c>
    </row>
    <row r="400" spans="1:4">
      <c r="A400" s="83">
        <v>398</v>
      </c>
      <c r="B400" s="85"/>
      <c r="C400" s="85"/>
      <c r="D400" s="82" t="str">
        <f t="shared" si="6"/>
        <v/>
      </c>
    </row>
    <row r="401" spans="1:4">
      <c r="A401" s="83">
        <v>399</v>
      </c>
      <c r="B401" s="85"/>
      <c r="C401" s="85"/>
      <c r="D401" s="82" t="str">
        <f t="shared" si="6"/>
        <v/>
      </c>
    </row>
    <row r="402" spans="1:4">
      <c r="A402" s="83">
        <v>400</v>
      </c>
      <c r="B402" s="85"/>
      <c r="C402" s="85"/>
      <c r="D402" s="82" t="str">
        <f t="shared" si="6"/>
        <v/>
      </c>
    </row>
    <row r="403" spans="1:4">
      <c r="A403" s="83">
        <v>401</v>
      </c>
      <c r="B403" s="85"/>
      <c r="C403" s="85"/>
      <c r="D403" s="82" t="str">
        <f t="shared" si="6"/>
        <v/>
      </c>
    </row>
    <row r="404" spans="1:4">
      <c r="A404" s="83">
        <v>402</v>
      </c>
      <c r="B404" s="85"/>
      <c r="C404" s="85"/>
      <c r="D404" s="82" t="str">
        <f t="shared" si="6"/>
        <v/>
      </c>
    </row>
    <row r="405" spans="1:4">
      <c r="A405" s="83">
        <v>403</v>
      </c>
      <c r="B405" s="85"/>
      <c r="C405" s="85"/>
      <c r="D405" s="82" t="str">
        <f t="shared" si="6"/>
        <v/>
      </c>
    </row>
    <row r="406" spans="1:4">
      <c r="A406" s="83">
        <v>404</v>
      </c>
      <c r="B406" s="85"/>
      <c r="C406" s="85"/>
      <c r="D406" s="82" t="str">
        <f t="shared" si="6"/>
        <v/>
      </c>
    </row>
    <row r="407" spans="1:4">
      <c r="A407" s="83">
        <v>405</v>
      </c>
      <c r="B407" s="85"/>
      <c r="C407" s="85"/>
      <c r="D407" s="82" t="str">
        <f t="shared" si="6"/>
        <v/>
      </c>
    </row>
    <row r="408" spans="1:4">
      <c r="A408" s="83">
        <v>406</v>
      </c>
      <c r="B408" s="85"/>
      <c r="C408" s="85"/>
      <c r="D408" s="82" t="str">
        <f t="shared" si="6"/>
        <v/>
      </c>
    </row>
    <row r="409" spans="1:4">
      <c r="A409" s="83">
        <v>407</v>
      </c>
      <c r="B409" s="85"/>
      <c r="C409" s="85"/>
      <c r="D409" s="82" t="str">
        <f t="shared" si="6"/>
        <v/>
      </c>
    </row>
    <row r="410" spans="1:4">
      <c r="A410" s="83">
        <v>408</v>
      </c>
      <c r="B410" s="85"/>
      <c r="C410" s="85"/>
      <c r="D410" s="82" t="str">
        <f t="shared" si="6"/>
        <v/>
      </c>
    </row>
    <row r="411" spans="1:4">
      <c r="A411" s="83">
        <v>409</v>
      </c>
      <c r="B411" s="85"/>
      <c r="C411" s="85"/>
      <c r="D411" s="82" t="str">
        <f t="shared" si="6"/>
        <v/>
      </c>
    </row>
    <row r="412" spans="1:4">
      <c r="A412" s="83">
        <v>410</v>
      </c>
      <c r="B412" s="85"/>
      <c r="C412" s="85"/>
      <c r="D412" s="82" t="str">
        <f t="shared" si="6"/>
        <v/>
      </c>
    </row>
    <row r="413" spans="1:4">
      <c r="A413" s="83">
        <v>411</v>
      </c>
      <c r="B413" s="85"/>
      <c r="C413" s="85"/>
      <c r="D413" s="82" t="str">
        <f t="shared" si="6"/>
        <v/>
      </c>
    </row>
    <row r="414" spans="1:4">
      <c r="A414" s="83">
        <v>412</v>
      </c>
      <c r="B414" s="85"/>
      <c r="C414" s="85"/>
      <c r="D414" s="82" t="str">
        <f t="shared" si="6"/>
        <v/>
      </c>
    </row>
    <row r="415" spans="1:4">
      <c r="A415" s="83">
        <v>413</v>
      </c>
      <c r="B415" s="85"/>
      <c r="C415" s="85"/>
      <c r="D415" s="82" t="str">
        <f t="shared" si="6"/>
        <v/>
      </c>
    </row>
    <row r="416" spans="1:4">
      <c r="A416" s="83">
        <v>414</v>
      </c>
      <c r="B416" s="85"/>
      <c r="C416" s="85"/>
      <c r="D416" s="82" t="str">
        <f t="shared" si="6"/>
        <v/>
      </c>
    </row>
    <row r="417" spans="1:4">
      <c r="A417" s="83">
        <v>415</v>
      </c>
      <c r="B417" s="85"/>
      <c r="C417" s="85"/>
      <c r="D417" s="82" t="str">
        <f t="shared" si="6"/>
        <v/>
      </c>
    </row>
    <row r="418" spans="1:4">
      <c r="A418" s="83">
        <v>416</v>
      </c>
      <c r="B418" s="85"/>
      <c r="C418" s="85"/>
      <c r="D418" s="82" t="str">
        <f t="shared" si="6"/>
        <v/>
      </c>
    </row>
    <row r="419" spans="1:4">
      <c r="A419" s="83">
        <v>417</v>
      </c>
      <c r="B419" s="85"/>
      <c r="C419" s="85"/>
      <c r="D419" s="82" t="str">
        <f t="shared" si="6"/>
        <v/>
      </c>
    </row>
    <row r="420" spans="1:4">
      <c r="A420" s="83">
        <v>418</v>
      </c>
      <c r="B420" s="85"/>
      <c r="C420" s="85"/>
      <c r="D420" s="82" t="str">
        <f t="shared" si="6"/>
        <v/>
      </c>
    </row>
    <row r="421" spans="1:4">
      <c r="A421" s="83">
        <v>419</v>
      </c>
      <c r="B421" s="85"/>
      <c r="C421" s="85"/>
      <c r="D421" s="82" t="str">
        <f t="shared" si="6"/>
        <v/>
      </c>
    </row>
    <row r="422" spans="1:4">
      <c r="A422" s="83">
        <v>420</v>
      </c>
      <c r="B422" s="85"/>
      <c r="C422" s="85"/>
      <c r="D422" s="82" t="str">
        <f t="shared" si="6"/>
        <v/>
      </c>
    </row>
    <row r="423" spans="1:4">
      <c r="A423" s="83">
        <v>421</v>
      </c>
      <c r="B423" s="85"/>
      <c r="C423" s="85"/>
      <c r="D423" s="82" t="str">
        <f t="shared" si="6"/>
        <v/>
      </c>
    </row>
    <row r="424" spans="1:4">
      <c r="A424" s="83">
        <v>422</v>
      </c>
      <c r="B424" s="85"/>
      <c r="C424" s="85"/>
      <c r="D424" s="82" t="str">
        <f t="shared" si="6"/>
        <v/>
      </c>
    </row>
    <row r="425" spans="1:4">
      <c r="A425" s="83">
        <v>423</v>
      </c>
      <c r="B425" s="85"/>
      <c r="C425" s="85"/>
      <c r="D425" s="82" t="str">
        <f t="shared" si="6"/>
        <v/>
      </c>
    </row>
    <row r="426" spans="1:4">
      <c r="A426" s="83">
        <v>424</v>
      </c>
      <c r="B426" s="85"/>
      <c r="C426" s="85"/>
      <c r="D426" s="82" t="str">
        <f t="shared" si="6"/>
        <v/>
      </c>
    </row>
    <row r="427" spans="1:4">
      <c r="A427" s="83">
        <v>425</v>
      </c>
      <c r="B427" s="85"/>
      <c r="C427" s="85"/>
      <c r="D427" s="82" t="str">
        <f t="shared" si="6"/>
        <v/>
      </c>
    </row>
    <row r="428" spans="1:4">
      <c r="A428" s="83">
        <v>426</v>
      </c>
      <c r="B428" s="85"/>
      <c r="C428" s="85"/>
      <c r="D428" s="82" t="str">
        <f t="shared" si="6"/>
        <v/>
      </c>
    </row>
    <row r="429" spans="1:4">
      <c r="A429" s="83">
        <v>427</v>
      </c>
      <c r="B429" s="85"/>
      <c r="C429" s="85"/>
      <c r="D429" s="82" t="str">
        <f t="shared" si="6"/>
        <v/>
      </c>
    </row>
    <row r="430" spans="1:4">
      <c r="A430" s="83">
        <v>428</v>
      </c>
      <c r="B430" s="85"/>
      <c r="C430" s="85"/>
      <c r="D430" s="82" t="str">
        <f t="shared" si="6"/>
        <v/>
      </c>
    </row>
    <row r="431" spans="1:4">
      <c r="A431" s="83">
        <v>429</v>
      </c>
      <c r="B431" s="85"/>
      <c r="C431" s="85"/>
      <c r="D431" s="82" t="str">
        <f t="shared" si="6"/>
        <v/>
      </c>
    </row>
    <row r="432" spans="1:4">
      <c r="A432" s="83">
        <v>430</v>
      </c>
      <c r="B432" s="85"/>
      <c r="C432" s="85"/>
      <c r="D432" s="82" t="str">
        <f t="shared" si="6"/>
        <v/>
      </c>
    </row>
    <row r="433" spans="1:4">
      <c r="A433" s="83">
        <v>431</v>
      </c>
      <c r="B433" s="85"/>
      <c r="C433" s="85"/>
      <c r="D433" s="82" t="str">
        <f t="shared" si="6"/>
        <v/>
      </c>
    </row>
    <row r="434" spans="1:4">
      <c r="A434" s="83">
        <v>432</v>
      </c>
      <c r="B434" s="85"/>
      <c r="C434" s="85"/>
      <c r="D434" s="82" t="str">
        <f t="shared" si="6"/>
        <v/>
      </c>
    </row>
    <row r="435" spans="1:4">
      <c r="A435" s="83">
        <v>433</v>
      </c>
      <c r="B435" s="85"/>
      <c r="C435" s="85"/>
      <c r="D435" s="82" t="str">
        <f t="shared" si="6"/>
        <v/>
      </c>
    </row>
    <row r="436" spans="1:4">
      <c r="A436" s="83">
        <v>434</v>
      </c>
      <c r="B436" s="85"/>
      <c r="C436" s="85"/>
      <c r="D436" s="82" t="str">
        <f t="shared" si="6"/>
        <v/>
      </c>
    </row>
    <row r="437" spans="1:4">
      <c r="A437" s="83">
        <v>435</v>
      </c>
      <c r="B437" s="85"/>
      <c r="C437" s="85"/>
      <c r="D437" s="82" t="str">
        <f t="shared" si="6"/>
        <v/>
      </c>
    </row>
    <row r="438" spans="1:4">
      <c r="A438" s="83">
        <v>436</v>
      </c>
      <c r="B438" s="85"/>
      <c r="C438" s="85"/>
      <c r="D438" s="82" t="str">
        <f t="shared" si="6"/>
        <v/>
      </c>
    </row>
    <row r="439" spans="1:4">
      <c r="A439" s="83">
        <v>437</v>
      </c>
      <c r="B439" s="85"/>
      <c r="C439" s="85"/>
      <c r="D439" s="82" t="str">
        <f t="shared" si="6"/>
        <v/>
      </c>
    </row>
    <row r="440" spans="1:4">
      <c r="A440" s="83">
        <v>438</v>
      </c>
      <c r="B440" s="85"/>
      <c r="C440" s="85"/>
      <c r="D440" s="82" t="str">
        <f t="shared" si="6"/>
        <v/>
      </c>
    </row>
    <row r="441" spans="1:4">
      <c r="A441" s="83">
        <v>439</v>
      </c>
      <c r="B441" s="85"/>
      <c r="C441" s="85"/>
      <c r="D441" s="82" t="str">
        <f t="shared" si="6"/>
        <v/>
      </c>
    </row>
    <row r="442" spans="1:4">
      <c r="A442" s="83">
        <v>440</v>
      </c>
      <c r="B442" s="85"/>
      <c r="C442" s="85"/>
      <c r="D442" s="82" t="str">
        <f t="shared" si="6"/>
        <v/>
      </c>
    </row>
    <row r="443" spans="1:4">
      <c r="A443" s="83">
        <v>441</v>
      </c>
      <c r="B443" s="85"/>
      <c r="C443" s="85"/>
      <c r="D443" s="82" t="str">
        <f t="shared" si="6"/>
        <v/>
      </c>
    </row>
    <row r="444" spans="1:4">
      <c r="A444" s="83">
        <v>442</v>
      </c>
      <c r="B444" s="85"/>
      <c r="C444" s="85"/>
      <c r="D444" s="82" t="str">
        <f t="shared" si="6"/>
        <v/>
      </c>
    </row>
    <row r="445" spans="1:4">
      <c r="A445" s="83">
        <v>443</v>
      </c>
      <c r="B445" s="85"/>
      <c r="C445" s="85"/>
      <c r="D445" s="82" t="str">
        <f t="shared" si="6"/>
        <v/>
      </c>
    </row>
    <row r="446" spans="1:4">
      <c r="A446" s="83">
        <v>444</v>
      </c>
      <c r="B446" s="85"/>
      <c r="C446" s="85"/>
      <c r="D446" s="82" t="str">
        <f t="shared" si="6"/>
        <v/>
      </c>
    </row>
    <row r="447" spans="1:4">
      <c r="A447" s="83">
        <v>445</v>
      </c>
      <c r="B447" s="85"/>
      <c r="C447" s="85"/>
      <c r="D447" s="82" t="str">
        <f t="shared" si="6"/>
        <v/>
      </c>
    </row>
    <row r="448" spans="1:4">
      <c r="A448" s="83">
        <v>446</v>
      </c>
      <c r="B448" s="85"/>
      <c r="C448" s="85"/>
      <c r="D448" s="82" t="str">
        <f t="shared" si="6"/>
        <v/>
      </c>
    </row>
    <row r="449" spans="1:4">
      <c r="A449" s="83">
        <v>447</v>
      </c>
      <c r="B449" s="85"/>
      <c r="C449" s="85"/>
      <c r="D449" s="82" t="str">
        <f t="shared" si="6"/>
        <v/>
      </c>
    </row>
    <row r="450" spans="1:4">
      <c r="A450" s="83">
        <v>448</v>
      </c>
      <c r="B450" s="85"/>
      <c r="C450" s="85"/>
      <c r="D450" s="82" t="str">
        <f t="shared" si="6"/>
        <v/>
      </c>
    </row>
    <row r="451" spans="1:4">
      <c r="A451" s="83">
        <v>449</v>
      </c>
      <c r="B451" s="85"/>
      <c r="C451" s="85"/>
      <c r="D451" s="82" t="str">
        <f t="shared" si="6"/>
        <v/>
      </c>
    </row>
    <row r="452" spans="1:4">
      <c r="A452" s="83">
        <v>450</v>
      </c>
      <c r="B452" s="85"/>
      <c r="C452" s="85"/>
      <c r="D452" s="82" t="str">
        <f t="shared" ref="D452:D515" si="7">IF(B452="","",IF(B451=B452,CONCATENATE(",",C452),CONCATENATE(",",B452,C452)))</f>
        <v/>
      </c>
    </row>
    <row r="453" spans="1:4">
      <c r="A453" s="83">
        <v>451</v>
      </c>
      <c r="B453" s="85"/>
      <c r="C453" s="85"/>
      <c r="D453" s="82" t="str">
        <f t="shared" si="7"/>
        <v/>
      </c>
    </row>
    <row r="454" spans="1:4">
      <c r="A454" s="83">
        <v>452</v>
      </c>
      <c r="B454" s="85"/>
      <c r="C454" s="85"/>
      <c r="D454" s="82" t="str">
        <f t="shared" si="7"/>
        <v/>
      </c>
    </row>
    <row r="455" spans="1:4">
      <c r="A455" s="83">
        <v>453</v>
      </c>
      <c r="B455" s="85"/>
      <c r="C455" s="85"/>
      <c r="D455" s="82" t="str">
        <f t="shared" si="7"/>
        <v/>
      </c>
    </row>
    <row r="456" spans="1:4">
      <c r="A456" s="83">
        <v>454</v>
      </c>
      <c r="B456" s="85"/>
      <c r="C456" s="85"/>
      <c r="D456" s="82" t="str">
        <f t="shared" si="7"/>
        <v/>
      </c>
    </row>
    <row r="457" spans="1:4">
      <c r="A457" s="83">
        <v>455</v>
      </c>
      <c r="B457" s="85"/>
      <c r="C457" s="85"/>
      <c r="D457" s="82" t="str">
        <f t="shared" si="7"/>
        <v/>
      </c>
    </row>
    <row r="458" spans="1:4">
      <c r="A458" s="83">
        <v>456</v>
      </c>
      <c r="B458" s="85"/>
      <c r="C458" s="85"/>
      <c r="D458" s="82" t="str">
        <f t="shared" si="7"/>
        <v/>
      </c>
    </row>
    <row r="459" spans="1:4">
      <c r="A459" s="83">
        <v>457</v>
      </c>
      <c r="B459" s="85"/>
      <c r="C459" s="85"/>
      <c r="D459" s="82" t="str">
        <f t="shared" si="7"/>
        <v/>
      </c>
    </row>
    <row r="460" spans="1:4">
      <c r="A460" s="83">
        <v>458</v>
      </c>
      <c r="B460" s="85"/>
      <c r="C460" s="85"/>
      <c r="D460" s="82" t="str">
        <f t="shared" si="7"/>
        <v/>
      </c>
    </row>
    <row r="461" spans="1:4">
      <c r="A461" s="83">
        <v>459</v>
      </c>
      <c r="B461" s="85"/>
      <c r="C461" s="85"/>
      <c r="D461" s="82" t="str">
        <f t="shared" si="7"/>
        <v/>
      </c>
    </row>
    <row r="462" spans="1:4">
      <c r="A462" s="83">
        <v>460</v>
      </c>
      <c r="B462" s="85"/>
      <c r="C462" s="85"/>
      <c r="D462" s="82" t="str">
        <f t="shared" si="7"/>
        <v/>
      </c>
    </row>
    <row r="463" spans="1:4">
      <c r="A463" s="83">
        <v>461</v>
      </c>
      <c r="B463" s="85"/>
      <c r="C463" s="85"/>
      <c r="D463" s="82" t="str">
        <f t="shared" si="7"/>
        <v/>
      </c>
    </row>
    <row r="464" spans="1:4">
      <c r="A464" s="83">
        <v>462</v>
      </c>
      <c r="B464" s="85"/>
      <c r="C464" s="85"/>
      <c r="D464" s="82" t="str">
        <f t="shared" si="7"/>
        <v/>
      </c>
    </row>
    <row r="465" spans="1:4">
      <c r="A465" s="83">
        <v>463</v>
      </c>
      <c r="B465" s="85"/>
      <c r="C465" s="85"/>
      <c r="D465" s="82" t="str">
        <f t="shared" si="7"/>
        <v/>
      </c>
    </row>
    <row r="466" spans="1:4">
      <c r="A466" s="83">
        <v>464</v>
      </c>
      <c r="B466" s="85"/>
      <c r="C466" s="85"/>
      <c r="D466" s="82" t="str">
        <f t="shared" si="7"/>
        <v/>
      </c>
    </row>
    <row r="467" spans="1:4">
      <c r="A467" s="83">
        <v>465</v>
      </c>
      <c r="B467" s="85"/>
      <c r="C467" s="85"/>
      <c r="D467" s="82" t="str">
        <f t="shared" si="7"/>
        <v/>
      </c>
    </row>
    <row r="468" spans="1:4">
      <c r="A468" s="83">
        <v>466</v>
      </c>
      <c r="B468" s="85"/>
      <c r="C468" s="85"/>
      <c r="D468" s="82" t="str">
        <f t="shared" si="7"/>
        <v/>
      </c>
    </row>
    <row r="469" spans="1:4">
      <c r="A469" s="83">
        <v>467</v>
      </c>
      <c r="B469" s="85"/>
      <c r="C469" s="85"/>
      <c r="D469" s="82" t="str">
        <f t="shared" si="7"/>
        <v/>
      </c>
    </row>
    <row r="470" spans="1:4">
      <c r="A470" s="83">
        <v>468</v>
      </c>
      <c r="B470" s="85"/>
      <c r="C470" s="85"/>
      <c r="D470" s="82" t="str">
        <f t="shared" si="7"/>
        <v/>
      </c>
    </row>
    <row r="471" spans="1:4">
      <c r="A471" s="83">
        <v>469</v>
      </c>
      <c r="B471" s="85"/>
      <c r="C471" s="85"/>
      <c r="D471" s="82" t="str">
        <f t="shared" si="7"/>
        <v/>
      </c>
    </row>
    <row r="472" spans="1:4">
      <c r="A472" s="83">
        <v>470</v>
      </c>
      <c r="B472" s="85"/>
      <c r="C472" s="85"/>
      <c r="D472" s="82" t="str">
        <f t="shared" si="7"/>
        <v/>
      </c>
    </row>
    <row r="473" spans="1:4">
      <c r="A473" s="83">
        <v>471</v>
      </c>
      <c r="B473" s="85"/>
      <c r="C473" s="85"/>
      <c r="D473" s="82" t="str">
        <f t="shared" si="7"/>
        <v/>
      </c>
    </row>
    <row r="474" spans="1:4">
      <c r="A474" s="83">
        <v>472</v>
      </c>
      <c r="B474" s="85"/>
      <c r="C474" s="85"/>
      <c r="D474" s="82" t="str">
        <f t="shared" si="7"/>
        <v/>
      </c>
    </row>
    <row r="475" spans="1:4">
      <c r="A475" s="83">
        <v>473</v>
      </c>
      <c r="B475" s="85"/>
      <c r="C475" s="85"/>
      <c r="D475" s="82" t="str">
        <f t="shared" si="7"/>
        <v/>
      </c>
    </row>
    <row r="476" spans="1:4">
      <c r="A476" s="83">
        <v>474</v>
      </c>
      <c r="B476" s="85"/>
      <c r="C476" s="85"/>
      <c r="D476" s="82" t="str">
        <f t="shared" si="7"/>
        <v/>
      </c>
    </row>
    <row r="477" spans="1:4">
      <c r="A477" s="83">
        <v>475</v>
      </c>
      <c r="B477" s="85"/>
      <c r="C477" s="85"/>
      <c r="D477" s="82" t="str">
        <f t="shared" si="7"/>
        <v/>
      </c>
    </row>
    <row r="478" spans="1:4">
      <c r="A478" s="83">
        <v>476</v>
      </c>
      <c r="B478" s="85"/>
      <c r="C478" s="85"/>
      <c r="D478" s="82" t="str">
        <f t="shared" si="7"/>
        <v/>
      </c>
    </row>
    <row r="479" spans="1:4">
      <c r="A479" s="83">
        <v>477</v>
      </c>
      <c r="B479" s="85"/>
      <c r="C479" s="85"/>
      <c r="D479" s="82" t="str">
        <f t="shared" si="7"/>
        <v/>
      </c>
    </row>
    <row r="480" spans="1:4">
      <c r="A480" s="83">
        <v>478</v>
      </c>
      <c r="B480" s="85"/>
      <c r="C480" s="85"/>
      <c r="D480" s="82" t="str">
        <f t="shared" si="7"/>
        <v/>
      </c>
    </row>
    <row r="481" spans="1:4">
      <c r="A481" s="83">
        <v>479</v>
      </c>
      <c r="B481" s="85"/>
      <c r="C481" s="85"/>
      <c r="D481" s="82" t="str">
        <f t="shared" si="7"/>
        <v/>
      </c>
    </row>
    <row r="482" spans="1:4">
      <c r="A482" s="83">
        <v>480</v>
      </c>
      <c r="B482" s="85"/>
      <c r="C482" s="85"/>
      <c r="D482" s="82" t="str">
        <f t="shared" si="7"/>
        <v/>
      </c>
    </row>
    <row r="483" spans="1:4">
      <c r="A483" s="83">
        <v>481</v>
      </c>
      <c r="B483" s="85"/>
      <c r="C483" s="85"/>
      <c r="D483" s="82" t="str">
        <f t="shared" si="7"/>
        <v/>
      </c>
    </row>
    <row r="484" spans="1:4">
      <c r="A484" s="83">
        <v>482</v>
      </c>
      <c r="B484" s="85"/>
      <c r="C484" s="85"/>
      <c r="D484" s="82" t="str">
        <f t="shared" si="7"/>
        <v/>
      </c>
    </row>
    <row r="485" spans="1:4">
      <c r="A485" s="83">
        <v>483</v>
      </c>
      <c r="B485" s="85"/>
      <c r="C485" s="85"/>
      <c r="D485" s="82" t="str">
        <f t="shared" si="7"/>
        <v/>
      </c>
    </row>
    <row r="486" spans="1:4">
      <c r="A486" s="83">
        <v>484</v>
      </c>
      <c r="B486" s="85"/>
      <c r="C486" s="85"/>
      <c r="D486" s="82" t="str">
        <f t="shared" si="7"/>
        <v/>
      </c>
    </row>
    <row r="487" spans="1:4">
      <c r="A487" s="83">
        <v>485</v>
      </c>
      <c r="B487" s="85"/>
      <c r="C487" s="85"/>
      <c r="D487" s="82" t="str">
        <f t="shared" si="7"/>
        <v/>
      </c>
    </row>
    <row r="488" spans="1:4">
      <c r="A488" s="83">
        <v>486</v>
      </c>
      <c r="B488" s="85"/>
      <c r="C488" s="85"/>
      <c r="D488" s="82" t="str">
        <f t="shared" si="7"/>
        <v/>
      </c>
    </row>
    <row r="489" spans="1:4">
      <c r="A489" s="83">
        <v>487</v>
      </c>
      <c r="B489" s="85"/>
      <c r="C489" s="85"/>
      <c r="D489" s="82" t="str">
        <f t="shared" si="7"/>
        <v/>
      </c>
    </row>
    <row r="490" spans="1:4">
      <c r="A490" s="83">
        <v>488</v>
      </c>
      <c r="B490" s="85"/>
      <c r="C490" s="85"/>
      <c r="D490" s="82" t="str">
        <f t="shared" si="7"/>
        <v/>
      </c>
    </row>
    <row r="491" spans="1:4">
      <c r="A491" s="83">
        <v>489</v>
      </c>
      <c r="B491" s="85"/>
      <c r="C491" s="85"/>
      <c r="D491" s="82" t="str">
        <f t="shared" si="7"/>
        <v/>
      </c>
    </row>
    <row r="492" spans="1:4">
      <c r="A492" s="83">
        <v>490</v>
      </c>
      <c r="B492" s="85"/>
      <c r="C492" s="85"/>
      <c r="D492" s="82" t="str">
        <f t="shared" si="7"/>
        <v/>
      </c>
    </row>
    <row r="493" spans="1:4">
      <c r="A493" s="83">
        <v>491</v>
      </c>
      <c r="B493" s="85"/>
      <c r="C493" s="85"/>
      <c r="D493" s="82" t="str">
        <f t="shared" si="7"/>
        <v/>
      </c>
    </row>
    <row r="494" spans="1:4">
      <c r="A494" s="83">
        <v>492</v>
      </c>
      <c r="B494" s="85"/>
      <c r="C494" s="85"/>
      <c r="D494" s="82" t="str">
        <f t="shared" si="7"/>
        <v/>
      </c>
    </row>
    <row r="495" spans="1:4">
      <c r="A495" s="83">
        <v>493</v>
      </c>
      <c r="B495" s="85"/>
      <c r="C495" s="85"/>
      <c r="D495" s="82" t="str">
        <f t="shared" si="7"/>
        <v/>
      </c>
    </row>
    <row r="496" spans="1:4">
      <c r="A496" s="83">
        <v>494</v>
      </c>
      <c r="B496" s="85"/>
      <c r="C496" s="85"/>
      <c r="D496" s="82" t="str">
        <f t="shared" si="7"/>
        <v/>
      </c>
    </row>
    <row r="497" spans="1:4">
      <c r="A497" s="83">
        <v>495</v>
      </c>
      <c r="B497" s="85"/>
      <c r="C497" s="85"/>
      <c r="D497" s="82" t="str">
        <f t="shared" si="7"/>
        <v/>
      </c>
    </row>
    <row r="498" spans="1:4">
      <c r="A498" s="83">
        <v>496</v>
      </c>
      <c r="B498" s="85"/>
      <c r="C498" s="85"/>
      <c r="D498" s="82" t="str">
        <f t="shared" si="7"/>
        <v/>
      </c>
    </row>
    <row r="499" spans="1:4">
      <c r="A499" s="83">
        <v>497</v>
      </c>
      <c r="B499" s="85"/>
      <c r="C499" s="85"/>
      <c r="D499" s="82" t="str">
        <f t="shared" si="7"/>
        <v/>
      </c>
    </row>
    <row r="500" spans="1:4">
      <c r="A500" s="83">
        <v>498</v>
      </c>
      <c r="B500" s="85"/>
      <c r="C500" s="85"/>
      <c r="D500" s="82" t="str">
        <f t="shared" si="7"/>
        <v/>
      </c>
    </row>
    <row r="501" spans="1:4">
      <c r="A501" s="83">
        <v>499</v>
      </c>
      <c r="B501" s="85"/>
      <c r="C501" s="85"/>
      <c r="D501" s="82" t="str">
        <f t="shared" si="7"/>
        <v/>
      </c>
    </row>
    <row r="502" spans="1:4">
      <c r="A502" s="83">
        <v>500</v>
      </c>
      <c r="B502" s="85"/>
      <c r="C502" s="85"/>
      <c r="D502" s="82" t="str">
        <f t="shared" si="7"/>
        <v/>
      </c>
    </row>
    <row r="503" spans="1:4">
      <c r="A503" s="83">
        <v>501</v>
      </c>
      <c r="B503" s="85"/>
      <c r="C503" s="85"/>
      <c r="D503" s="82" t="str">
        <f t="shared" si="7"/>
        <v/>
      </c>
    </row>
    <row r="504" spans="1:4">
      <c r="A504" s="83">
        <v>502</v>
      </c>
      <c r="B504" s="85"/>
      <c r="C504" s="85"/>
      <c r="D504" s="82" t="str">
        <f t="shared" si="7"/>
        <v/>
      </c>
    </row>
    <row r="505" spans="1:4">
      <c r="A505" s="83">
        <v>503</v>
      </c>
      <c r="B505" s="85"/>
      <c r="C505" s="85"/>
      <c r="D505" s="82" t="str">
        <f t="shared" si="7"/>
        <v/>
      </c>
    </row>
    <row r="506" spans="1:4">
      <c r="A506" s="83">
        <v>504</v>
      </c>
      <c r="B506" s="85"/>
      <c r="C506" s="85"/>
      <c r="D506" s="82" t="str">
        <f t="shared" si="7"/>
        <v/>
      </c>
    </row>
    <row r="507" spans="1:4">
      <c r="A507" s="83">
        <v>505</v>
      </c>
      <c r="B507" s="85"/>
      <c r="C507" s="85"/>
      <c r="D507" s="82" t="str">
        <f t="shared" si="7"/>
        <v/>
      </c>
    </row>
    <row r="508" spans="1:4">
      <c r="A508" s="83">
        <v>506</v>
      </c>
      <c r="B508" s="85"/>
      <c r="C508" s="85"/>
      <c r="D508" s="82" t="str">
        <f t="shared" si="7"/>
        <v/>
      </c>
    </row>
    <row r="509" spans="1:4">
      <c r="A509" s="83">
        <v>507</v>
      </c>
      <c r="B509" s="85"/>
      <c r="C509" s="85"/>
      <c r="D509" s="82" t="str">
        <f t="shared" si="7"/>
        <v/>
      </c>
    </row>
    <row r="510" spans="1:4">
      <c r="A510" s="83">
        <v>508</v>
      </c>
      <c r="B510" s="85"/>
      <c r="C510" s="85"/>
      <c r="D510" s="82" t="str">
        <f t="shared" si="7"/>
        <v/>
      </c>
    </row>
    <row r="511" spans="1:4">
      <c r="A511" s="83">
        <v>509</v>
      </c>
      <c r="B511" s="85"/>
      <c r="C511" s="85"/>
      <c r="D511" s="82" t="str">
        <f t="shared" si="7"/>
        <v/>
      </c>
    </row>
    <row r="512" spans="1:4">
      <c r="A512" s="83">
        <v>510</v>
      </c>
      <c r="B512" s="85"/>
      <c r="C512" s="85"/>
      <c r="D512" s="82" t="str">
        <f t="shared" si="7"/>
        <v/>
      </c>
    </row>
    <row r="513" spans="1:4">
      <c r="A513" s="83">
        <v>511</v>
      </c>
      <c r="B513" s="85"/>
      <c r="C513" s="85"/>
      <c r="D513" s="82" t="str">
        <f t="shared" si="7"/>
        <v/>
      </c>
    </row>
    <row r="514" spans="1:4">
      <c r="A514" s="83">
        <v>512</v>
      </c>
      <c r="B514" s="85"/>
      <c r="C514" s="85"/>
      <c r="D514" s="82" t="str">
        <f t="shared" si="7"/>
        <v/>
      </c>
    </row>
    <row r="515" spans="1:4">
      <c r="A515" s="83">
        <v>513</v>
      </c>
      <c r="B515" s="85"/>
      <c r="C515" s="85"/>
      <c r="D515" s="82" t="str">
        <f t="shared" si="7"/>
        <v/>
      </c>
    </row>
    <row r="516" spans="1:4">
      <c r="A516" s="83">
        <v>514</v>
      </c>
      <c r="B516" s="85"/>
      <c r="C516" s="85"/>
      <c r="D516" s="82" t="str">
        <f t="shared" ref="D516:D579" si="8">IF(B516="","",IF(B515=B516,CONCATENATE(",",C516),CONCATENATE(",",B516,C516)))</f>
        <v/>
      </c>
    </row>
    <row r="517" spans="1:4">
      <c r="A517" s="83">
        <v>515</v>
      </c>
      <c r="B517" s="85"/>
      <c r="C517" s="85"/>
      <c r="D517" s="82" t="str">
        <f t="shared" si="8"/>
        <v/>
      </c>
    </row>
    <row r="518" spans="1:4">
      <c r="A518" s="83">
        <v>516</v>
      </c>
      <c r="B518" s="85"/>
      <c r="C518" s="85"/>
      <c r="D518" s="82" t="str">
        <f t="shared" si="8"/>
        <v/>
      </c>
    </row>
    <row r="519" spans="1:4">
      <c r="A519" s="83">
        <v>517</v>
      </c>
      <c r="B519" s="85"/>
      <c r="C519" s="85"/>
      <c r="D519" s="82" t="str">
        <f t="shared" si="8"/>
        <v/>
      </c>
    </row>
    <row r="520" spans="1:4">
      <c r="A520" s="83">
        <v>518</v>
      </c>
      <c r="B520" s="85"/>
      <c r="C520" s="85"/>
      <c r="D520" s="82" t="str">
        <f t="shared" si="8"/>
        <v/>
      </c>
    </row>
    <row r="521" spans="1:4">
      <c r="A521" s="83">
        <v>519</v>
      </c>
      <c r="B521" s="85"/>
      <c r="C521" s="85"/>
      <c r="D521" s="82" t="str">
        <f t="shared" si="8"/>
        <v/>
      </c>
    </row>
    <row r="522" spans="1:4">
      <c r="A522" s="83">
        <v>520</v>
      </c>
      <c r="B522" s="85"/>
      <c r="C522" s="85"/>
      <c r="D522" s="82" t="str">
        <f t="shared" si="8"/>
        <v/>
      </c>
    </row>
    <row r="523" spans="1:4">
      <c r="A523" s="83">
        <v>521</v>
      </c>
      <c r="B523" s="85"/>
      <c r="C523" s="85"/>
      <c r="D523" s="82" t="str">
        <f t="shared" si="8"/>
        <v/>
      </c>
    </row>
    <row r="524" spans="1:4">
      <c r="A524" s="83">
        <v>522</v>
      </c>
      <c r="B524" s="85"/>
      <c r="C524" s="85"/>
      <c r="D524" s="82" t="str">
        <f t="shared" si="8"/>
        <v/>
      </c>
    </row>
    <row r="525" spans="1:4">
      <c r="A525" s="83">
        <v>523</v>
      </c>
      <c r="B525" s="85"/>
      <c r="C525" s="85"/>
      <c r="D525" s="82" t="str">
        <f t="shared" si="8"/>
        <v/>
      </c>
    </row>
    <row r="526" spans="1:4">
      <c r="A526" s="83">
        <v>524</v>
      </c>
      <c r="B526" s="85"/>
      <c r="C526" s="85"/>
      <c r="D526" s="82" t="str">
        <f t="shared" si="8"/>
        <v/>
      </c>
    </row>
    <row r="527" spans="1:4">
      <c r="A527" s="83">
        <v>525</v>
      </c>
      <c r="B527" s="85"/>
      <c r="C527" s="85"/>
      <c r="D527" s="82" t="str">
        <f t="shared" si="8"/>
        <v/>
      </c>
    </row>
    <row r="528" spans="1:4">
      <c r="A528" s="83">
        <v>526</v>
      </c>
      <c r="B528" s="85"/>
      <c r="C528" s="85"/>
      <c r="D528" s="82" t="str">
        <f t="shared" si="8"/>
        <v/>
      </c>
    </row>
    <row r="529" spans="1:4">
      <c r="A529" s="83">
        <v>527</v>
      </c>
      <c r="B529" s="85"/>
      <c r="C529" s="85"/>
      <c r="D529" s="82" t="str">
        <f t="shared" si="8"/>
        <v/>
      </c>
    </row>
    <row r="530" spans="1:4">
      <c r="A530" s="83">
        <v>528</v>
      </c>
      <c r="B530" s="85"/>
      <c r="C530" s="85"/>
      <c r="D530" s="82" t="str">
        <f t="shared" si="8"/>
        <v/>
      </c>
    </row>
    <row r="531" spans="1:4">
      <c r="A531" s="83">
        <v>529</v>
      </c>
      <c r="B531" s="85"/>
      <c r="C531" s="85"/>
      <c r="D531" s="82" t="str">
        <f t="shared" si="8"/>
        <v/>
      </c>
    </row>
    <row r="532" spans="1:4">
      <c r="A532" s="83">
        <v>530</v>
      </c>
      <c r="B532" s="85"/>
      <c r="C532" s="85"/>
      <c r="D532" s="82" t="str">
        <f t="shared" si="8"/>
        <v/>
      </c>
    </row>
    <row r="533" spans="1:4">
      <c r="A533" s="83">
        <v>531</v>
      </c>
      <c r="B533" s="85"/>
      <c r="C533" s="85"/>
      <c r="D533" s="82" t="str">
        <f t="shared" si="8"/>
        <v/>
      </c>
    </row>
    <row r="534" spans="1:4">
      <c r="A534" s="83">
        <v>532</v>
      </c>
      <c r="B534" s="85"/>
      <c r="C534" s="85"/>
      <c r="D534" s="82" t="str">
        <f t="shared" si="8"/>
        <v/>
      </c>
    </row>
    <row r="535" spans="1:4">
      <c r="A535" s="83">
        <v>533</v>
      </c>
      <c r="B535" s="85"/>
      <c r="C535" s="85"/>
      <c r="D535" s="82" t="str">
        <f t="shared" si="8"/>
        <v/>
      </c>
    </row>
    <row r="536" spans="1:4">
      <c r="A536" s="83">
        <v>534</v>
      </c>
      <c r="B536" s="85"/>
      <c r="C536" s="85"/>
      <c r="D536" s="82" t="str">
        <f t="shared" si="8"/>
        <v/>
      </c>
    </row>
    <row r="537" spans="1:4">
      <c r="A537" s="83">
        <v>535</v>
      </c>
      <c r="B537" s="85"/>
      <c r="C537" s="85"/>
      <c r="D537" s="82" t="str">
        <f t="shared" si="8"/>
        <v/>
      </c>
    </row>
    <row r="538" spans="1:4">
      <c r="A538" s="83">
        <v>536</v>
      </c>
      <c r="B538" s="85"/>
      <c r="C538" s="85"/>
      <c r="D538" s="82" t="str">
        <f t="shared" si="8"/>
        <v/>
      </c>
    </row>
    <row r="539" spans="1:4">
      <c r="A539" s="83">
        <v>537</v>
      </c>
      <c r="B539" s="85"/>
      <c r="C539" s="85"/>
      <c r="D539" s="82" t="str">
        <f t="shared" si="8"/>
        <v/>
      </c>
    </row>
    <row r="540" spans="1:4">
      <c r="A540" s="83">
        <v>538</v>
      </c>
      <c r="B540" s="85"/>
      <c r="C540" s="85"/>
      <c r="D540" s="82" t="str">
        <f t="shared" si="8"/>
        <v/>
      </c>
    </row>
    <row r="541" spans="1:4">
      <c r="A541" s="83">
        <v>539</v>
      </c>
      <c r="B541" s="85"/>
      <c r="C541" s="85"/>
      <c r="D541" s="82" t="str">
        <f t="shared" si="8"/>
        <v/>
      </c>
    </row>
    <row r="542" spans="1:4">
      <c r="A542" s="83">
        <v>540</v>
      </c>
      <c r="B542" s="85"/>
      <c r="C542" s="85"/>
      <c r="D542" s="82" t="str">
        <f t="shared" si="8"/>
        <v/>
      </c>
    </row>
    <row r="543" spans="1:4">
      <c r="A543" s="83">
        <v>541</v>
      </c>
      <c r="B543" s="85"/>
      <c r="C543" s="85"/>
      <c r="D543" s="82" t="str">
        <f t="shared" si="8"/>
        <v/>
      </c>
    </row>
    <row r="544" spans="1:4">
      <c r="A544" s="83">
        <v>542</v>
      </c>
      <c r="B544" s="85"/>
      <c r="C544" s="85"/>
      <c r="D544" s="82" t="str">
        <f t="shared" si="8"/>
        <v/>
      </c>
    </row>
    <row r="545" spans="1:4">
      <c r="A545" s="83">
        <v>543</v>
      </c>
      <c r="B545" s="85"/>
      <c r="C545" s="85"/>
      <c r="D545" s="82" t="str">
        <f t="shared" si="8"/>
        <v/>
      </c>
    </row>
    <row r="546" spans="1:4">
      <c r="A546" s="83">
        <v>544</v>
      </c>
      <c r="B546" s="85"/>
      <c r="C546" s="85"/>
      <c r="D546" s="82" t="str">
        <f t="shared" si="8"/>
        <v/>
      </c>
    </row>
    <row r="547" spans="1:4">
      <c r="A547" s="83">
        <v>545</v>
      </c>
      <c r="B547" s="85"/>
      <c r="C547" s="85"/>
      <c r="D547" s="82" t="str">
        <f t="shared" si="8"/>
        <v/>
      </c>
    </row>
    <row r="548" spans="1:4">
      <c r="A548" s="83">
        <v>546</v>
      </c>
      <c r="B548" s="85"/>
      <c r="C548" s="85"/>
      <c r="D548" s="82" t="str">
        <f t="shared" si="8"/>
        <v/>
      </c>
    </row>
    <row r="549" spans="1:4">
      <c r="A549" s="83">
        <v>547</v>
      </c>
      <c r="B549" s="85"/>
      <c r="C549" s="85"/>
      <c r="D549" s="82" t="str">
        <f t="shared" si="8"/>
        <v/>
      </c>
    </row>
    <row r="550" spans="1:4">
      <c r="A550" s="83">
        <v>548</v>
      </c>
      <c r="B550" s="85"/>
      <c r="C550" s="85"/>
      <c r="D550" s="82" t="str">
        <f t="shared" si="8"/>
        <v/>
      </c>
    </row>
    <row r="551" spans="1:4">
      <c r="A551" s="83">
        <v>549</v>
      </c>
      <c r="B551" s="85"/>
      <c r="C551" s="85"/>
      <c r="D551" s="82" t="str">
        <f t="shared" si="8"/>
        <v/>
      </c>
    </row>
    <row r="552" spans="1:4">
      <c r="A552" s="83">
        <v>550</v>
      </c>
      <c r="B552" s="85"/>
      <c r="C552" s="85"/>
      <c r="D552" s="82" t="str">
        <f t="shared" si="8"/>
        <v/>
      </c>
    </row>
    <row r="553" spans="1:4">
      <c r="A553" s="83">
        <v>551</v>
      </c>
      <c r="B553" s="85"/>
      <c r="C553" s="85"/>
      <c r="D553" s="82" t="str">
        <f t="shared" si="8"/>
        <v/>
      </c>
    </row>
    <row r="554" spans="1:4">
      <c r="A554" s="83">
        <v>552</v>
      </c>
      <c r="B554" s="85"/>
      <c r="C554" s="85"/>
      <c r="D554" s="82" t="str">
        <f t="shared" si="8"/>
        <v/>
      </c>
    </row>
    <row r="555" spans="1:4">
      <c r="A555" s="83">
        <v>553</v>
      </c>
      <c r="B555" s="85"/>
      <c r="C555" s="85"/>
      <c r="D555" s="82" t="str">
        <f t="shared" si="8"/>
        <v/>
      </c>
    </row>
    <row r="556" spans="1:4">
      <c r="A556" s="83">
        <v>554</v>
      </c>
      <c r="B556" s="85"/>
      <c r="C556" s="85"/>
      <c r="D556" s="82" t="str">
        <f t="shared" si="8"/>
        <v/>
      </c>
    </row>
    <row r="557" spans="1:4">
      <c r="A557" s="83">
        <v>555</v>
      </c>
      <c r="B557" s="85"/>
      <c r="C557" s="85"/>
      <c r="D557" s="82" t="str">
        <f t="shared" si="8"/>
        <v/>
      </c>
    </row>
    <row r="558" spans="1:4">
      <c r="A558" s="83">
        <v>556</v>
      </c>
      <c r="B558" s="85"/>
      <c r="C558" s="85"/>
      <c r="D558" s="82" t="str">
        <f t="shared" si="8"/>
        <v/>
      </c>
    </row>
    <row r="559" spans="1:4">
      <c r="A559" s="83">
        <v>557</v>
      </c>
      <c r="B559" s="85"/>
      <c r="C559" s="85"/>
      <c r="D559" s="82" t="str">
        <f t="shared" si="8"/>
        <v/>
      </c>
    </row>
    <row r="560" spans="1:4">
      <c r="A560" s="83">
        <v>558</v>
      </c>
      <c r="B560" s="85"/>
      <c r="C560" s="85"/>
      <c r="D560" s="82" t="str">
        <f t="shared" si="8"/>
        <v/>
      </c>
    </row>
    <row r="561" spans="1:4">
      <c r="A561" s="83">
        <v>559</v>
      </c>
      <c r="B561" s="85"/>
      <c r="C561" s="85"/>
      <c r="D561" s="82" t="str">
        <f t="shared" si="8"/>
        <v/>
      </c>
    </row>
    <row r="562" spans="1:4">
      <c r="A562" s="83">
        <v>560</v>
      </c>
      <c r="B562" s="85"/>
      <c r="C562" s="85"/>
      <c r="D562" s="82" t="str">
        <f t="shared" si="8"/>
        <v/>
      </c>
    </row>
    <row r="563" spans="1:4">
      <c r="A563" s="83">
        <v>561</v>
      </c>
      <c r="B563" s="85"/>
      <c r="C563" s="85"/>
      <c r="D563" s="82" t="str">
        <f t="shared" si="8"/>
        <v/>
      </c>
    </row>
    <row r="564" spans="1:4">
      <c r="A564" s="83">
        <v>562</v>
      </c>
      <c r="B564" s="85"/>
      <c r="C564" s="85"/>
      <c r="D564" s="82" t="str">
        <f t="shared" si="8"/>
        <v/>
      </c>
    </row>
    <row r="565" spans="1:4">
      <c r="A565" s="83">
        <v>563</v>
      </c>
      <c r="B565" s="85"/>
      <c r="C565" s="85"/>
      <c r="D565" s="82" t="str">
        <f t="shared" si="8"/>
        <v/>
      </c>
    </row>
    <row r="566" spans="1:4">
      <c r="A566" s="83">
        <v>564</v>
      </c>
      <c r="B566" s="85"/>
      <c r="C566" s="85"/>
      <c r="D566" s="82" t="str">
        <f t="shared" si="8"/>
        <v/>
      </c>
    </row>
    <row r="567" spans="1:4">
      <c r="A567" s="83">
        <v>565</v>
      </c>
      <c r="B567" s="85"/>
      <c r="C567" s="85"/>
      <c r="D567" s="82" t="str">
        <f t="shared" si="8"/>
        <v/>
      </c>
    </row>
    <row r="568" spans="1:4">
      <c r="A568" s="83">
        <v>566</v>
      </c>
      <c r="B568" s="85"/>
      <c r="C568" s="85"/>
      <c r="D568" s="82" t="str">
        <f t="shared" si="8"/>
        <v/>
      </c>
    </row>
    <row r="569" spans="1:4">
      <c r="A569" s="83">
        <v>567</v>
      </c>
      <c r="B569" s="85"/>
      <c r="C569" s="85"/>
      <c r="D569" s="82" t="str">
        <f t="shared" si="8"/>
        <v/>
      </c>
    </row>
    <row r="570" spans="1:4">
      <c r="A570" s="83">
        <v>568</v>
      </c>
      <c r="B570" s="85"/>
      <c r="C570" s="85"/>
      <c r="D570" s="82" t="str">
        <f t="shared" si="8"/>
        <v/>
      </c>
    </row>
    <row r="571" spans="1:4">
      <c r="A571" s="83">
        <v>569</v>
      </c>
      <c r="B571" s="85"/>
      <c r="C571" s="85"/>
      <c r="D571" s="82" t="str">
        <f t="shared" si="8"/>
        <v/>
      </c>
    </row>
    <row r="572" spans="1:4">
      <c r="A572" s="83">
        <v>570</v>
      </c>
      <c r="B572" s="85"/>
      <c r="C572" s="85"/>
      <c r="D572" s="82" t="str">
        <f t="shared" si="8"/>
        <v/>
      </c>
    </row>
    <row r="573" spans="1:4">
      <c r="A573" s="83">
        <v>571</v>
      </c>
      <c r="B573" s="85"/>
      <c r="C573" s="85"/>
      <c r="D573" s="82" t="str">
        <f t="shared" si="8"/>
        <v/>
      </c>
    </row>
    <row r="574" spans="1:4">
      <c r="A574" s="83">
        <v>572</v>
      </c>
      <c r="B574" s="85"/>
      <c r="C574" s="85"/>
      <c r="D574" s="82" t="str">
        <f t="shared" si="8"/>
        <v/>
      </c>
    </row>
    <row r="575" spans="1:4">
      <c r="A575" s="83">
        <v>573</v>
      </c>
      <c r="B575" s="85"/>
      <c r="C575" s="85"/>
      <c r="D575" s="82" t="str">
        <f t="shared" si="8"/>
        <v/>
      </c>
    </row>
    <row r="576" spans="1:4">
      <c r="A576" s="83">
        <v>574</v>
      </c>
      <c r="B576" s="85"/>
      <c r="C576" s="85"/>
      <c r="D576" s="82" t="str">
        <f t="shared" si="8"/>
        <v/>
      </c>
    </row>
    <row r="577" spans="1:4">
      <c r="A577" s="83">
        <v>575</v>
      </c>
      <c r="B577" s="85"/>
      <c r="C577" s="85"/>
      <c r="D577" s="82" t="str">
        <f t="shared" si="8"/>
        <v/>
      </c>
    </row>
    <row r="578" spans="1:4">
      <c r="A578" s="83">
        <v>576</v>
      </c>
      <c r="B578" s="85"/>
      <c r="C578" s="85"/>
      <c r="D578" s="82" t="str">
        <f t="shared" si="8"/>
        <v/>
      </c>
    </row>
    <row r="579" spans="1:4">
      <c r="A579" s="83">
        <v>577</v>
      </c>
      <c r="B579" s="85"/>
      <c r="C579" s="85"/>
      <c r="D579" s="82" t="str">
        <f t="shared" si="8"/>
        <v/>
      </c>
    </row>
    <row r="580" spans="1:4">
      <c r="A580" s="83">
        <v>578</v>
      </c>
      <c r="B580" s="85"/>
      <c r="C580" s="85"/>
      <c r="D580" s="82" t="str">
        <f t="shared" ref="D580:D643" si="9">IF(B580="","",IF(B579=B580,CONCATENATE(",",C580),CONCATENATE(",",B580,C580)))</f>
        <v/>
      </c>
    </row>
    <row r="581" spans="1:4">
      <c r="A581" s="83">
        <v>579</v>
      </c>
      <c r="B581" s="85"/>
      <c r="C581" s="85"/>
      <c r="D581" s="82" t="str">
        <f t="shared" si="9"/>
        <v/>
      </c>
    </row>
    <row r="582" spans="1:4">
      <c r="A582" s="83">
        <v>580</v>
      </c>
      <c r="B582" s="85"/>
      <c r="C582" s="85"/>
      <c r="D582" s="82" t="str">
        <f t="shared" si="9"/>
        <v/>
      </c>
    </row>
    <row r="583" spans="1:4">
      <c r="A583" s="83">
        <v>581</v>
      </c>
      <c r="B583" s="85"/>
      <c r="C583" s="85"/>
      <c r="D583" s="82" t="str">
        <f t="shared" si="9"/>
        <v/>
      </c>
    </row>
    <row r="584" spans="1:4">
      <c r="A584" s="83">
        <v>582</v>
      </c>
      <c r="B584" s="85"/>
      <c r="C584" s="85"/>
      <c r="D584" s="82" t="str">
        <f t="shared" si="9"/>
        <v/>
      </c>
    </row>
    <row r="585" spans="1:4">
      <c r="A585" s="83">
        <v>583</v>
      </c>
      <c r="B585" s="85"/>
      <c r="C585" s="85"/>
      <c r="D585" s="82" t="str">
        <f t="shared" si="9"/>
        <v/>
      </c>
    </row>
    <row r="586" spans="1:4">
      <c r="A586" s="83">
        <v>584</v>
      </c>
      <c r="B586" s="85"/>
      <c r="C586" s="85"/>
      <c r="D586" s="82" t="str">
        <f t="shared" si="9"/>
        <v/>
      </c>
    </row>
    <row r="587" spans="1:4">
      <c r="A587" s="83">
        <v>585</v>
      </c>
      <c r="B587" s="85"/>
      <c r="C587" s="85"/>
      <c r="D587" s="82" t="str">
        <f t="shared" si="9"/>
        <v/>
      </c>
    </row>
    <row r="588" spans="1:4">
      <c r="A588" s="83">
        <v>586</v>
      </c>
      <c r="B588" s="85"/>
      <c r="C588" s="85"/>
      <c r="D588" s="82" t="str">
        <f t="shared" si="9"/>
        <v/>
      </c>
    </row>
    <row r="589" spans="1:4">
      <c r="A589" s="83">
        <v>587</v>
      </c>
      <c r="B589" s="85"/>
      <c r="C589" s="85"/>
      <c r="D589" s="82" t="str">
        <f t="shared" si="9"/>
        <v/>
      </c>
    </row>
    <row r="590" spans="1:4">
      <c r="A590" s="83">
        <v>588</v>
      </c>
      <c r="B590" s="85"/>
      <c r="C590" s="85"/>
      <c r="D590" s="82" t="str">
        <f t="shared" si="9"/>
        <v/>
      </c>
    </row>
    <row r="591" spans="1:4">
      <c r="A591" s="83">
        <v>589</v>
      </c>
      <c r="B591" s="85"/>
      <c r="C591" s="85"/>
      <c r="D591" s="82" t="str">
        <f t="shared" si="9"/>
        <v/>
      </c>
    </row>
    <row r="592" spans="1:4">
      <c r="A592" s="83">
        <v>590</v>
      </c>
      <c r="B592" s="85"/>
      <c r="C592" s="85"/>
      <c r="D592" s="82" t="str">
        <f t="shared" si="9"/>
        <v/>
      </c>
    </row>
    <row r="593" spans="1:4">
      <c r="A593" s="83">
        <v>591</v>
      </c>
      <c r="B593" s="85"/>
      <c r="C593" s="85"/>
      <c r="D593" s="82" t="str">
        <f t="shared" si="9"/>
        <v/>
      </c>
    </row>
    <row r="594" spans="1:4">
      <c r="A594" s="83">
        <v>592</v>
      </c>
      <c r="B594" s="85"/>
      <c r="C594" s="85"/>
      <c r="D594" s="82" t="str">
        <f t="shared" si="9"/>
        <v/>
      </c>
    </row>
    <row r="595" spans="1:4">
      <c r="A595" s="83">
        <v>593</v>
      </c>
      <c r="B595" s="85"/>
      <c r="C595" s="85"/>
      <c r="D595" s="82" t="str">
        <f t="shared" si="9"/>
        <v/>
      </c>
    </row>
    <row r="596" spans="1:4">
      <c r="A596" s="83">
        <v>594</v>
      </c>
      <c r="B596" s="85"/>
      <c r="C596" s="85"/>
      <c r="D596" s="82" t="str">
        <f t="shared" si="9"/>
        <v/>
      </c>
    </row>
    <row r="597" spans="1:4">
      <c r="A597" s="83">
        <v>595</v>
      </c>
      <c r="B597" s="85"/>
      <c r="C597" s="85"/>
      <c r="D597" s="82" t="str">
        <f t="shared" si="9"/>
        <v/>
      </c>
    </row>
    <row r="598" spans="1:4">
      <c r="A598" s="83">
        <v>596</v>
      </c>
      <c r="B598" s="85"/>
      <c r="C598" s="85"/>
      <c r="D598" s="82" t="str">
        <f t="shared" si="9"/>
        <v/>
      </c>
    </row>
    <row r="599" spans="1:4">
      <c r="A599" s="83">
        <v>597</v>
      </c>
      <c r="B599" s="85"/>
      <c r="C599" s="85"/>
      <c r="D599" s="82" t="str">
        <f t="shared" si="9"/>
        <v/>
      </c>
    </row>
    <row r="600" spans="1:4">
      <c r="A600" s="83">
        <v>598</v>
      </c>
      <c r="B600" s="85"/>
      <c r="C600" s="85"/>
      <c r="D600" s="82" t="str">
        <f t="shared" si="9"/>
        <v/>
      </c>
    </row>
    <row r="601" spans="1:4">
      <c r="A601" s="83">
        <v>599</v>
      </c>
      <c r="B601" s="85"/>
      <c r="C601" s="85"/>
      <c r="D601" s="82" t="str">
        <f t="shared" si="9"/>
        <v/>
      </c>
    </row>
    <row r="602" spans="1:4">
      <c r="A602" s="83">
        <v>600</v>
      </c>
      <c r="B602" s="85"/>
      <c r="C602" s="85"/>
      <c r="D602" s="82" t="str">
        <f t="shared" si="9"/>
        <v/>
      </c>
    </row>
    <row r="603" spans="1:4">
      <c r="A603" s="83">
        <v>601</v>
      </c>
      <c r="B603" s="85"/>
      <c r="C603" s="85"/>
      <c r="D603" s="82" t="str">
        <f t="shared" si="9"/>
        <v/>
      </c>
    </row>
    <row r="604" spans="1:4">
      <c r="A604" s="83">
        <v>602</v>
      </c>
      <c r="B604" s="85"/>
      <c r="C604" s="85"/>
      <c r="D604" s="82" t="str">
        <f t="shared" si="9"/>
        <v/>
      </c>
    </row>
    <row r="605" spans="1:4">
      <c r="A605" s="83">
        <v>603</v>
      </c>
      <c r="B605" s="85"/>
      <c r="C605" s="85"/>
      <c r="D605" s="82" t="str">
        <f t="shared" si="9"/>
        <v/>
      </c>
    </row>
    <row r="606" spans="1:4">
      <c r="A606" s="83">
        <v>604</v>
      </c>
      <c r="B606" s="85"/>
      <c r="C606" s="85"/>
      <c r="D606" s="82" t="str">
        <f t="shared" si="9"/>
        <v/>
      </c>
    </row>
    <row r="607" spans="1:4">
      <c r="A607" s="83">
        <v>605</v>
      </c>
      <c r="B607" s="85"/>
      <c r="C607" s="85"/>
      <c r="D607" s="82" t="str">
        <f t="shared" si="9"/>
        <v/>
      </c>
    </row>
    <row r="608" spans="1:4">
      <c r="A608" s="83">
        <v>606</v>
      </c>
      <c r="B608" s="85"/>
      <c r="C608" s="85"/>
      <c r="D608" s="82" t="str">
        <f t="shared" si="9"/>
        <v/>
      </c>
    </row>
    <row r="609" spans="1:4">
      <c r="A609" s="83">
        <v>607</v>
      </c>
      <c r="B609" s="85"/>
      <c r="C609" s="85"/>
      <c r="D609" s="82" t="str">
        <f t="shared" si="9"/>
        <v/>
      </c>
    </row>
    <row r="610" spans="1:4">
      <c r="A610" s="83">
        <v>608</v>
      </c>
      <c r="B610" s="85"/>
      <c r="C610" s="85"/>
      <c r="D610" s="82" t="str">
        <f t="shared" si="9"/>
        <v/>
      </c>
    </row>
    <row r="611" spans="1:4">
      <c r="A611" s="83">
        <v>609</v>
      </c>
      <c r="B611" s="85"/>
      <c r="C611" s="85"/>
      <c r="D611" s="82" t="str">
        <f t="shared" si="9"/>
        <v/>
      </c>
    </row>
    <row r="612" spans="1:4">
      <c r="A612" s="83">
        <v>610</v>
      </c>
      <c r="B612" s="85"/>
      <c r="C612" s="85"/>
      <c r="D612" s="82" t="str">
        <f t="shared" si="9"/>
        <v/>
      </c>
    </row>
    <row r="613" spans="1:4">
      <c r="A613" s="83">
        <v>611</v>
      </c>
      <c r="B613" s="85"/>
      <c r="C613" s="85"/>
      <c r="D613" s="82" t="str">
        <f t="shared" si="9"/>
        <v/>
      </c>
    </row>
    <row r="614" spans="1:4">
      <c r="A614" s="83">
        <v>612</v>
      </c>
      <c r="B614" s="85"/>
      <c r="C614" s="85"/>
      <c r="D614" s="82" t="str">
        <f t="shared" si="9"/>
        <v/>
      </c>
    </row>
    <row r="615" spans="1:4">
      <c r="A615" s="83">
        <v>613</v>
      </c>
      <c r="B615" s="85"/>
      <c r="C615" s="85"/>
      <c r="D615" s="82" t="str">
        <f t="shared" si="9"/>
        <v/>
      </c>
    </row>
    <row r="616" spans="1:4">
      <c r="A616" s="83">
        <v>614</v>
      </c>
      <c r="B616" s="85"/>
      <c r="C616" s="85"/>
      <c r="D616" s="82" t="str">
        <f t="shared" si="9"/>
        <v/>
      </c>
    </row>
    <row r="617" spans="1:4">
      <c r="A617" s="83">
        <v>615</v>
      </c>
      <c r="B617" s="85"/>
      <c r="C617" s="85"/>
      <c r="D617" s="82" t="str">
        <f t="shared" si="9"/>
        <v/>
      </c>
    </row>
    <row r="618" spans="1:4">
      <c r="A618" s="83">
        <v>616</v>
      </c>
      <c r="B618" s="85"/>
      <c r="C618" s="85"/>
      <c r="D618" s="82" t="str">
        <f t="shared" si="9"/>
        <v/>
      </c>
    </row>
    <row r="619" spans="1:4">
      <c r="A619" s="83">
        <v>617</v>
      </c>
      <c r="B619" s="85"/>
      <c r="C619" s="85"/>
      <c r="D619" s="82" t="str">
        <f t="shared" si="9"/>
        <v/>
      </c>
    </row>
    <row r="620" spans="1:4">
      <c r="A620" s="83">
        <v>618</v>
      </c>
      <c r="B620" s="85"/>
      <c r="C620" s="85"/>
      <c r="D620" s="82" t="str">
        <f t="shared" si="9"/>
        <v/>
      </c>
    </row>
    <row r="621" spans="1:4">
      <c r="A621" s="83">
        <v>619</v>
      </c>
      <c r="B621" s="85"/>
      <c r="C621" s="85"/>
      <c r="D621" s="82" t="str">
        <f t="shared" si="9"/>
        <v/>
      </c>
    </row>
    <row r="622" spans="1:4">
      <c r="A622" s="83">
        <v>620</v>
      </c>
      <c r="B622" s="85"/>
      <c r="C622" s="85"/>
      <c r="D622" s="82" t="str">
        <f t="shared" si="9"/>
        <v/>
      </c>
    </row>
    <row r="623" spans="1:4">
      <c r="A623" s="83">
        <v>621</v>
      </c>
      <c r="B623" s="85"/>
      <c r="C623" s="85"/>
      <c r="D623" s="82" t="str">
        <f t="shared" si="9"/>
        <v/>
      </c>
    </row>
    <row r="624" spans="1:4">
      <c r="A624" s="83">
        <v>622</v>
      </c>
      <c r="B624" s="85"/>
      <c r="C624" s="85"/>
      <c r="D624" s="82" t="str">
        <f t="shared" si="9"/>
        <v/>
      </c>
    </row>
    <row r="625" spans="1:4">
      <c r="A625" s="83">
        <v>623</v>
      </c>
      <c r="B625" s="85"/>
      <c r="C625" s="85"/>
      <c r="D625" s="82" t="str">
        <f t="shared" si="9"/>
        <v/>
      </c>
    </row>
    <row r="626" spans="1:4">
      <c r="A626" s="83">
        <v>624</v>
      </c>
      <c r="B626" s="85"/>
      <c r="C626" s="85"/>
      <c r="D626" s="82" t="str">
        <f t="shared" si="9"/>
        <v/>
      </c>
    </row>
    <row r="627" spans="1:4">
      <c r="A627" s="83">
        <v>625</v>
      </c>
      <c r="B627" s="85"/>
      <c r="C627" s="85"/>
      <c r="D627" s="82" t="str">
        <f t="shared" si="9"/>
        <v/>
      </c>
    </row>
    <row r="628" spans="1:4">
      <c r="A628" s="83">
        <v>626</v>
      </c>
      <c r="B628" s="85"/>
      <c r="C628" s="85"/>
      <c r="D628" s="82" t="str">
        <f t="shared" si="9"/>
        <v/>
      </c>
    </row>
    <row r="629" spans="1:4">
      <c r="A629" s="83">
        <v>627</v>
      </c>
      <c r="B629" s="85"/>
      <c r="C629" s="85"/>
      <c r="D629" s="82" t="str">
        <f t="shared" si="9"/>
        <v/>
      </c>
    </row>
    <row r="630" spans="1:4">
      <c r="A630" s="83">
        <v>628</v>
      </c>
      <c r="B630" s="85"/>
      <c r="C630" s="85"/>
      <c r="D630" s="82" t="str">
        <f t="shared" si="9"/>
        <v/>
      </c>
    </row>
    <row r="631" spans="1:4">
      <c r="A631" s="83">
        <v>629</v>
      </c>
      <c r="B631" s="85"/>
      <c r="C631" s="85"/>
      <c r="D631" s="82" t="str">
        <f t="shared" si="9"/>
        <v/>
      </c>
    </row>
    <row r="632" spans="1:4">
      <c r="A632" s="83">
        <v>630</v>
      </c>
      <c r="B632" s="85"/>
      <c r="C632" s="85"/>
      <c r="D632" s="82" t="str">
        <f t="shared" si="9"/>
        <v/>
      </c>
    </row>
    <row r="633" spans="1:4">
      <c r="A633" s="83">
        <v>631</v>
      </c>
      <c r="B633" s="85"/>
      <c r="C633" s="85"/>
      <c r="D633" s="82" t="str">
        <f t="shared" si="9"/>
        <v/>
      </c>
    </row>
    <row r="634" spans="1:4">
      <c r="A634" s="83">
        <v>632</v>
      </c>
      <c r="B634" s="85"/>
      <c r="C634" s="85"/>
      <c r="D634" s="82" t="str">
        <f t="shared" si="9"/>
        <v/>
      </c>
    </row>
    <row r="635" spans="1:4">
      <c r="A635" s="83">
        <v>633</v>
      </c>
      <c r="B635" s="85"/>
      <c r="C635" s="85"/>
      <c r="D635" s="82" t="str">
        <f t="shared" si="9"/>
        <v/>
      </c>
    </row>
    <row r="636" spans="1:4">
      <c r="A636" s="83">
        <v>634</v>
      </c>
      <c r="B636" s="85"/>
      <c r="C636" s="85"/>
      <c r="D636" s="82" t="str">
        <f t="shared" si="9"/>
        <v/>
      </c>
    </row>
    <row r="637" spans="1:4">
      <c r="A637" s="83">
        <v>635</v>
      </c>
      <c r="B637" s="85"/>
      <c r="C637" s="85"/>
      <c r="D637" s="82" t="str">
        <f t="shared" si="9"/>
        <v/>
      </c>
    </row>
    <row r="638" spans="1:4">
      <c r="A638" s="83">
        <v>636</v>
      </c>
      <c r="B638" s="85"/>
      <c r="C638" s="85"/>
      <c r="D638" s="82" t="str">
        <f t="shared" si="9"/>
        <v/>
      </c>
    </row>
    <row r="639" spans="1:4">
      <c r="A639" s="83">
        <v>637</v>
      </c>
      <c r="B639" s="85"/>
      <c r="C639" s="85"/>
      <c r="D639" s="82" t="str">
        <f t="shared" si="9"/>
        <v/>
      </c>
    </row>
    <row r="640" spans="1:4">
      <c r="A640" s="83">
        <v>638</v>
      </c>
      <c r="B640" s="85"/>
      <c r="C640" s="85"/>
      <c r="D640" s="82" t="str">
        <f t="shared" si="9"/>
        <v/>
      </c>
    </row>
    <row r="641" spans="1:4">
      <c r="A641" s="83">
        <v>639</v>
      </c>
      <c r="B641" s="85"/>
      <c r="C641" s="85"/>
      <c r="D641" s="82" t="str">
        <f t="shared" si="9"/>
        <v/>
      </c>
    </row>
    <row r="642" spans="1:4">
      <c r="A642" s="83">
        <v>640</v>
      </c>
      <c r="B642" s="85"/>
      <c r="C642" s="85"/>
      <c r="D642" s="82" t="str">
        <f t="shared" si="9"/>
        <v/>
      </c>
    </row>
    <row r="643" spans="1:4">
      <c r="A643" s="83">
        <v>641</v>
      </c>
      <c r="B643" s="85"/>
      <c r="C643" s="85"/>
      <c r="D643" s="82" t="str">
        <f t="shared" si="9"/>
        <v/>
      </c>
    </row>
    <row r="644" spans="1:4">
      <c r="A644" s="83">
        <v>642</v>
      </c>
      <c r="B644" s="85"/>
      <c r="C644" s="85"/>
      <c r="D644" s="82" t="str">
        <f t="shared" ref="D644:D707" si="10">IF(B644="","",IF(B643=B644,CONCATENATE(",",C644),CONCATENATE(",",B644,C644)))</f>
        <v/>
      </c>
    </row>
    <row r="645" spans="1:4">
      <c r="A645" s="83">
        <v>643</v>
      </c>
      <c r="B645" s="85"/>
      <c r="C645" s="85"/>
      <c r="D645" s="82" t="str">
        <f t="shared" si="10"/>
        <v/>
      </c>
    </row>
    <row r="646" spans="1:4">
      <c r="A646" s="83">
        <v>644</v>
      </c>
      <c r="B646" s="85"/>
      <c r="C646" s="85"/>
      <c r="D646" s="82" t="str">
        <f t="shared" si="10"/>
        <v/>
      </c>
    </row>
    <row r="647" spans="1:4">
      <c r="A647" s="83">
        <v>645</v>
      </c>
      <c r="B647" s="85"/>
      <c r="C647" s="85"/>
      <c r="D647" s="82" t="str">
        <f t="shared" si="10"/>
        <v/>
      </c>
    </row>
    <row r="648" spans="1:4">
      <c r="A648" s="83">
        <v>646</v>
      </c>
      <c r="B648" s="85"/>
      <c r="C648" s="85"/>
      <c r="D648" s="82" t="str">
        <f t="shared" si="10"/>
        <v/>
      </c>
    </row>
    <row r="649" spans="1:4">
      <c r="A649" s="83">
        <v>647</v>
      </c>
      <c r="B649" s="85"/>
      <c r="C649" s="85"/>
      <c r="D649" s="82" t="str">
        <f t="shared" si="10"/>
        <v/>
      </c>
    </row>
    <row r="650" spans="1:4">
      <c r="A650" s="83">
        <v>648</v>
      </c>
      <c r="B650" s="85"/>
      <c r="C650" s="85"/>
      <c r="D650" s="82" t="str">
        <f t="shared" si="10"/>
        <v/>
      </c>
    </row>
    <row r="651" spans="1:4">
      <c r="A651" s="83">
        <v>649</v>
      </c>
      <c r="B651" s="85"/>
      <c r="C651" s="85"/>
      <c r="D651" s="82" t="str">
        <f t="shared" si="10"/>
        <v/>
      </c>
    </row>
    <row r="652" spans="1:4">
      <c r="A652" s="83">
        <v>650</v>
      </c>
      <c r="B652" s="85"/>
      <c r="C652" s="85"/>
      <c r="D652" s="82" t="str">
        <f t="shared" si="10"/>
        <v/>
      </c>
    </row>
    <row r="653" spans="1:4">
      <c r="A653" s="83">
        <v>651</v>
      </c>
      <c r="B653" s="85"/>
      <c r="C653" s="85"/>
      <c r="D653" s="82" t="str">
        <f t="shared" si="10"/>
        <v/>
      </c>
    </row>
    <row r="654" spans="1:4">
      <c r="A654" s="83">
        <v>652</v>
      </c>
      <c r="B654" s="85"/>
      <c r="C654" s="85"/>
      <c r="D654" s="82" t="str">
        <f t="shared" si="10"/>
        <v/>
      </c>
    </row>
    <row r="655" spans="1:4">
      <c r="A655" s="83">
        <v>653</v>
      </c>
      <c r="B655" s="85"/>
      <c r="C655" s="85"/>
      <c r="D655" s="82" t="str">
        <f t="shared" si="10"/>
        <v/>
      </c>
    </row>
    <row r="656" spans="1:4">
      <c r="A656" s="83">
        <v>654</v>
      </c>
      <c r="B656" s="85"/>
      <c r="C656" s="85"/>
      <c r="D656" s="82" t="str">
        <f t="shared" si="10"/>
        <v/>
      </c>
    </row>
    <row r="657" spans="1:4">
      <c r="A657" s="83">
        <v>655</v>
      </c>
      <c r="B657" s="85"/>
      <c r="C657" s="85"/>
      <c r="D657" s="82" t="str">
        <f t="shared" si="10"/>
        <v/>
      </c>
    </row>
    <row r="658" spans="1:4">
      <c r="A658" s="83">
        <v>656</v>
      </c>
      <c r="B658" s="85"/>
      <c r="C658" s="85"/>
      <c r="D658" s="82" t="str">
        <f t="shared" si="10"/>
        <v/>
      </c>
    </row>
    <row r="659" spans="1:4">
      <c r="A659" s="83">
        <v>657</v>
      </c>
      <c r="B659" s="85"/>
      <c r="C659" s="85"/>
      <c r="D659" s="82" t="str">
        <f t="shared" si="10"/>
        <v/>
      </c>
    </row>
    <row r="660" spans="1:4">
      <c r="A660" s="83">
        <v>658</v>
      </c>
      <c r="B660" s="85"/>
      <c r="C660" s="85"/>
      <c r="D660" s="82" t="str">
        <f t="shared" si="10"/>
        <v/>
      </c>
    </row>
    <row r="661" spans="1:4">
      <c r="A661" s="83">
        <v>659</v>
      </c>
      <c r="B661" s="85"/>
      <c r="C661" s="85"/>
      <c r="D661" s="82" t="str">
        <f t="shared" si="10"/>
        <v/>
      </c>
    </row>
    <row r="662" spans="1:4">
      <c r="A662" s="83">
        <v>660</v>
      </c>
      <c r="B662" s="85"/>
      <c r="C662" s="85"/>
      <c r="D662" s="82" t="str">
        <f t="shared" si="10"/>
        <v/>
      </c>
    </row>
    <row r="663" spans="1:4">
      <c r="A663" s="83">
        <v>661</v>
      </c>
      <c r="B663" s="85"/>
      <c r="C663" s="85"/>
      <c r="D663" s="82" t="str">
        <f t="shared" si="10"/>
        <v/>
      </c>
    </row>
    <row r="664" spans="1:4">
      <c r="A664" s="83">
        <v>662</v>
      </c>
      <c r="B664" s="85"/>
      <c r="C664" s="85"/>
      <c r="D664" s="82" t="str">
        <f t="shared" si="10"/>
        <v/>
      </c>
    </row>
    <row r="665" spans="1:4">
      <c r="A665" s="83">
        <v>663</v>
      </c>
      <c r="B665" s="85"/>
      <c r="C665" s="85"/>
      <c r="D665" s="82" t="str">
        <f t="shared" si="10"/>
        <v/>
      </c>
    </row>
    <row r="666" spans="1:4">
      <c r="A666" s="83">
        <v>664</v>
      </c>
      <c r="B666" s="85"/>
      <c r="C666" s="85"/>
      <c r="D666" s="82" t="str">
        <f t="shared" si="10"/>
        <v/>
      </c>
    </row>
    <row r="667" spans="1:4">
      <c r="A667" s="83">
        <v>665</v>
      </c>
      <c r="B667" s="85"/>
      <c r="C667" s="85"/>
      <c r="D667" s="82" t="str">
        <f t="shared" si="10"/>
        <v/>
      </c>
    </row>
    <row r="668" spans="1:4">
      <c r="A668" s="83">
        <v>666</v>
      </c>
      <c r="B668" s="85"/>
      <c r="C668" s="85"/>
      <c r="D668" s="82" t="str">
        <f t="shared" si="10"/>
        <v/>
      </c>
    </row>
    <row r="669" spans="1:4">
      <c r="A669" s="83">
        <v>667</v>
      </c>
      <c r="B669" s="85"/>
      <c r="C669" s="85"/>
      <c r="D669" s="82" t="str">
        <f t="shared" si="10"/>
        <v/>
      </c>
    </row>
    <row r="670" spans="1:4">
      <c r="A670" s="83">
        <v>668</v>
      </c>
      <c r="B670" s="85"/>
      <c r="C670" s="85"/>
      <c r="D670" s="82" t="str">
        <f t="shared" si="10"/>
        <v/>
      </c>
    </row>
    <row r="671" spans="1:4">
      <c r="A671" s="83">
        <v>669</v>
      </c>
      <c r="B671" s="85"/>
      <c r="C671" s="85"/>
      <c r="D671" s="82" t="str">
        <f t="shared" si="10"/>
        <v/>
      </c>
    </row>
    <row r="672" spans="1:4">
      <c r="A672" s="83">
        <v>670</v>
      </c>
      <c r="B672" s="85"/>
      <c r="C672" s="85"/>
      <c r="D672" s="82" t="str">
        <f t="shared" si="10"/>
        <v/>
      </c>
    </row>
    <row r="673" spans="1:4">
      <c r="A673" s="83">
        <v>671</v>
      </c>
      <c r="B673" s="85"/>
      <c r="C673" s="85"/>
      <c r="D673" s="82" t="str">
        <f t="shared" si="10"/>
        <v/>
      </c>
    </row>
    <row r="674" spans="1:4">
      <c r="A674" s="83">
        <v>672</v>
      </c>
      <c r="B674" s="85"/>
      <c r="C674" s="85"/>
      <c r="D674" s="82" t="str">
        <f t="shared" si="10"/>
        <v/>
      </c>
    </row>
    <row r="675" spans="1:4">
      <c r="A675" s="83">
        <v>673</v>
      </c>
      <c r="B675" s="85"/>
      <c r="C675" s="85"/>
      <c r="D675" s="82" t="str">
        <f t="shared" si="10"/>
        <v/>
      </c>
    </row>
    <row r="676" spans="1:4">
      <c r="A676" s="83">
        <v>674</v>
      </c>
      <c r="B676" s="85"/>
      <c r="C676" s="85"/>
      <c r="D676" s="82" t="str">
        <f t="shared" si="10"/>
        <v/>
      </c>
    </row>
    <row r="677" spans="1:4">
      <c r="A677" s="83">
        <v>675</v>
      </c>
      <c r="B677" s="85"/>
      <c r="C677" s="85"/>
      <c r="D677" s="82" t="str">
        <f t="shared" si="10"/>
        <v/>
      </c>
    </row>
    <row r="678" spans="1:4">
      <c r="A678" s="83">
        <v>676</v>
      </c>
      <c r="B678" s="85"/>
      <c r="C678" s="85"/>
      <c r="D678" s="82" t="str">
        <f t="shared" si="10"/>
        <v/>
      </c>
    </row>
    <row r="679" spans="1:4">
      <c r="A679" s="83">
        <v>677</v>
      </c>
      <c r="B679" s="85"/>
      <c r="C679" s="85"/>
      <c r="D679" s="82" t="str">
        <f t="shared" si="10"/>
        <v/>
      </c>
    </row>
    <row r="680" spans="1:4">
      <c r="A680" s="83">
        <v>678</v>
      </c>
      <c r="B680" s="85"/>
      <c r="C680" s="85"/>
      <c r="D680" s="82" t="str">
        <f t="shared" si="10"/>
        <v/>
      </c>
    </row>
    <row r="681" spans="1:4">
      <c r="A681" s="83">
        <v>679</v>
      </c>
      <c r="B681" s="85"/>
      <c r="C681" s="85"/>
      <c r="D681" s="82" t="str">
        <f t="shared" si="10"/>
        <v/>
      </c>
    </row>
    <row r="682" spans="1:4">
      <c r="A682" s="83">
        <v>680</v>
      </c>
      <c r="B682" s="85"/>
      <c r="C682" s="85"/>
      <c r="D682" s="82" t="str">
        <f t="shared" si="10"/>
        <v/>
      </c>
    </row>
    <row r="683" spans="1:4">
      <c r="A683" s="83">
        <v>681</v>
      </c>
      <c r="B683" s="85"/>
      <c r="C683" s="85"/>
      <c r="D683" s="82" t="str">
        <f t="shared" si="10"/>
        <v/>
      </c>
    </row>
    <row r="684" spans="1:4">
      <c r="A684" s="83">
        <v>682</v>
      </c>
      <c r="B684" s="85"/>
      <c r="C684" s="85"/>
      <c r="D684" s="82" t="str">
        <f t="shared" si="10"/>
        <v/>
      </c>
    </row>
    <row r="685" spans="1:4">
      <c r="A685" s="83">
        <v>683</v>
      </c>
      <c r="B685" s="85"/>
      <c r="C685" s="85"/>
      <c r="D685" s="82" t="str">
        <f t="shared" si="10"/>
        <v/>
      </c>
    </row>
    <row r="686" spans="1:4">
      <c r="A686" s="83">
        <v>684</v>
      </c>
      <c r="B686" s="85"/>
      <c r="C686" s="85"/>
      <c r="D686" s="82" t="str">
        <f t="shared" si="10"/>
        <v/>
      </c>
    </row>
    <row r="687" spans="1:4">
      <c r="A687" s="83">
        <v>685</v>
      </c>
      <c r="B687" s="85"/>
      <c r="C687" s="85"/>
      <c r="D687" s="82" t="str">
        <f t="shared" si="10"/>
        <v/>
      </c>
    </row>
    <row r="688" spans="1:4">
      <c r="A688" s="83">
        <v>686</v>
      </c>
      <c r="B688" s="85"/>
      <c r="C688" s="85"/>
      <c r="D688" s="82" t="str">
        <f t="shared" si="10"/>
        <v/>
      </c>
    </row>
    <row r="689" spans="1:4">
      <c r="A689" s="83">
        <v>687</v>
      </c>
      <c r="B689" s="85"/>
      <c r="C689" s="85"/>
      <c r="D689" s="82" t="str">
        <f t="shared" si="10"/>
        <v/>
      </c>
    </row>
    <row r="690" spans="1:4">
      <c r="A690" s="83">
        <v>688</v>
      </c>
      <c r="B690" s="85"/>
      <c r="C690" s="85"/>
      <c r="D690" s="82" t="str">
        <f t="shared" si="10"/>
        <v/>
      </c>
    </row>
    <row r="691" spans="1:4">
      <c r="A691" s="83">
        <v>689</v>
      </c>
      <c r="B691" s="85"/>
      <c r="C691" s="85"/>
      <c r="D691" s="82" t="str">
        <f t="shared" si="10"/>
        <v/>
      </c>
    </row>
    <row r="692" spans="1:4">
      <c r="A692" s="83">
        <v>690</v>
      </c>
      <c r="B692" s="85"/>
      <c r="C692" s="85"/>
      <c r="D692" s="82" t="str">
        <f t="shared" si="10"/>
        <v/>
      </c>
    </row>
    <row r="693" spans="1:4">
      <c r="A693" s="83">
        <v>691</v>
      </c>
      <c r="B693" s="85"/>
      <c r="C693" s="85"/>
      <c r="D693" s="82" t="str">
        <f t="shared" si="10"/>
        <v/>
      </c>
    </row>
    <row r="694" spans="1:4">
      <c r="A694" s="83">
        <v>692</v>
      </c>
      <c r="B694" s="85"/>
      <c r="C694" s="85"/>
      <c r="D694" s="82" t="str">
        <f t="shared" si="10"/>
        <v/>
      </c>
    </row>
    <row r="695" spans="1:4">
      <c r="A695" s="83">
        <v>693</v>
      </c>
      <c r="B695" s="85"/>
      <c r="C695" s="85"/>
      <c r="D695" s="82" t="str">
        <f t="shared" si="10"/>
        <v/>
      </c>
    </row>
    <row r="696" spans="1:4">
      <c r="A696" s="83">
        <v>694</v>
      </c>
      <c r="B696" s="85"/>
      <c r="C696" s="85"/>
      <c r="D696" s="82" t="str">
        <f t="shared" si="10"/>
        <v/>
      </c>
    </row>
    <row r="697" spans="1:4">
      <c r="A697" s="83">
        <v>695</v>
      </c>
      <c r="B697" s="85"/>
      <c r="C697" s="85"/>
      <c r="D697" s="82" t="str">
        <f t="shared" si="10"/>
        <v/>
      </c>
    </row>
    <row r="698" spans="1:4">
      <c r="A698" s="83">
        <v>696</v>
      </c>
      <c r="B698" s="85"/>
      <c r="C698" s="85"/>
      <c r="D698" s="82" t="str">
        <f t="shared" si="10"/>
        <v/>
      </c>
    </row>
    <row r="699" spans="1:4">
      <c r="A699" s="83">
        <v>697</v>
      </c>
      <c r="B699" s="85"/>
      <c r="C699" s="85"/>
      <c r="D699" s="82" t="str">
        <f t="shared" si="10"/>
        <v/>
      </c>
    </row>
    <row r="700" spans="1:4">
      <c r="A700" s="83">
        <v>698</v>
      </c>
      <c r="B700" s="85"/>
      <c r="C700" s="85"/>
      <c r="D700" s="82" t="str">
        <f t="shared" si="10"/>
        <v/>
      </c>
    </row>
    <row r="701" spans="1:4">
      <c r="A701" s="83">
        <v>699</v>
      </c>
      <c r="B701" s="85"/>
      <c r="C701" s="85"/>
      <c r="D701" s="82" t="str">
        <f t="shared" si="10"/>
        <v/>
      </c>
    </row>
    <row r="702" spans="1:4">
      <c r="A702" s="83">
        <v>700</v>
      </c>
      <c r="B702" s="85"/>
      <c r="C702" s="85"/>
      <c r="D702" s="82" t="str">
        <f t="shared" si="10"/>
        <v/>
      </c>
    </row>
    <row r="703" spans="1:4">
      <c r="A703" s="83">
        <v>701</v>
      </c>
      <c r="B703" s="85"/>
      <c r="C703" s="85"/>
      <c r="D703" s="82" t="str">
        <f t="shared" si="10"/>
        <v/>
      </c>
    </row>
    <row r="704" spans="1:4">
      <c r="A704" s="83">
        <v>702</v>
      </c>
      <c r="B704" s="85"/>
      <c r="C704" s="85"/>
      <c r="D704" s="82" t="str">
        <f t="shared" si="10"/>
        <v/>
      </c>
    </row>
    <row r="705" spans="1:4">
      <c r="A705" s="83">
        <v>703</v>
      </c>
      <c r="B705" s="85"/>
      <c r="C705" s="85"/>
      <c r="D705" s="82" t="str">
        <f t="shared" si="10"/>
        <v/>
      </c>
    </row>
    <row r="706" spans="1:4">
      <c r="A706" s="83">
        <v>704</v>
      </c>
      <c r="B706" s="85"/>
      <c r="C706" s="85"/>
      <c r="D706" s="82" t="str">
        <f t="shared" si="10"/>
        <v/>
      </c>
    </row>
    <row r="707" spans="1:4">
      <c r="A707" s="83">
        <v>705</v>
      </c>
      <c r="B707" s="85"/>
      <c r="C707" s="85"/>
      <c r="D707" s="82" t="str">
        <f t="shared" si="10"/>
        <v/>
      </c>
    </row>
    <row r="708" spans="1:4">
      <c r="A708" s="83">
        <v>706</v>
      </c>
      <c r="B708" s="85"/>
      <c r="C708" s="85"/>
      <c r="D708" s="82" t="str">
        <f t="shared" ref="D708:D771" si="11">IF(B708="","",IF(B707=B708,CONCATENATE(",",C708),CONCATENATE(",",B708,C708)))</f>
        <v/>
      </c>
    </row>
    <row r="709" spans="1:4">
      <c r="A709" s="83">
        <v>707</v>
      </c>
      <c r="B709" s="85"/>
      <c r="C709" s="85"/>
      <c r="D709" s="82" t="str">
        <f t="shared" si="11"/>
        <v/>
      </c>
    </row>
    <row r="710" spans="1:4">
      <c r="A710" s="83">
        <v>708</v>
      </c>
      <c r="B710" s="85"/>
      <c r="C710" s="85"/>
      <c r="D710" s="82" t="str">
        <f t="shared" si="11"/>
        <v/>
      </c>
    </row>
    <row r="711" spans="1:4">
      <c r="A711" s="83">
        <v>709</v>
      </c>
      <c r="B711" s="85"/>
      <c r="C711" s="85"/>
      <c r="D711" s="82" t="str">
        <f t="shared" si="11"/>
        <v/>
      </c>
    </row>
    <row r="712" spans="1:4">
      <c r="A712" s="83">
        <v>710</v>
      </c>
      <c r="B712" s="85"/>
      <c r="C712" s="85"/>
      <c r="D712" s="82" t="str">
        <f t="shared" si="11"/>
        <v/>
      </c>
    </row>
    <row r="713" spans="1:4">
      <c r="A713" s="83">
        <v>711</v>
      </c>
      <c r="B713" s="85"/>
      <c r="C713" s="85"/>
      <c r="D713" s="82" t="str">
        <f t="shared" si="11"/>
        <v/>
      </c>
    </row>
    <row r="714" spans="1:4">
      <c r="A714" s="83">
        <v>712</v>
      </c>
      <c r="B714" s="85"/>
      <c r="C714" s="85"/>
      <c r="D714" s="82" t="str">
        <f t="shared" si="11"/>
        <v/>
      </c>
    </row>
    <row r="715" spans="1:4">
      <c r="A715" s="83">
        <v>713</v>
      </c>
      <c r="B715" s="85"/>
      <c r="C715" s="85"/>
      <c r="D715" s="82" t="str">
        <f t="shared" si="11"/>
        <v/>
      </c>
    </row>
    <row r="716" spans="1:4">
      <c r="A716" s="83">
        <v>714</v>
      </c>
      <c r="B716" s="85"/>
      <c r="C716" s="85"/>
      <c r="D716" s="82" t="str">
        <f t="shared" si="11"/>
        <v/>
      </c>
    </row>
    <row r="717" spans="1:4">
      <c r="A717" s="83">
        <v>715</v>
      </c>
      <c r="B717" s="85"/>
      <c r="C717" s="85"/>
      <c r="D717" s="82" t="str">
        <f t="shared" si="11"/>
        <v/>
      </c>
    </row>
    <row r="718" spans="1:4">
      <c r="A718" s="83">
        <v>716</v>
      </c>
      <c r="B718" s="85"/>
      <c r="C718" s="85"/>
      <c r="D718" s="82" t="str">
        <f t="shared" si="11"/>
        <v/>
      </c>
    </row>
    <row r="719" spans="1:4">
      <c r="A719" s="83">
        <v>717</v>
      </c>
      <c r="B719" s="85"/>
      <c r="C719" s="85"/>
      <c r="D719" s="82" t="str">
        <f t="shared" si="11"/>
        <v/>
      </c>
    </row>
    <row r="720" spans="1:4">
      <c r="A720" s="83">
        <v>718</v>
      </c>
      <c r="B720" s="85"/>
      <c r="C720" s="85"/>
      <c r="D720" s="82" t="str">
        <f t="shared" si="11"/>
        <v/>
      </c>
    </row>
    <row r="721" spans="1:4">
      <c r="A721" s="83">
        <v>719</v>
      </c>
      <c r="B721" s="85"/>
      <c r="C721" s="85"/>
      <c r="D721" s="82" t="str">
        <f t="shared" si="11"/>
        <v/>
      </c>
    </row>
    <row r="722" spans="1:4">
      <c r="A722" s="83">
        <v>720</v>
      </c>
      <c r="B722" s="85"/>
      <c r="C722" s="85"/>
      <c r="D722" s="82" t="str">
        <f t="shared" si="11"/>
        <v/>
      </c>
    </row>
    <row r="723" spans="1:4">
      <c r="A723" s="83">
        <v>721</v>
      </c>
      <c r="B723" s="85"/>
      <c r="C723" s="85"/>
      <c r="D723" s="82" t="str">
        <f t="shared" si="11"/>
        <v/>
      </c>
    </row>
    <row r="724" spans="1:4">
      <c r="A724" s="83">
        <v>722</v>
      </c>
      <c r="B724" s="85"/>
      <c r="C724" s="85"/>
      <c r="D724" s="82" t="str">
        <f t="shared" si="11"/>
        <v/>
      </c>
    </row>
    <row r="725" spans="1:4">
      <c r="A725" s="83">
        <v>723</v>
      </c>
      <c r="B725" s="85"/>
      <c r="C725" s="85"/>
      <c r="D725" s="82" t="str">
        <f t="shared" si="11"/>
        <v/>
      </c>
    </row>
    <row r="726" spans="1:4">
      <c r="A726" s="83">
        <v>724</v>
      </c>
      <c r="B726" s="85"/>
      <c r="C726" s="85"/>
      <c r="D726" s="82" t="str">
        <f t="shared" si="11"/>
        <v/>
      </c>
    </row>
    <row r="727" spans="1:4">
      <c r="A727" s="83">
        <v>725</v>
      </c>
      <c r="B727" s="85"/>
      <c r="C727" s="85"/>
      <c r="D727" s="82" t="str">
        <f t="shared" si="11"/>
        <v/>
      </c>
    </row>
    <row r="728" spans="1:4">
      <c r="A728" s="83">
        <v>726</v>
      </c>
      <c r="B728" s="85"/>
      <c r="C728" s="85"/>
      <c r="D728" s="82" t="str">
        <f t="shared" si="11"/>
        <v/>
      </c>
    </row>
    <row r="729" spans="1:4">
      <c r="A729" s="83">
        <v>727</v>
      </c>
      <c r="B729" s="85"/>
      <c r="C729" s="85"/>
      <c r="D729" s="82" t="str">
        <f t="shared" si="11"/>
        <v/>
      </c>
    </row>
    <row r="730" spans="1:4">
      <c r="A730" s="83">
        <v>728</v>
      </c>
      <c r="B730" s="85"/>
      <c r="C730" s="85"/>
      <c r="D730" s="82" t="str">
        <f t="shared" si="11"/>
        <v/>
      </c>
    </row>
    <row r="731" spans="1:4">
      <c r="A731" s="83">
        <v>729</v>
      </c>
      <c r="B731" s="85"/>
      <c r="C731" s="85"/>
      <c r="D731" s="82" t="str">
        <f t="shared" si="11"/>
        <v/>
      </c>
    </row>
    <row r="732" spans="1:4">
      <c r="A732" s="83">
        <v>730</v>
      </c>
      <c r="B732" s="85"/>
      <c r="C732" s="85"/>
      <c r="D732" s="82" t="str">
        <f t="shared" si="11"/>
        <v/>
      </c>
    </row>
    <row r="733" spans="1:4">
      <c r="A733" s="83">
        <v>731</v>
      </c>
      <c r="B733" s="85"/>
      <c r="C733" s="85"/>
      <c r="D733" s="82" t="str">
        <f t="shared" si="11"/>
        <v/>
      </c>
    </row>
    <row r="734" spans="1:4">
      <c r="A734" s="83">
        <v>732</v>
      </c>
      <c r="B734" s="85"/>
      <c r="C734" s="85"/>
      <c r="D734" s="82" t="str">
        <f t="shared" si="11"/>
        <v/>
      </c>
    </row>
    <row r="735" spans="1:4">
      <c r="A735" s="83">
        <v>733</v>
      </c>
      <c r="B735" s="85"/>
      <c r="C735" s="85"/>
      <c r="D735" s="82" t="str">
        <f t="shared" si="11"/>
        <v/>
      </c>
    </row>
    <row r="736" spans="1:4">
      <c r="A736" s="83">
        <v>734</v>
      </c>
      <c r="B736" s="85"/>
      <c r="C736" s="85"/>
      <c r="D736" s="82" t="str">
        <f t="shared" si="11"/>
        <v/>
      </c>
    </row>
    <row r="737" spans="1:4">
      <c r="A737" s="83">
        <v>735</v>
      </c>
      <c r="B737" s="85"/>
      <c r="C737" s="85"/>
      <c r="D737" s="82" t="str">
        <f t="shared" si="11"/>
        <v/>
      </c>
    </row>
    <row r="738" spans="1:4">
      <c r="A738" s="83">
        <v>736</v>
      </c>
      <c r="B738" s="85"/>
      <c r="C738" s="85"/>
      <c r="D738" s="82" t="str">
        <f t="shared" si="11"/>
        <v/>
      </c>
    </row>
    <row r="739" spans="1:4">
      <c r="A739" s="83">
        <v>737</v>
      </c>
      <c r="B739" s="85"/>
      <c r="C739" s="85"/>
      <c r="D739" s="82" t="str">
        <f t="shared" si="11"/>
        <v/>
      </c>
    </row>
    <row r="740" spans="1:4">
      <c r="A740" s="83">
        <v>738</v>
      </c>
      <c r="B740" s="85"/>
      <c r="C740" s="85"/>
      <c r="D740" s="82" t="str">
        <f t="shared" si="11"/>
        <v/>
      </c>
    </row>
    <row r="741" spans="1:4">
      <c r="A741" s="83">
        <v>739</v>
      </c>
      <c r="B741" s="85"/>
      <c r="C741" s="85"/>
      <c r="D741" s="82" t="str">
        <f t="shared" si="11"/>
        <v/>
      </c>
    </row>
    <row r="742" spans="1:4">
      <c r="A742" s="83">
        <v>740</v>
      </c>
      <c r="B742" s="85"/>
      <c r="C742" s="85"/>
      <c r="D742" s="82" t="str">
        <f t="shared" si="11"/>
        <v/>
      </c>
    </row>
    <row r="743" spans="1:4">
      <c r="A743" s="83">
        <v>741</v>
      </c>
      <c r="B743" s="85"/>
      <c r="C743" s="85"/>
      <c r="D743" s="82" t="str">
        <f t="shared" si="11"/>
        <v/>
      </c>
    </row>
    <row r="744" spans="1:4">
      <c r="A744" s="83">
        <v>742</v>
      </c>
      <c r="B744" s="85"/>
      <c r="C744" s="85"/>
      <c r="D744" s="82" t="str">
        <f t="shared" si="11"/>
        <v/>
      </c>
    </row>
    <row r="745" spans="1:4">
      <c r="A745" s="83">
        <v>743</v>
      </c>
      <c r="B745" s="85"/>
      <c r="C745" s="85"/>
      <c r="D745" s="82" t="str">
        <f t="shared" si="11"/>
        <v/>
      </c>
    </row>
    <row r="746" spans="1:4">
      <c r="A746" s="83">
        <v>744</v>
      </c>
      <c r="B746" s="85"/>
      <c r="C746" s="85"/>
      <c r="D746" s="82" t="str">
        <f t="shared" si="11"/>
        <v/>
      </c>
    </row>
    <row r="747" spans="1:4">
      <c r="A747" s="83">
        <v>745</v>
      </c>
      <c r="B747" s="85"/>
      <c r="C747" s="85"/>
      <c r="D747" s="82" t="str">
        <f t="shared" si="11"/>
        <v/>
      </c>
    </row>
    <row r="748" spans="1:4">
      <c r="A748" s="83">
        <v>746</v>
      </c>
      <c r="B748" s="85"/>
      <c r="C748" s="85"/>
      <c r="D748" s="82" t="str">
        <f t="shared" si="11"/>
        <v/>
      </c>
    </row>
    <row r="749" spans="1:4">
      <c r="A749" s="83">
        <v>747</v>
      </c>
      <c r="B749" s="85"/>
      <c r="C749" s="85"/>
      <c r="D749" s="82" t="str">
        <f t="shared" si="11"/>
        <v/>
      </c>
    </row>
    <row r="750" spans="1:4">
      <c r="A750" s="83">
        <v>748</v>
      </c>
      <c r="B750" s="85"/>
      <c r="C750" s="85"/>
      <c r="D750" s="82" t="str">
        <f t="shared" si="11"/>
        <v/>
      </c>
    </row>
    <row r="751" spans="1:4">
      <c r="A751" s="83">
        <v>749</v>
      </c>
      <c r="B751" s="85"/>
      <c r="C751" s="85"/>
      <c r="D751" s="82" t="str">
        <f t="shared" si="11"/>
        <v/>
      </c>
    </row>
    <row r="752" spans="1:4">
      <c r="A752" s="83">
        <v>750</v>
      </c>
      <c r="B752" s="85"/>
      <c r="C752" s="85"/>
      <c r="D752" s="82" t="str">
        <f t="shared" si="11"/>
        <v/>
      </c>
    </row>
    <row r="753" spans="1:4">
      <c r="A753" s="83">
        <v>751</v>
      </c>
      <c r="B753" s="85"/>
      <c r="C753" s="85"/>
      <c r="D753" s="82" t="str">
        <f t="shared" si="11"/>
        <v/>
      </c>
    </row>
    <row r="754" spans="1:4">
      <c r="A754" s="83">
        <v>752</v>
      </c>
      <c r="B754" s="85"/>
      <c r="C754" s="85"/>
      <c r="D754" s="82" t="str">
        <f t="shared" si="11"/>
        <v/>
      </c>
    </row>
    <row r="755" spans="1:4">
      <c r="A755" s="83">
        <v>753</v>
      </c>
      <c r="B755" s="85"/>
      <c r="C755" s="85"/>
      <c r="D755" s="82" t="str">
        <f t="shared" si="11"/>
        <v/>
      </c>
    </row>
    <row r="756" spans="1:4">
      <c r="A756" s="83">
        <v>754</v>
      </c>
      <c r="B756" s="85"/>
      <c r="C756" s="85"/>
      <c r="D756" s="82" t="str">
        <f t="shared" si="11"/>
        <v/>
      </c>
    </row>
    <row r="757" spans="1:4">
      <c r="A757" s="83">
        <v>755</v>
      </c>
      <c r="B757" s="85"/>
      <c r="C757" s="85"/>
      <c r="D757" s="82" t="str">
        <f t="shared" si="11"/>
        <v/>
      </c>
    </row>
    <row r="758" spans="1:4">
      <c r="A758" s="83">
        <v>756</v>
      </c>
      <c r="B758" s="85"/>
      <c r="C758" s="85"/>
      <c r="D758" s="82" t="str">
        <f t="shared" si="11"/>
        <v/>
      </c>
    </row>
    <row r="759" spans="1:4">
      <c r="A759" s="83">
        <v>757</v>
      </c>
      <c r="B759" s="85"/>
      <c r="C759" s="85"/>
      <c r="D759" s="82" t="str">
        <f t="shared" si="11"/>
        <v/>
      </c>
    </row>
    <row r="760" spans="1:4">
      <c r="A760" s="83">
        <v>758</v>
      </c>
      <c r="B760" s="85"/>
      <c r="C760" s="85"/>
      <c r="D760" s="82" t="str">
        <f t="shared" si="11"/>
        <v/>
      </c>
    </row>
    <row r="761" spans="1:4">
      <c r="A761" s="83">
        <v>759</v>
      </c>
      <c r="B761" s="85"/>
      <c r="C761" s="85"/>
      <c r="D761" s="82" t="str">
        <f t="shared" si="11"/>
        <v/>
      </c>
    </row>
    <row r="762" spans="1:4">
      <c r="A762" s="83">
        <v>760</v>
      </c>
      <c r="B762" s="85"/>
      <c r="C762" s="85"/>
      <c r="D762" s="82" t="str">
        <f t="shared" si="11"/>
        <v/>
      </c>
    </row>
    <row r="763" spans="1:4">
      <c r="A763" s="83">
        <v>761</v>
      </c>
      <c r="B763" s="85"/>
      <c r="C763" s="85"/>
      <c r="D763" s="82" t="str">
        <f t="shared" si="11"/>
        <v/>
      </c>
    </row>
    <row r="764" spans="1:4">
      <c r="A764" s="83">
        <v>762</v>
      </c>
      <c r="B764" s="85"/>
      <c r="C764" s="85"/>
      <c r="D764" s="82" t="str">
        <f t="shared" si="11"/>
        <v/>
      </c>
    </row>
    <row r="765" spans="1:4">
      <c r="A765" s="83">
        <v>763</v>
      </c>
      <c r="B765" s="85"/>
      <c r="C765" s="85"/>
      <c r="D765" s="82" t="str">
        <f t="shared" si="11"/>
        <v/>
      </c>
    </row>
    <row r="766" spans="1:4">
      <c r="A766" s="83">
        <v>764</v>
      </c>
      <c r="B766" s="85"/>
      <c r="C766" s="85"/>
      <c r="D766" s="82" t="str">
        <f t="shared" si="11"/>
        <v/>
      </c>
    </row>
    <row r="767" spans="1:4">
      <c r="A767" s="83">
        <v>765</v>
      </c>
      <c r="B767" s="85"/>
      <c r="C767" s="85"/>
      <c r="D767" s="82" t="str">
        <f t="shared" si="11"/>
        <v/>
      </c>
    </row>
    <row r="768" spans="1:4">
      <c r="A768" s="83">
        <v>766</v>
      </c>
      <c r="B768" s="85"/>
      <c r="C768" s="85"/>
      <c r="D768" s="82" t="str">
        <f t="shared" si="11"/>
        <v/>
      </c>
    </row>
    <row r="769" spans="1:4">
      <c r="A769" s="83">
        <v>767</v>
      </c>
      <c r="B769" s="85"/>
      <c r="C769" s="85"/>
      <c r="D769" s="82" t="str">
        <f t="shared" si="11"/>
        <v/>
      </c>
    </row>
    <row r="770" spans="1:4">
      <c r="A770" s="83">
        <v>768</v>
      </c>
      <c r="B770" s="85"/>
      <c r="C770" s="85"/>
      <c r="D770" s="82" t="str">
        <f t="shared" si="11"/>
        <v/>
      </c>
    </row>
    <row r="771" spans="1:4">
      <c r="A771" s="83">
        <v>769</v>
      </c>
      <c r="B771" s="85"/>
      <c r="C771" s="85"/>
      <c r="D771" s="82" t="str">
        <f t="shared" si="11"/>
        <v/>
      </c>
    </row>
    <row r="772" spans="1:4">
      <c r="A772" s="83">
        <v>770</v>
      </c>
      <c r="B772" s="85"/>
      <c r="C772" s="85"/>
      <c r="D772" s="82" t="str">
        <f t="shared" ref="D772:D835" si="12">IF(B772="","",IF(B771=B772,CONCATENATE(",",C772),CONCATENATE(",",B772,C772)))</f>
        <v/>
      </c>
    </row>
    <row r="773" spans="1:4">
      <c r="A773" s="83">
        <v>771</v>
      </c>
      <c r="B773" s="85"/>
      <c r="C773" s="85"/>
      <c r="D773" s="82" t="str">
        <f t="shared" si="12"/>
        <v/>
      </c>
    </row>
    <row r="774" spans="1:4">
      <c r="A774" s="83">
        <v>772</v>
      </c>
      <c r="B774" s="85"/>
      <c r="C774" s="85"/>
      <c r="D774" s="82" t="str">
        <f t="shared" si="12"/>
        <v/>
      </c>
    </row>
    <row r="775" spans="1:4">
      <c r="A775" s="83">
        <v>773</v>
      </c>
      <c r="B775" s="85"/>
      <c r="C775" s="85"/>
      <c r="D775" s="82" t="str">
        <f t="shared" si="12"/>
        <v/>
      </c>
    </row>
    <row r="776" spans="1:4">
      <c r="A776" s="83">
        <v>774</v>
      </c>
      <c r="B776" s="85"/>
      <c r="C776" s="85"/>
      <c r="D776" s="82" t="str">
        <f t="shared" si="12"/>
        <v/>
      </c>
    </row>
    <row r="777" spans="1:4">
      <c r="A777" s="83">
        <v>775</v>
      </c>
      <c r="B777" s="85"/>
      <c r="C777" s="85"/>
      <c r="D777" s="82" t="str">
        <f t="shared" si="12"/>
        <v/>
      </c>
    </row>
    <row r="778" spans="1:4">
      <c r="A778" s="83">
        <v>776</v>
      </c>
      <c r="B778" s="85"/>
      <c r="C778" s="85"/>
      <c r="D778" s="82" t="str">
        <f t="shared" si="12"/>
        <v/>
      </c>
    </row>
    <row r="779" spans="1:4">
      <c r="A779" s="83">
        <v>777</v>
      </c>
      <c r="B779" s="85"/>
      <c r="C779" s="85"/>
      <c r="D779" s="82" t="str">
        <f t="shared" si="12"/>
        <v/>
      </c>
    </row>
    <row r="780" spans="1:4">
      <c r="A780" s="83">
        <v>778</v>
      </c>
      <c r="B780" s="85"/>
      <c r="C780" s="85"/>
      <c r="D780" s="82" t="str">
        <f t="shared" si="12"/>
        <v/>
      </c>
    </row>
    <row r="781" spans="1:4">
      <c r="A781" s="83">
        <v>779</v>
      </c>
      <c r="B781" s="85"/>
      <c r="C781" s="85"/>
      <c r="D781" s="82" t="str">
        <f t="shared" si="12"/>
        <v/>
      </c>
    </row>
    <row r="782" spans="1:4">
      <c r="A782" s="83">
        <v>780</v>
      </c>
      <c r="B782" s="85"/>
      <c r="C782" s="85"/>
      <c r="D782" s="82" t="str">
        <f t="shared" si="12"/>
        <v/>
      </c>
    </row>
    <row r="783" spans="1:4">
      <c r="A783" s="83">
        <v>781</v>
      </c>
      <c r="B783" s="85"/>
      <c r="C783" s="85"/>
      <c r="D783" s="82" t="str">
        <f t="shared" si="12"/>
        <v/>
      </c>
    </row>
    <row r="784" spans="1:4">
      <c r="A784" s="83">
        <v>782</v>
      </c>
      <c r="B784" s="85"/>
      <c r="C784" s="85"/>
      <c r="D784" s="82" t="str">
        <f t="shared" si="12"/>
        <v/>
      </c>
    </row>
    <row r="785" spans="1:4">
      <c r="A785" s="83">
        <v>783</v>
      </c>
      <c r="B785" s="85"/>
      <c r="C785" s="85"/>
      <c r="D785" s="82" t="str">
        <f t="shared" si="12"/>
        <v/>
      </c>
    </row>
    <row r="786" spans="1:4">
      <c r="A786" s="83">
        <v>784</v>
      </c>
      <c r="B786" s="85"/>
      <c r="C786" s="85"/>
      <c r="D786" s="82" t="str">
        <f t="shared" si="12"/>
        <v/>
      </c>
    </row>
    <row r="787" spans="1:4">
      <c r="A787" s="83">
        <v>785</v>
      </c>
      <c r="B787" s="85"/>
      <c r="C787" s="85"/>
      <c r="D787" s="82" t="str">
        <f t="shared" si="12"/>
        <v/>
      </c>
    </row>
    <row r="788" spans="1:4">
      <c r="A788" s="83">
        <v>786</v>
      </c>
      <c r="B788" s="85"/>
      <c r="C788" s="85"/>
      <c r="D788" s="82" t="str">
        <f t="shared" si="12"/>
        <v/>
      </c>
    </row>
    <row r="789" spans="1:4">
      <c r="A789" s="83">
        <v>787</v>
      </c>
      <c r="B789" s="85"/>
      <c r="C789" s="85"/>
      <c r="D789" s="82" t="str">
        <f t="shared" si="12"/>
        <v/>
      </c>
    </row>
    <row r="790" spans="1:4">
      <c r="A790" s="83">
        <v>788</v>
      </c>
      <c r="B790" s="85"/>
      <c r="C790" s="85"/>
      <c r="D790" s="82" t="str">
        <f t="shared" si="12"/>
        <v/>
      </c>
    </row>
    <row r="791" spans="1:4">
      <c r="A791" s="83">
        <v>789</v>
      </c>
      <c r="B791" s="85"/>
      <c r="C791" s="85"/>
      <c r="D791" s="82" t="str">
        <f t="shared" si="12"/>
        <v/>
      </c>
    </row>
    <row r="792" spans="1:4">
      <c r="A792" s="83">
        <v>790</v>
      </c>
      <c r="B792" s="85"/>
      <c r="C792" s="85"/>
      <c r="D792" s="82" t="str">
        <f t="shared" si="12"/>
        <v/>
      </c>
    </row>
    <row r="793" spans="1:4">
      <c r="A793" s="83">
        <v>791</v>
      </c>
      <c r="B793" s="85"/>
      <c r="C793" s="85"/>
      <c r="D793" s="82" t="str">
        <f t="shared" si="12"/>
        <v/>
      </c>
    </row>
    <row r="794" spans="1:4">
      <c r="A794" s="83">
        <v>792</v>
      </c>
      <c r="B794" s="85"/>
      <c r="C794" s="85"/>
      <c r="D794" s="82" t="str">
        <f t="shared" si="12"/>
        <v/>
      </c>
    </row>
    <row r="795" spans="1:4">
      <c r="A795" s="83">
        <v>793</v>
      </c>
      <c r="B795" s="85"/>
      <c r="C795" s="85"/>
      <c r="D795" s="82" t="str">
        <f t="shared" si="12"/>
        <v/>
      </c>
    </row>
    <row r="796" spans="1:4">
      <c r="A796" s="83">
        <v>794</v>
      </c>
      <c r="B796" s="85"/>
      <c r="C796" s="85"/>
      <c r="D796" s="82" t="str">
        <f t="shared" si="12"/>
        <v/>
      </c>
    </row>
    <row r="797" spans="1:4">
      <c r="A797" s="83">
        <v>795</v>
      </c>
      <c r="B797" s="85"/>
      <c r="C797" s="85"/>
      <c r="D797" s="82" t="str">
        <f t="shared" si="12"/>
        <v/>
      </c>
    </row>
    <row r="798" spans="1:4">
      <c r="A798" s="83">
        <v>796</v>
      </c>
      <c r="B798" s="85"/>
      <c r="C798" s="85"/>
      <c r="D798" s="82" t="str">
        <f t="shared" si="12"/>
        <v/>
      </c>
    </row>
    <row r="799" spans="1:4">
      <c r="A799" s="83">
        <v>797</v>
      </c>
      <c r="B799" s="85"/>
      <c r="C799" s="85"/>
      <c r="D799" s="82" t="str">
        <f t="shared" si="12"/>
        <v/>
      </c>
    </row>
    <row r="800" spans="1:4">
      <c r="A800" s="83">
        <v>798</v>
      </c>
      <c r="B800" s="85"/>
      <c r="C800" s="85"/>
      <c r="D800" s="82" t="str">
        <f t="shared" si="12"/>
        <v/>
      </c>
    </row>
    <row r="801" spans="1:4">
      <c r="A801" s="83">
        <v>799</v>
      </c>
      <c r="B801" s="85"/>
      <c r="C801" s="85"/>
      <c r="D801" s="82" t="str">
        <f t="shared" si="12"/>
        <v/>
      </c>
    </row>
    <row r="802" spans="1:4">
      <c r="A802" s="83">
        <v>800</v>
      </c>
      <c r="B802" s="85"/>
      <c r="C802" s="85"/>
      <c r="D802" s="82" t="str">
        <f t="shared" si="12"/>
        <v/>
      </c>
    </row>
    <row r="803" spans="1:4">
      <c r="A803" s="83">
        <v>801</v>
      </c>
      <c r="B803" s="85"/>
      <c r="C803" s="85"/>
      <c r="D803" s="82" t="str">
        <f t="shared" si="12"/>
        <v/>
      </c>
    </row>
    <row r="804" spans="1:4">
      <c r="A804" s="83">
        <v>802</v>
      </c>
      <c r="B804" s="85"/>
      <c r="C804" s="85"/>
      <c r="D804" s="82" t="str">
        <f t="shared" si="12"/>
        <v/>
      </c>
    </row>
    <row r="805" spans="1:4">
      <c r="A805" s="83">
        <v>803</v>
      </c>
      <c r="B805" s="85"/>
      <c r="C805" s="85"/>
      <c r="D805" s="82" t="str">
        <f t="shared" si="12"/>
        <v/>
      </c>
    </row>
    <row r="806" spans="1:4">
      <c r="A806" s="83">
        <v>804</v>
      </c>
      <c r="B806" s="85"/>
      <c r="C806" s="85"/>
      <c r="D806" s="82" t="str">
        <f t="shared" si="12"/>
        <v/>
      </c>
    </row>
    <row r="807" spans="1:4">
      <c r="A807" s="83">
        <v>805</v>
      </c>
      <c r="B807" s="85"/>
      <c r="C807" s="85"/>
      <c r="D807" s="82" t="str">
        <f t="shared" si="12"/>
        <v/>
      </c>
    </row>
    <row r="808" spans="1:4">
      <c r="A808" s="83">
        <v>806</v>
      </c>
      <c r="B808" s="85"/>
      <c r="C808" s="85"/>
      <c r="D808" s="82" t="str">
        <f t="shared" si="12"/>
        <v/>
      </c>
    </row>
    <row r="809" spans="1:4">
      <c r="A809" s="83">
        <v>807</v>
      </c>
      <c r="B809" s="85"/>
      <c r="C809" s="85"/>
      <c r="D809" s="82" t="str">
        <f t="shared" si="12"/>
        <v/>
      </c>
    </row>
    <row r="810" spans="1:4">
      <c r="A810" s="83">
        <v>808</v>
      </c>
      <c r="B810" s="85"/>
      <c r="C810" s="85"/>
      <c r="D810" s="82" t="str">
        <f t="shared" si="12"/>
        <v/>
      </c>
    </row>
    <row r="811" spans="1:4">
      <c r="A811" s="83">
        <v>809</v>
      </c>
      <c r="B811" s="85"/>
      <c r="C811" s="85"/>
      <c r="D811" s="82" t="str">
        <f t="shared" si="12"/>
        <v/>
      </c>
    </row>
    <row r="812" spans="1:4">
      <c r="A812" s="83">
        <v>810</v>
      </c>
      <c r="B812" s="85"/>
      <c r="C812" s="85"/>
      <c r="D812" s="82" t="str">
        <f t="shared" si="12"/>
        <v/>
      </c>
    </row>
    <row r="813" spans="1:4">
      <c r="A813" s="83">
        <v>811</v>
      </c>
      <c r="B813" s="85"/>
      <c r="C813" s="85"/>
      <c r="D813" s="82" t="str">
        <f t="shared" si="12"/>
        <v/>
      </c>
    </row>
    <row r="814" spans="1:4">
      <c r="A814" s="83">
        <v>812</v>
      </c>
      <c r="B814" s="85"/>
      <c r="C814" s="85"/>
      <c r="D814" s="82" t="str">
        <f t="shared" si="12"/>
        <v/>
      </c>
    </row>
    <row r="815" spans="1:4">
      <c r="A815" s="83">
        <v>813</v>
      </c>
      <c r="B815" s="85"/>
      <c r="C815" s="85"/>
      <c r="D815" s="82" t="str">
        <f t="shared" si="12"/>
        <v/>
      </c>
    </row>
    <row r="816" spans="1:4">
      <c r="A816" s="83">
        <v>814</v>
      </c>
      <c r="B816" s="85"/>
      <c r="C816" s="85"/>
      <c r="D816" s="82" t="str">
        <f t="shared" si="12"/>
        <v/>
      </c>
    </row>
    <row r="817" spans="1:4">
      <c r="A817" s="83">
        <v>815</v>
      </c>
      <c r="B817" s="85"/>
      <c r="C817" s="85"/>
      <c r="D817" s="82" t="str">
        <f t="shared" si="12"/>
        <v/>
      </c>
    </row>
    <row r="818" spans="1:4">
      <c r="A818" s="83">
        <v>816</v>
      </c>
      <c r="B818" s="85"/>
      <c r="C818" s="85"/>
      <c r="D818" s="82" t="str">
        <f t="shared" si="12"/>
        <v/>
      </c>
    </row>
    <row r="819" spans="1:4">
      <c r="A819" s="83">
        <v>817</v>
      </c>
      <c r="B819" s="85"/>
      <c r="C819" s="85"/>
      <c r="D819" s="82" t="str">
        <f t="shared" si="12"/>
        <v/>
      </c>
    </row>
    <row r="820" spans="1:4">
      <c r="A820" s="83">
        <v>818</v>
      </c>
      <c r="B820" s="85"/>
      <c r="C820" s="85"/>
      <c r="D820" s="82" t="str">
        <f t="shared" si="12"/>
        <v/>
      </c>
    </row>
    <row r="821" spans="1:4">
      <c r="A821" s="83">
        <v>819</v>
      </c>
      <c r="B821" s="85"/>
      <c r="C821" s="85"/>
      <c r="D821" s="82" t="str">
        <f t="shared" si="12"/>
        <v/>
      </c>
    </row>
    <row r="822" spans="1:4">
      <c r="A822" s="83">
        <v>820</v>
      </c>
      <c r="B822" s="85"/>
      <c r="C822" s="85"/>
      <c r="D822" s="82" t="str">
        <f t="shared" si="12"/>
        <v/>
      </c>
    </row>
    <row r="823" spans="1:4">
      <c r="A823" s="83">
        <v>821</v>
      </c>
      <c r="B823" s="85"/>
      <c r="C823" s="85"/>
      <c r="D823" s="82" t="str">
        <f t="shared" si="12"/>
        <v/>
      </c>
    </row>
    <row r="824" spans="1:4">
      <c r="A824" s="83">
        <v>822</v>
      </c>
      <c r="B824" s="85"/>
      <c r="C824" s="85"/>
      <c r="D824" s="82" t="str">
        <f t="shared" si="12"/>
        <v/>
      </c>
    </row>
    <row r="825" spans="1:4">
      <c r="A825" s="83">
        <v>823</v>
      </c>
      <c r="B825" s="85"/>
      <c r="C825" s="85"/>
      <c r="D825" s="82" t="str">
        <f t="shared" si="12"/>
        <v/>
      </c>
    </row>
    <row r="826" spans="1:4">
      <c r="A826" s="83">
        <v>824</v>
      </c>
      <c r="B826" s="85"/>
      <c r="C826" s="85"/>
      <c r="D826" s="82" t="str">
        <f t="shared" si="12"/>
        <v/>
      </c>
    </row>
    <row r="827" spans="1:4">
      <c r="A827" s="83">
        <v>825</v>
      </c>
      <c r="B827" s="85"/>
      <c r="C827" s="85"/>
      <c r="D827" s="82" t="str">
        <f t="shared" si="12"/>
        <v/>
      </c>
    </row>
    <row r="828" spans="1:4">
      <c r="A828" s="83">
        <v>826</v>
      </c>
      <c r="B828" s="85"/>
      <c r="C828" s="85"/>
      <c r="D828" s="82" t="str">
        <f t="shared" si="12"/>
        <v/>
      </c>
    </row>
    <row r="829" spans="1:4">
      <c r="A829" s="83">
        <v>827</v>
      </c>
      <c r="B829" s="85"/>
      <c r="C829" s="85"/>
      <c r="D829" s="82" t="str">
        <f t="shared" si="12"/>
        <v/>
      </c>
    </row>
    <row r="830" spans="1:4">
      <c r="A830" s="83">
        <v>828</v>
      </c>
      <c r="B830" s="85"/>
      <c r="C830" s="85"/>
      <c r="D830" s="82" t="str">
        <f t="shared" si="12"/>
        <v/>
      </c>
    </row>
    <row r="831" spans="1:4">
      <c r="A831" s="83">
        <v>829</v>
      </c>
      <c r="B831" s="85"/>
      <c r="C831" s="85"/>
      <c r="D831" s="82" t="str">
        <f t="shared" si="12"/>
        <v/>
      </c>
    </row>
    <row r="832" spans="1:4">
      <c r="A832" s="83">
        <v>830</v>
      </c>
      <c r="B832" s="85"/>
      <c r="C832" s="85"/>
      <c r="D832" s="82" t="str">
        <f t="shared" si="12"/>
        <v/>
      </c>
    </row>
    <row r="833" spans="1:4">
      <c r="A833" s="83">
        <v>831</v>
      </c>
      <c r="B833" s="85"/>
      <c r="C833" s="85"/>
      <c r="D833" s="82" t="str">
        <f t="shared" si="12"/>
        <v/>
      </c>
    </row>
    <row r="834" spans="1:4">
      <c r="A834" s="83">
        <v>832</v>
      </c>
      <c r="B834" s="85"/>
      <c r="C834" s="85"/>
      <c r="D834" s="82" t="str">
        <f t="shared" si="12"/>
        <v/>
      </c>
    </row>
    <row r="835" spans="1:4">
      <c r="A835" s="83">
        <v>833</v>
      </c>
      <c r="B835" s="85"/>
      <c r="C835" s="85"/>
      <c r="D835" s="82" t="str">
        <f t="shared" si="12"/>
        <v/>
      </c>
    </row>
    <row r="836" spans="1:4">
      <c r="A836" s="83">
        <v>834</v>
      </c>
      <c r="B836" s="85"/>
      <c r="C836" s="85"/>
      <c r="D836" s="82" t="str">
        <f t="shared" ref="D836:D899" si="13">IF(B836="","",IF(B835=B836,CONCATENATE(",",C836),CONCATENATE(",",B836,C836)))</f>
        <v/>
      </c>
    </row>
    <row r="837" spans="1:4">
      <c r="A837" s="83">
        <v>835</v>
      </c>
      <c r="B837" s="85"/>
      <c r="C837" s="85"/>
      <c r="D837" s="82" t="str">
        <f t="shared" si="13"/>
        <v/>
      </c>
    </row>
    <row r="838" spans="1:4">
      <c r="A838" s="83">
        <v>836</v>
      </c>
      <c r="B838" s="85"/>
      <c r="C838" s="85"/>
      <c r="D838" s="82" t="str">
        <f t="shared" si="13"/>
        <v/>
      </c>
    </row>
    <row r="839" spans="1:4">
      <c r="A839" s="83">
        <v>837</v>
      </c>
      <c r="B839" s="85"/>
      <c r="C839" s="85"/>
      <c r="D839" s="82" t="str">
        <f t="shared" si="13"/>
        <v/>
      </c>
    </row>
    <row r="840" spans="1:4">
      <c r="A840" s="83">
        <v>838</v>
      </c>
      <c r="B840" s="85"/>
      <c r="C840" s="85"/>
      <c r="D840" s="82" t="str">
        <f t="shared" si="13"/>
        <v/>
      </c>
    </row>
    <row r="841" spans="1:4">
      <c r="A841" s="83">
        <v>839</v>
      </c>
      <c r="B841" s="85"/>
      <c r="C841" s="85"/>
      <c r="D841" s="82" t="str">
        <f t="shared" si="13"/>
        <v/>
      </c>
    </row>
    <row r="842" spans="1:4">
      <c r="A842" s="83">
        <v>840</v>
      </c>
      <c r="B842" s="85"/>
      <c r="C842" s="85"/>
      <c r="D842" s="82" t="str">
        <f t="shared" si="13"/>
        <v/>
      </c>
    </row>
    <row r="843" spans="1:4">
      <c r="A843" s="83">
        <v>841</v>
      </c>
      <c r="B843" s="85"/>
      <c r="C843" s="85"/>
      <c r="D843" s="82" t="str">
        <f t="shared" si="13"/>
        <v/>
      </c>
    </row>
    <row r="844" spans="1:4">
      <c r="A844" s="83">
        <v>842</v>
      </c>
      <c r="B844" s="85"/>
      <c r="C844" s="85"/>
      <c r="D844" s="82" t="str">
        <f t="shared" si="13"/>
        <v/>
      </c>
    </row>
    <row r="845" spans="1:4">
      <c r="A845" s="83">
        <v>843</v>
      </c>
      <c r="B845" s="85"/>
      <c r="C845" s="85"/>
      <c r="D845" s="82" t="str">
        <f t="shared" si="13"/>
        <v/>
      </c>
    </row>
    <row r="846" spans="1:4">
      <c r="A846" s="83">
        <v>844</v>
      </c>
      <c r="B846" s="85"/>
      <c r="C846" s="85"/>
      <c r="D846" s="82" t="str">
        <f t="shared" si="13"/>
        <v/>
      </c>
    </row>
    <row r="847" spans="1:4">
      <c r="A847" s="83">
        <v>845</v>
      </c>
      <c r="B847" s="85"/>
      <c r="C847" s="85"/>
      <c r="D847" s="82" t="str">
        <f t="shared" si="13"/>
        <v/>
      </c>
    </row>
    <row r="848" spans="1:4">
      <c r="A848" s="83">
        <v>846</v>
      </c>
      <c r="B848" s="85"/>
      <c r="C848" s="85"/>
      <c r="D848" s="82" t="str">
        <f t="shared" si="13"/>
        <v/>
      </c>
    </row>
    <row r="849" spans="1:4">
      <c r="A849" s="83">
        <v>847</v>
      </c>
      <c r="B849" s="85"/>
      <c r="C849" s="85"/>
      <c r="D849" s="82" t="str">
        <f t="shared" si="13"/>
        <v/>
      </c>
    </row>
    <row r="850" spans="1:4">
      <c r="A850" s="83">
        <v>848</v>
      </c>
      <c r="B850" s="85"/>
      <c r="C850" s="85"/>
      <c r="D850" s="82" t="str">
        <f t="shared" si="13"/>
        <v/>
      </c>
    </row>
    <row r="851" spans="1:4">
      <c r="A851" s="83">
        <v>849</v>
      </c>
      <c r="B851" s="85"/>
      <c r="C851" s="85"/>
      <c r="D851" s="82" t="str">
        <f t="shared" si="13"/>
        <v/>
      </c>
    </row>
    <row r="852" spans="1:4">
      <c r="A852" s="83">
        <v>850</v>
      </c>
      <c r="B852" s="85"/>
      <c r="C852" s="85"/>
      <c r="D852" s="82" t="str">
        <f t="shared" si="13"/>
        <v/>
      </c>
    </row>
    <row r="853" spans="1:4">
      <c r="A853" s="83">
        <v>851</v>
      </c>
      <c r="B853" s="85"/>
      <c r="C853" s="85"/>
      <c r="D853" s="82" t="str">
        <f t="shared" si="13"/>
        <v/>
      </c>
    </row>
    <row r="854" spans="1:4">
      <c r="A854" s="83">
        <v>852</v>
      </c>
      <c r="B854" s="85"/>
      <c r="C854" s="85"/>
      <c r="D854" s="82" t="str">
        <f t="shared" si="13"/>
        <v/>
      </c>
    </row>
    <row r="855" spans="1:4">
      <c r="A855" s="83">
        <v>853</v>
      </c>
      <c r="B855" s="85"/>
      <c r="C855" s="85"/>
      <c r="D855" s="82" t="str">
        <f t="shared" si="13"/>
        <v/>
      </c>
    </row>
    <row r="856" spans="1:4">
      <c r="A856" s="83">
        <v>854</v>
      </c>
      <c r="B856" s="85"/>
      <c r="C856" s="85"/>
      <c r="D856" s="82" t="str">
        <f t="shared" si="13"/>
        <v/>
      </c>
    </row>
    <row r="857" spans="1:4">
      <c r="A857" s="83">
        <v>855</v>
      </c>
      <c r="B857" s="85"/>
      <c r="C857" s="85"/>
      <c r="D857" s="82" t="str">
        <f t="shared" si="13"/>
        <v/>
      </c>
    </row>
    <row r="858" spans="1:4">
      <c r="A858" s="83">
        <v>856</v>
      </c>
      <c r="B858" s="85"/>
      <c r="C858" s="85"/>
      <c r="D858" s="82" t="str">
        <f t="shared" si="13"/>
        <v/>
      </c>
    </row>
    <row r="859" spans="1:4">
      <c r="A859" s="83">
        <v>857</v>
      </c>
      <c r="B859" s="85"/>
      <c r="C859" s="85"/>
      <c r="D859" s="82" t="str">
        <f t="shared" si="13"/>
        <v/>
      </c>
    </row>
    <row r="860" spans="1:4">
      <c r="A860" s="83">
        <v>858</v>
      </c>
      <c r="B860" s="85"/>
      <c r="C860" s="85"/>
      <c r="D860" s="82" t="str">
        <f t="shared" si="13"/>
        <v/>
      </c>
    </row>
    <row r="861" spans="1:4">
      <c r="A861" s="83">
        <v>859</v>
      </c>
      <c r="B861" s="85"/>
      <c r="C861" s="85"/>
      <c r="D861" s="82" t="str">
        <f t="shared" si="13"/>
        <v/>
      </c>
    </row>
    <row r="862" spans="1:4">
      <c r="A862" s="83">
        <v>860</v>
      </c>
      <c r="B862" s="85"/>
      <c r="C862" s="85"/>
      <c r="D862" s="82" t="str">
        <f t="shared" si="13"/>
        <v/>
      </c>
    </row>
    <row r="863" spans="1:4">
      <c r="A863" s="83">
        <v>861</v>
      </c>
      <c r="B863" s="85"/>
      <c r="C863" s="85"/>
      <c r="D863" s="82" t="str">
        <f t="shared" si="13"/>
        <v/>
      </c>
    </row>
    <row r="864" spans="1:4">
      <c r="A864" s="83">
        <v>862</v>
      </c>
      <c r="B864" s="85"/>
      <c r="C864" s="85"/>
      <c r="D864" s="82" t="str">
        <f t="shared" si="13"/>
        <v/>
      </c>
    </row>
    <row r="865" spans="1:4">
      <c r="A865" s="83">
        <v>863</v>
      </c>
      <c r="B865" s="85"/>
      <c r="C865" s="85"/>
      <c r="D865" s="82" t="str">
        <f t="shared" si="13"/>
        <v/>
      </c>
    </row>
    <row r="866" spans="1:4">
      <c r="A866" s="83">
        <v>864</v>
      </c>
      <c r="B866" s="85"/>
      <c r="C866" s="85"/>
      <c r="D866" s="82" t="str">
        <f t="shared" si="13"/>
        <v/>
      </c>
    </row>
    <row r="867" spans="1:4">
      <c r="A867" s="83">
        <v>865</v>
      </c>
      <c r="B867" s="85"/>
      <c r="C867" s="85"/>
      <c r="D867" s="82" t="str">
        <f t="shared" si="13"/>
        <v/>
      </c>
    </row>
    <row r="868" spans="1:4">
      <c r="A868" s="83">
        <v>866</v>
      </c>
      <c r="B868" s="85"/>
      <c r="C868" s="85"/>
      <c r="D868" s="82" t="str">
        <f t="shared" si="13"/>
        <v/>
      </c>
    </row>
    <row r="869" spans="1:4">
      <c r="A869" s="83">
        <v>867</v>
      </c>
      <c r="B869" s="85"/>
      <c r="C869" s="85"/>
      <c r="D869" s="82" t="str">
        <f t="shared" si="13"/>
        <v/>
      </c>
    </row>
    <row r="870" spans="1:4">
      <c r="A870" s="83">
        <v>868</v>
      </c>
      <c r="B870" s="85"/>
      <c r="C870" s="85"/>
      <c r="D870" s="82" t="str">
        <f t="shared" si="13"/>
        <v/>
      </c>
    </row>
    <row r="871" spans="1:4">
      <c r="A871" s="83">
        <v>869</v>
      </c>
      <c r="B871" s="85"/>
      <c r="C871" s="85"/>
      <c r="D871" s="82" t="str">
        <f t="shared" si="13"/>
        <v/>
      </c>
    </row>
    <row r="872" spans="1:4">
      <c r="A872" s="83">
        <v>870</v>
      </c>
      <c r="B872" s="85"/>
      <c r="C872" s="85"/>
      <c r="D872" s="82" t="str">
        <f t="shared" si="13"/>
        <v/>
      </c>
    </row>
    <row r="873" spans="1:4">
      <c r="A873" s="83">
        <v>871</v>
      </c>
      <c r="B873" s="85"/>
      <c r="C873" s="85"/>
      <c r="D873" s="82" t="str">
        <f t="shared" si="13"/>
        <v/>
      </c>
    </row>
    <row r="874" spans="1:4">
      <c r="A874" s="83">
        <v>872</v>
      </c>
      <c r="B874" s="85"/>
      <c r="C874" s="85"/>
      <c r="D874" s="82" t="str">
        <f t="shared" si="13"/>
        <v/>
      </c>
    </row>
    <row r="875" spans="1:4">
      <c r="A875" s="83">
        <v>873</v>
      </c>
      <c r="B875" s="85"/>
      <c r="C875" s="85"/>
      <c r="D875" s="82" t="str">
        <f t="shared" si="13"/>
        <v/>
      </c>
    </row>
    <row r="876" spans="1:4">
      <c r="A876" s="83">
        <v>874</v>
      </c>
      <c r="B876" s="85"/>
      <c r="C876" s="85"/>
      <c r="D876" s="82" t="str">
        <f t="shared" si="13"/>
        <v/>
      </c>
    </row>
    <row r="877" spans="1:4">
      <c r="A877" s="83">
        <v>875</v>
      </c>
      <c r="B877" s="85"/>
      <c r="C877" s="85"/>
      <c r="D877" s="82" t="str">
        <f t="shared" si="13"/>
        <v/>
      </c>
    </row>
    <row r="878" spans="1:4">
      <c r="A878" s="83">
        <v>876</v>
      </c>
      <c r="B878" s="85"/>
      <c r="C878" s="85"/>
      <c r="D878" s="82" t="str">
        <f t="shared" si="13"/>
        <v/>
      </c>
    </row>
    <row r="879" spans="1:4">
      <c r="A879" s="83">
        <v>877</v>
      </c>
      <c r="B879" s="85"/>
      <c r="C879" s="85"/>
      <c r="D879" s="82" t="str">
        <f t="shared" si="13"/>
        <v/>
      </c>
    </row>
    <row r="880" spans="1:4">
      <c r="A880" s="83">
        <v>878</v>
      </c>
      <c r="B880" s="85"/>
      <c r="C880" s="85"/>
      <c r="D880" s="82" t="str">
        <f t="shared" si="13"/>
        <v/>
      </c>
    </row>
    <row r="881" spans="1:4">
      <c r="A881" s="83">
        <v>879</v>
      </c>
      <c r="B881" s="85"/>
      <c r="C881" s="85"/>
      <c r="D881" s="82" t="str">
        <f t="shared" si="13"/>
        <v/>
      </c>
    </row>
    <row r="882" spans="1:4">
      <c r="A882" s="83">
        <v>880</v>
      </c>
      <c r="B882" s="85"/>
      <c r="C882" s="85"/>
      <c r="D882" s="82" t="str">
        <f t="shared" si="13"/>
        <v/>
      </c>
    </row>
    <row r="883" spans="1:4">
      <c r="A883" s="83">
        <v>881</v>
      </c>
      <c r="B883" s="85"/>
      <c r="C883" s="85"/>
      <c r="D883" s="82" t="str">
        <f t="shared" si="13"/>
        <v/>
      </c>
    </row>
    <row r="884" spans="1:4">
      <c r="A884" s="83">
        <v>882</v>
      </c>
      <c r="B884" s="85"/>
      <c r="C884" s="85"/>
      <c r="D884" s="82" t="str">
        <f t="shared" si="13"/>
        <v/>
      </c>
    </row>
    <row r="885" spans="1:4">
      <c r="A885" s="83">
        <v>883</v>
      </c>
      <c r="B885" s="85"/>
      <c r="C885" s="85"/>
      <c r="D885" s="82" t="str">
        <f t="shared" si="13"/>
        <v/>
      </c>
    </row>
    <row r="886" spans="1:4">
      <c r="A886" s="83">
        <v>884</v>
      </c>
      <c r="B886" s="85"/>
      <c r="C886" s="85"/>
      <c r="D886" s="82" t="str">
        <f t="shared" si="13"/>
        <v/>
      </c>
    </row>
    <row r="887" spans="1:4">
      <c r="A887" s="83">
        <v>885</v>
      </c>
      <c r="B887" s="85"/>
      <c r="C887" s="85"/>
      <c r="D887" s="82" t="str">
        <f t="shared" si="13"/>
        <v/>
      </c>
    </row>
    <row r="888" spans="1:4">
      <c r="A888" s="83">
        <v>886</v>
      </c>
      <c r="B888" s="85"/>
      <c r="C888" s="85"/>
      <c r="D888" s="82" t="str">
        <f t="shared" si="13"/>
        <v/>
      </c>
    </row>
    <row r="889" spans="1:4">
      <c r="A889" s="83">
        <v>887</v>
      </c>
      <c r="B889" s="85"/>
      <c r="C889" s="85"/>
      <c r="D889" s="82" t="str">
        <f t="shared" si="13"/>
        <v/>
      </c>
    </row>
    <row r="890" spans="1:4">
      <c r="A890" s="83">
        <v>888</v>
      </c>
      <c r="B890" s="85"/>
      <c r="C890" s="85"/>
      <c r="D890" s="82" t="str">
        <f t="shared" si="13"/>
        <v/>
      </c>
    </row>
    <row r="891" spans="1:4">
      <c r="A891" s="83">
        <v>889</v>
      </c>
      <c r="B891" s="85"/>
      <c r="C891" s="85"/>
      <c r="D891" s="82" t="str">
        <f t="shared" si="13"/>
        <v/>
      </c>
    </row>
    <row r="892" spans="1:4">
      <c r="A892" s="83">
        <v>890</v>
      </c>
      <c r="B892" s="85"/>
      <c r="C892" s="85"/>
      <c r="D892" s="82" t="str">
        <f t="shared" si="13"/>
        <v/>
      </c>
    </row>
    <row r="893" spans="1:4">
      <c r="A893" s="83">
        <v>891</v>
      </c>
      <c r="B893" s="85"/>
      <c r="C893" s="85"/>
      <c r="D893" s="82" t="str">
        <f t="shared" si="13"/>
        <v/>
      </c>
    </row>
    <row r="894" spans="1:4">
      <c r="A894" s="83">
        <v>892</v>
      </c>
      <c r="B894" s="85"/>
      <c r="C894" s="85"/>
      <c r="D894" s="82" t="str">
        <f t="shared" si="13"/>
        <v/>
      </c>
    </row>
    <row r="895" spans="1:4">
      <c r="A895" s="83">
        <v>893</v>
      </c>
      <c r="B895" s="85"/>
      <c r="C895" s="85"/>
      <c r="D895" s="82" t="str">
        <f t="shared" si="13"/>
        <v/>
      </c>
    </row>
    <row r="896" spans="1:4">
      <c r="A896" s="83">
        <v>894</v>
      </c>
      <c r="B896" s="85"/>
      <c r="C896" s="85"/>
      <c r="D896" s="82" t="str">
        <f t="shared" si="13"/>
        <v/>
      </c>
    </row>
    <row r="897" spans="1:4">
      <c r="A897" s="83">
        <v>895</v>
      </c>
      <c r="B897" s="85"/>
      <c r="C897" s="85"/>
      <c r="D897" s="82" t="str">
        <f t="shared" si="13"/>
        <v/>
      </c>
    </row>
    <row r="898" spans="1:4">
      <c r="A898" s="83">
        <v>896</v>
      </c>
      <c r="B898" s="85"/>
      <c r="C898" s="85"/>
      <c r="D898" s="82" t="str">
        <f t="shared" si="13"/>
        <v/>
      </c>
    </row>
    <row r="899" spans="1:4">
      <c r="A899" s="83">
        <v>897</v>
      </c>
      <c r="B899" s="85"/>
      <c r="C899" s="85"/>
      <c r="D899" s="82" t="str">
        <f t="shared" si="13"/>
        <v/>
      </c>
    </row>
    <row r="900" spans="1:4">
      <c r="A900" s="83">
        <v>898</v>
      </c>
      <c r="B900" s="85"/>
      <c r="C900" s="85"/>
      <c r="D900" s="82" t="str">
        <f t="shared" ref="D900:D963" si="14">IF(B900="","",IF(B899=B900,CONCATENATE(",",C900),CONCATENATE(",",B900,C900)))</f>
        <v/>
      </c>
    </row>
    <row r="901" spans="1:4">
      <c r="A901" s="83">
        <v>899</v>
      </c>
      <c r="B901" s="85"/>
      <c r="C901" s="85"/>
      <c r="D901" s="82" t="str">
        <f t="shared" si="14"/>
        <v/>
      </c>
    </row>
    <row r="902" spans="1:4">
      <c r="A902" s="83">
        <v>900</v>
      </c>
      <c r="B902" s="85"/>
      <c r="C902" s="85"/>
      <c r="D902" s="82" t="str">
        <f t="shared" si="14"/>
        <v/>
      </c>
    </row>
    <row r="903" spans="1:4">
      <c r="A903" s="83">
        <v>901</v>
      </c>
      <c r="B903" s="85"/>
      <c r="C903" s="85"/>
      <c r="D903" s="82" t="str">
        <f t="shared" si="14"/>
        <v/>
      </c>
    </row>
    <row r="904" spans="1:4">
      <c r="A904" s="83">
        <v>902</v>
      </c>
      <c r="B904" s="85"/>
      <c r="C904" s="85"/>
      <c r="D904" s="82" t="str">
        <f t="shared" si="14"/>
        <v/>
      </c>
    </row>
    <row r="905" spans="1:4">
      <c r="A905" s="83">
        <v>903</v>
      </c>
      <c r="B905" s="85"/>
      <c r="C905" s="85"/>
      <c r="D905" s="82" t="str">
        <f t="shared" si="14"/>
        <v/>
      </c>
    </row>
    <row r="906" spans="1:4">
      <c r="A906" s="83">
        <v>904</v>
      </c>
      <c r="B906" s="85"/>
      <c r="C906" s="85"/>
      <c r="D906" s="82" t="str">
        <f t="shared" si="14"/>
        <v/>
      </c>
    </row>
    <row r="907" spans="1:4">
      <c r="A907" s="83">
        <v>905</v>
      </c>
      <c r="B907" s="85"/>
      <c r="C907" s="85"/>
      <c r="D907" s="82" t="str">
        <f t="shared" si="14"/>
        <v/>
      </c>
    </row>
    <row r="908" spans="1:4">
      <c r="A908" s="83">
        <v>906</v>
      </c>
      <c r="B908" s="85"/>
      <c r="C908" s="85"/>
      <c r="D908" s="82" t="str">
        <f t="shared" si="14"/>
        <v/>
      </c>
    </row>
    <row r="909" spans="1:4">
      <c r="A909" s="83">
        <v>907</v>
      </c>
      <c r="B909" s="85"/>
      <c r="C909" s="85"/>
      <c r="D909" s="82" t="str">
        <f t="shared" si="14"/>
        <v/>
      </c>
    </row>
    <row r="910" spans="1:4">
      <c r="A910" s="83">
        <v>908</v>
      </c>
      <c r="B910" s="85"/>
      <c r="C910" s="85"/>
      <c r="D910" s="82" t="str">
        <f t="shared" si="14"/>
        <v/>
      </c>
    </row>
    <row r="911" spans="1:4">
      <c r="A911" s="83">
        <v>909</v>
      </c>
      <c r="B911" s="85"/>
      <c r="C911" s="85"/>
      <c r="D911" s="82" t="str">
        <f t="shared" si="14"/>
        <v/>
      </c>
    </row>
    <row r="912" spans="1:4">
      <c r="A912" s="83">
        <v>910</v>
      </c>
      <c r="B912" s="85"/>
      <c r="C912" s="85"/>
      <c r="D912" s="82" t="str">
        <f t="shared" si="14"/>
        <v/>
      </c>
    </row>
    <row r="913" spans="1:4">
      <c r="A913" s="83">
        <v>911</v>
      </c>
      <c r="B913" s="85"/>
      <c r="C913" s="85"/>
      <c r="D913" s="82" t="str">
        <f t="shared" si="14"/>
        <v/>
      </c>
    </row>
    <row r="914" spans="1:4">
      <c r="A914" s="83">
        <v>912</v>
      </c>
      <c r="B914" s="85"/>
      <c r="C914" s="85"/>
      <c r="D914" s="82" t="str">
        <f t="shared" si="14"/>
        <v/>
      </c>
    </row>
    <row r="915" spans="1:4">
      <c r="A915" s="83">
        <v>913</v>
      </c>
      <c r="B915" s="85"/>
      <c r="C915" s="85"/>
      <c r="D915" s="82" t="str">
        <f t="shared" si="14"/>
        <v/>
      </c>
    </row>
    <row r="916" spans="1:4">
      <c r="A916" s="83">
        <v>914</v>
      </c>
      <c r="B916" s="85"/>
      <c r="C916" s="85"/>
      <c r="D916" s="82" t="str">
        <f t="shared" si="14"/>
        <v/>
      </c>
    </row>
    <row r="917" spans="1:4">
      <c r="A917" s="83">
        <v>915</v>
      </c>
      <c r="B917" s="85"/>
      <c r="C917" s="85"/>
      <c r="D917" s="82" t="str">
        <f t="shared" si="14"/>
        <v/>
      </c>
    </row>
    <row r="918" spans="1:4">
      <c r="A918" s="83">
        <v>916</v>
      </c>
      <c r="B918" s="85"/>
      <c r="C918" s="85"/>
      <c r="D918" s="82" t="str">
        <f t="shared" si="14"/>
        <v/>
      </c>
    </row>
    <row r="919" spans="1:4">
      <c r="A919" s="83">
        <v>917</v>
      </c>
      <c r="B919" s="85"/>
      <c r="C919" s="85"/>
      <c r="D919" s="82" t="str">
        <f t="shared" si="14"/>
        <v/>
      </c>
    </row>
    <row r="920" spans="1:4">
      <c r="A920" s="83">
        <v>918</v>
      </c>
      <c r="B920" s="85"/>
      <c r="C920" s="85"/>
      <c r="D920" s="82" t="str">
        <f t="shared" si="14"/>
        <v/>
      </c>
    </row>
    <row r="921" spans="1:4">
      <c r="A921" s="83">
        <v>919</v>
      </c>
      <c r="B921" s="85"/>
      <c r="C921" s="85"/>
      <c r="D921" s="82" t="str">
        <f t="shared" si="14"/>
        <v/>
      </c>
    </row>
    <row r="922" spans="1:4">
      <c r="A922" s="83">
        <v>920</v>
      </c>
      <c r="B922" s="85"/>
      <c r="C922" s="85"/>
      <c r="D922" s="82" t="str">
        <f t="shared" si="14"/>
        <v/>
      </c>
    </row>
    <row r="923" spans="1:4">
      <c r="A923" s="83">
        <v>921</v>
      </c>
      <c r="B923" s="85"/>
      <c r="C923" s="85"/>
      <c r="D923" s="82" t="str">
        <f t="shared" si="14"/>
        <v/>
      </c>
    </row>
    <row r="924" spans="1:4">
      <c r="A924" s="83">
        <v>922</v>
      </c>
      <c r="B924" s="85"/>
      <c r="C924" s="85"/>
      <c r="D924" s="82" t="str">
        <f t="shared" si="14"/>
        <v/>
      </c>
    </row>
    <row r="925" spans="1:4">
      <c r="A925" s="83">
        <v>923</v>
      </c>
      <c r="B925" s="85"/>
      <c r="C925" s="85"/>
      <c r="D925" s="82" t="str">
        <f t="shared" si="14"/>
        <v/>
      </c>
    </row>
    <row r="926" spans="1:4">
      <c r="A926" s="83">
        <v>924</v>
      </c>
      <c r="B926" s="85"/>
      <c r="C926" s="85"/>
      <c r="D926" s="82" t="str">
        <f t="shared" si="14"/>
        <v/>
      </c>
    </row>
    <row r="927" spans="1:4">
      <c r="A927" s="83">
        <v>925</v>
      </c>
      <c r="B927" s="85"/>
      <c r="C927" s="85"/>
      <c r="D927" s="82" t="str">
        <f t="shared" si="14"/>
        <v/>
      </c>
    </row>
    <row r="928" spans="1:4">
      <c r="A928" s="83">
        <v>926</v>
      </c>
      <c r="B928" s="85"/>
      <c r="C928" s="85"/>
      <c r="D928" s="82" t="str">
        <f t="shared" si="14"/>
        <v/>
      </c>
    </row>
    <row r="929" spans="1:4">
      <c r="A929" s="83">
        <v>927</v>
      </c>
      <c r="B929" s="85"/>
      <c r="C929" s="85"/>
      <c r="D929" s="82" t="str">
        <f t="shared" si="14"/>
        <v/>
      </c>
    </row>
    <row r="930" spans="1:4">
      <c r="A930" s="83">
        <v>928</v>
      </c>
      <c r="B930" s="85"/>
      <c r="C930" s="85"/>
      <c r="D930" s="82" t="str">
        <f t="shared" si="14"/>
        <v/>
      </c>
    </row>
    <row r="931" spans="1:4">
      <c r="A931" s="83">
        <v>929</v>
      </c>
      <c r="B931" s="85"/>
      <c r="C931" s="85"/>
      <c r="D931" s="82" t="str">
        <f t="shared" si="14"/>
        <v/>
      </c>
    </row>
    <row r="932" spans="1:4">
      <c r="A932" s="83">
        <v>930</v>
      </c>
      <c r="B932" s="85"/>
      <c r="C932" s="85"/>
      <c r="D932" s="82" t="str">
        <f t="shared" si="14"/>
        <v/>
      </c>
    </row>
    <row r="933" spans="1:4">
      <c r="A933" s="83">
        <v>931</v>
      </c>
      <c r="B933" s="85"/>
      <c r="C933" s="85"/>
      <c r="D933" s="82" t="str">
        <f t="shared" si="14"/>
        <v/>
      </c>
    </row>
    <row r="934" spans="1:4">
      <c r="A934" s="83">
        <v>932</v>
      </c>
      <c r="B934" s="85"/>
      <c r="C934" s="85"/>
      <c r="D934" s="82" t="str">
        <f t="shared" si="14"/>
        <v/>
      </c>
    </row>
    <row r="935" spans="1:4">
      <c r="A935" s="83">
        <v>933</v>
      </c>
      <c r="B935" s="85"/>
      <c r="C935" s="85"/>
      <c r="D935" s="82" t="str">
        <f t="shared" si="14"/>
        <v/>
      </c>
    </row>
    <row r="936" spans="1:4">
      <c r="A936" s="83">
        <v>934</v>
      </c>
      <c r="B936" s="85"/>
      <c r="C936" s="85"/>
      <c r="D936" s="82" t="str">
        <f t="shared" si="14"/>
        <v/>
      </c>
    </row>
    <row r="937" spans="1:4">
      <c r="A937" s="83">
        <v>935</v>
      </c>
      <c r="B937" s="85"/>
      <c r="C937" s="85"/>
      <c r="D937" s="82" t="str">
        <f t="shared" si="14"/>
        <v/>
      </c>
    </row>
    <row r="938" spans="1:4">
      <c r="A938" s="83">
        <v>936</v>
      </c>
      <c r="B938" s="85"/>
      <c r="C938" s="85"/>
      <c r="D938" s="82" t="str">
        <f t="shared" si="14"/>
        <v/>
      </c>
    </row>
    <row r="939" spans="1:4">
      <c r="A939" s="83">
        <v>937</v>
      </c>
      <c r="B939" s="85"/>
      <c r="C939" s="85"/>
      <c r="D939" s="82" t="str">
        <f t="shared" si="14"/>
        <v/>
      </c>
    </row>
    <row r="940" spans="1:4">
      <c r="A940" s="83">
        <v>938</v>
      </c>
      <c r="B940" s="85"/>
      <c r="C940" s="85"/>
      <c r="D940" s="82" t="str">
        <f t="shared" si="14"/>
        <v/>
      </c>
    </row>
    <row r="941" spans="1:4">
      <c r="A941" s="83">
        <v>939</v>
      </c>
      <c r="B941" s="85"/>
      <c r="C941" s="85"/>
      <c r="D941" s="82" t="str">
        <f t="shared" si="14"/>
        <v/>
      </c>
    </row>
    <row r="942" spans="1:4">
      <c r="A942" s="83">
        <v>940</v>
      </c>
      <c r="B942" s="85"/>
      <c r="C942" s="85"/>
      <c r="D942" s="82" t="str">
        <f t="shared" si="14"/>
        <v/>
      </c>
    </row>
    <row r="943" spans="1:4">
      <c r="A943" s="83">
        <v>941</v>
      </c>
      <c r="B943" s="85"/>
      <c r="C943" s="85"/>
      <c r="D943" s="82" t="str">
        <f t="shared" si="14"/>
        <v/>
      </c>
    </row>
    <row r="944" spans="1:4">
      <c r="A944" s="83">
        <v>942</v>
      </c>
      <c r="B944" s="85"/>
      <c r="C944" s="85"/>
      <c r="D944" s="82" t="str">
        <f t="shared" si="14"/>
        <v/>
      </c>
    </row>
    <row r="945" spans="1:4">
      <c r="A945" s="83">
        <v>943</v>
      </c>
      <c r="B945" s="85"/>
      <c r="C945" s="85"/>
      <c r="D945" s="82" t="str">
        <f t="shared" si="14"/>
        <v/>
      </c>
    </row>
    <row r="946" spans="1:4">
      <c r="A946" s="83">
        <v>944</v>
      </c>
      <c r="B946" s="85"/>
      <c r="C946" s="85"/>
      <c r="D946" s="82" t="str">
        <f t="shared" si="14"/>
        <v/>
      </c>
    </row>
    <row r="947" spans="1:4">
      <c r="A947" s="83">
        <v>945</v>
      </c>
      <c r="B947" s="85"/>
      <c r="C947" s="85"/>
      <c r="D947" s="82" t="str">
        <f t="shared" si="14"/>
        <v/>
      </c>
    </row>
    <row r="948" spans="1:4">
      <c r="A948" s="83">
        <v>946</v>
      </c>
      <c r="B948" s="85"/>
      <c r="C948" s="85"/>
      <c r="D948" s="82" t="str">
        <f t="shared" si="14"/>
        <v/>
      </c>
    </row>
    <row r="949" spans="1:4">
      <c r="A949" s="83">
        <v>947</v>
      </c>
      <c r="B949" s="85"/>
      <c r="C949" s="85"/>
      <c r="D949" s="82" t="str">
        <f t="shared" si="14"/>
        <v/>
      </c>
    </row>
    <row r="950" spans="1:4">
      <c r="A950" s="83">
        <v>948</v>
      </c>
      <c r="B950" s="85"/>
      <c r="C950" s="85"/>
      <c r="D950" s="82" t="str">
        <f t="shared" si="14"/>
        <v/>
      </c>
    </row>
    <row r="951" spans="1:4">
      <c r="A951" s="83">
        <v>949</v>
      </c>
      <c r="B951" s="85"/>
      <c r="C951" s="85"/>
      <c r="D951" s="82" t="str">
        <f t="shared" si="14"/>
        <v/>
      </c>
    </row>
    <row r="952" spans="1:4">
      <c r="A952" s="83">
        <v>950</v>
      </c>
      <c r="B952" s="85"/>
      <c r="C952" s="85"/>
      <c r="D952" s="82" t="str">
        <f t="shared" si="14"/>
        <v/>
      </c>
    </row>
    <row r="953" spans="1:4">
      <c r="A953" s="83">
        <v>951</v>
      </c>
      <c r="B953" s="85"/>
      <c r="C953" s="85"/>
      <c r="D953" s="82" t="str">
        <f t="shared" si="14"/>
        <v/>
      </c>
    </row>
    <row r="954" spans="1:4">
      <c r="A954" s="83">
        <v>952</v>
      </c>
      <c r="B954" s="85"/>
      <c r="C954" s="85"/>
      <c r="D954" s="82" t="str">
        <f t="shared" si="14"/>
        <v/>
      </c>
    </row>
    <row r="955" spans="1:4">
      <c r="A955" s="83">
        <v>953</v>
      </c>
      <c r="B955" s="85"/>
      <c r="C955" s="85"/>
      <c r="D955" s="82" t="str">
        <f t="shared" si="14"/>
        <v/>
      </c>
    </row>
    <row r="956" spans="1:4">
      <c r="A956" s="83">
        <v>954</v>
      </c>
      <c r="B956" s="85"/>
      <c r="C956" s="85"/>
      <c r="D956" s="82" t="str">
        <f t="shared" si="14"/>
        <v/>
      </c>
    </row>
    <row r="957" spans="1:4">
      <c r="A957" s="83">
        <v>955</v>
      </c>
      <c r="B957" s="85"/>
      <c r="C957" s="85"/>
      <c r="D957" s="82" t="str">
        <f t="shared" si="14"/>
        <v/>
      </c>
    </row>
    <row r="958" spans="1:4">
      <c r="A958" s="83">
        <v>956</v>
      </c>
      <c r="B958" s="85"/>
      <c r="C958" s="85"/>
      <c r="D958" s="82" t="str">
        <f t="shared" si="14"/>
        <v/>
      </c>
    </row>
    <row r="959" spans="1:4">
      <c r="A959" s="83">
        <v>957</v>
      </c>
      <c r="B959" s="85"/>
      <c r="C959" s="85"/>
      <c r="D959" s="82" t="str">
        <f t="shared" si="14"/>
        <v/>
      </c>
    </row>
    <row r="960" spans="1:4">
      <c r="A960" s="83">
        <v>958</v>
      </c>
      <c r="B960" s="85"/>
      <c r="C960" s="85"/>
      <c r="D960" s="82" t="str">
        <f t="shared" si="14"/>
        <v/>
      </c>
    </row>
    <row r="961" spans="1:4">
      <c r="A961" s="83">
        <v>959</v>
      </c>
      <c r="B961" s="85"/>
      <c r="C961" s="85"/>
      <c r="D961" s="82" t="str">
        <f t="shared" si="14"/>
        <v/>
      </c>
    </row>
    <row r="962" spans="1:4">
      <c r="A962" s="83">
        <v>960</v>
      </c>
      <c r="B962" s="85"/>
      <c r="C962" s="85"/>
      <c r="D962" s="82" t="str">
        <f t="shared" si="14"/>
        <v/>
      </c>
    </row>
    <row r="963" spans="1:4">
      <c r="A963" s="83">
        <v>961</v>
      </c>
      <c r="B963" s="85"/>
      <c r="C963" s="85"/>
      <c r="D963" s="82" t="str">
        <f t="shared" si="14"/>
        <v/>
      </c>
    </row>
    <row r="964" spans="1:4">
      <c r="A964" s="83">
        <v>962</v>
      </c>
      <c r="B964" s="85"/>
      <c r="C964" s="85"/>
      <c r="D964" s="82" t="str">
        <f t="shared" ref="D964:D1027" si="15">IF(B964="","",IF(B963=B964,CONCATENATE(",",C964),CONCATENATE(",",B964,C964)))</f>
        <v/>
      </c>
    </row>
    <row r="965" spans="1:4">
      <c r="A965" s="83">
        <v>963</v>
      </c>
      <c r="B965" s="85"/>
      <c r="C965" s="85"/>
      <c r="D965" s="82" t="str">
        <f t="shared" si="15"/>
        <v/>
      </c>
    </row>
    <row r="966" spans="1:4">
      <c r="A966" s="83">
        <v>964</v>
      </c>
      <c r="B966" s="85"/>
      <c r="C966" s="85"/>
      <c r="D966" s="82" t="str">
        <f t="shared" si="15"/>
        <v/>
      </c>
    </row>
    <row r="967" spans="1:4">
      <c r="A967" s="83">
        <v>965</v>
      </c>
      <c r="B967" s="85"/>
      <c r="C967" s="85"/>
      <c r="D967" s="82" t="str">
        <f t="shared" si="15"/>
        <v/>
      </c>
    </row>
    <row r="968" spans="1:4">
      <c r="A968" s="83">
        <v>966</v>
      </c>
      <c r="B968" s="85"/>
      <c r="C968" s="85"/>
      <c r="D968" s="82" t="str">
        <f t="shared" si="15"/>
        <v/>
      </c>
    </row>
    <row r="969" spans="1:4">
      <c r="A969" s="83">
        <v>967</v>
      </c>
      <c r="B969" s="85"/>
      <c r="C969" s="85"/>
      <c r="D969" s="82" t="str">
        <f t="shared" si="15"/>
        <v/>
      </c>
    </row>
    <row r="970" spans="1:4">
      <c r="A970" s="83">
        <v>968</v>
      </c>
      <c r="B970" s="85"/>
      <c r="C970" s="85"/>
      <c r="D970" s="82" t="str">
        <f t="shared" si="15"/>
        <v/>
      </c>
    </row>
    <row r="971" spans="1:4">
      <c r="A971" s="83">
        <v>969</v>
      </c>
      <c r="B971" s="85"/>
      <c r="C971" s="85"/>
      <c r="D971" s="82" t="str">
        <f t="shared" si="15"/>
        <v/>
      </c>
    </row>
    <row r="972" spans="1:4">
      <c r="A972" s="83">
        <v>970</v>
      </c>
      <c r="B972" s="85"/>
      <c r="C972" s="85"/>
      <c r="D972" s="82" t="str">
        <f t="shared" si="15"/>
        <v/>
      </c>
    </row>
    <row r="973" spans="1:4">
      <c r="A973" s="83">
        <v>971</v>
      </c>
      <c r="B973" s="85"/>
      <c r="C973" s="85"/>
      <c r="D973" s="82" t="str">
        <f t="shared" si="15"/>
        <v/>
      </c>
    </row>
    <row r="974" spans="1:4">
      <c r="A974" s="83">
        <v>972</v>
      </c>
      <c r="B974" s="85"/>
      <c r="C974" s="85"/>
      <c r="D974" s="82" t="str">
        <f t="shared" si="15"/>
        <v/>
      </c>
    </row>
    <row r="975" spans="1:4">
      <c r="A975" s="83">
        <v>973</v>
      </c>
      <c r="B975" s="85"/>
      <c r="C975" s="85"/>
      <c r="D975" s="82" t="str">
        <f t="shared" si="15"/>
        <v/>
      </c>
    </row>
    <row r="976" spans="1:4">
      <c r="A976" s="83">
        <v>974</v>
      </c>
      <c r="B976" s="85"/>
      <c r="C976" s="85"/>
      <c r="D976" s="82" t="str">
        <f t="shared" si="15"/>
        <v/>
      </c>
    </row>
    <row r="977" spans="1:4">
      <c r="A977" s="83">
        <v>975</v>
      </c>
      <c r="B977" s="85"/>
      <c r="C977" s="85"/>
      <c r="D977" s="82" t="str">
        <f t="shared" si="15"/>
        <v/>
      </c>
    </row>
    <row r="978" spans="1:4">
      <c r="A978" s="83">
        <v>976</v>
      </c>
      <c r="B978" s="85"/>
      <c r="C978" s="85"/>
      <c r="D978" s="82" t="str">
        <f t="shared" si="15"/>
        <v/>
      </c>
    </row>
    <row r="979" spans="1:4">
      <c r="A979" s="83">
        <v>977</v>
      </c>
      <c r="B979" s="85"/>
      <c r="C979" s="85"/>
      <c r="D979" s="82" t="str">
        <f t="shared" si="15"/>
        <v/>
      </c>
    </row>
    <row r="980" spans="1:4">
      <c r="A980" s="83">
        <v>978</v>
      </c>
      <c r="B980" s="85"/>
      <c r="C980" s="85"/>
      <c r="D980" s="82" t="str">
        <f t="shared" si="15"/>
        <v/>
      </c>
    </row>
    <row r="981" spans="1:4">
      <c r="A981" s="83">
        <v>979</v>
      </c>
      <c r="B981" s="85"/>
      <c r="C981" s="85"/>
      <c r="D981" s="82" t="str">
        <f t="shared" si="15"/>
        <v/>
      </c>
    </row>
    <row r="982" spans="1:4">
      <c r="A982" s="83">
        <v>980</v>
      </c>
      <c r="B982" s="85"/>
      <c r="C982" s="85"/>
      <c r="D982" s="82" t="str">
        <f t="shared" si="15"/>
        <v/>
      </c>
    </row>
    <row r="983" spans="1:4">
      <c r="A983" s="83">
        <v>981</v>
      </c>
      <c r="B983" s="85"/>
      <c r="C983" s="85"/>
      <c r="D983" s="82" t="str">
        <f t="shared" si="15"/>
        <v/>
      </c>
    </row>
    <row r="984" spans="1:4">
      <c r="A984" s="83">
        <v>982</v>
      </c>
      <c r="B984" s="85"/>
      <c r="C984" s="85"/>
      <c r="D984" s="82" t="str">
        <f t="shared" si="15"/>
        <v/>
      </c>
    </row>
    <row r="985" spans="1:4">
      <c r="A985" s="83">
        <v>983</v>
      </c>
      <c r="B985" s="85"/>
      <c r="C985" s="85"/>
      <c r="D985" s="82" t="str">
        <f t="shared" si="15"/>
        <v/>
      </c>
    </row>
    <row r="986" spans="1:4">
      <c r="A986" s="83">
        <v>984</v>
      </c>
      <c r="B986" s="85"/>
      <c r="C986" s="85"/>
      <c r="D986" s="82" t="str">
        <f t="shared" si="15"/>
        <v/>
      </c>
    </row>
    <row r="987" spans="1:4">
      <c r="A987" s="83">
        <v>985</v>
      </c>
      <c r="B987" s="85"/>
      <c r="C987" s="85"/>
      <c r="D987" s="82" t="str">
        <f t="shared" si="15"/>
        <v/>
      </c>
    </row>
    <row r="988" spans="1:4">
      <c r="A988" s="83">
        <v>986</v>
      </c>
      <c r="B988" s="85"/>
      <c r="C988" s="85"/>
      <c r="D988" s="82" t="str">
        <f t="shared" si="15"/>
        <v/>
      </c>
    </row>
    <row r="989" spans="1:4">
      <c r="A989" s="83">
        <v>987</v>
      </c>
      <c r="B989" s="85"/>
      <c r="C989" s="85"/>
      <c r="D989" s="82" t="str">
        <f t="shared" si="15"/>
        <v/>
      </c>
    </row>
    <row r="990" spans="1:4">
      <c r="A990" s="83">
        <v>988</v>
      </c>
      <c r="B990" s="85"/>
      <c r="C990" s="85"/>
      <c r="D990" s="82" t="str">
        <f t="shared" si="15"/>
        <v/>
      </c>
    </row>
    <row r="991" spans="1:4">
      <c r="A991" s="83">
        <v>989</v>
      </c>
      <c r="B991" s="85"/>
      <c r="C991" s="85"/>
      <c r="D991" s="82" t="str">
        <f t="shared" si="15"/>
        <v/>
      </c>
    </row>
    <row r="992" spans="1:4">
      <c r="A992" s="83">
        <v>990</v>
      </c>
      <c r="B992" s="85"/>
      <c r="C992" s="85"/>
      <c r="D992" s="82" t="str">
        <f t="shared" si="15"/>
        <v/>
      </c>
    </row>
    <row r="993" spans="1:4">
      <c r="A993" s="83">
        <v>991</v>
      </c>
      <c r="B993" s="85"/>
      <c r="C993" s="85"/>
      <c r="D993" s="82" t="str">
        <f t="shared" si="15"/>
        <v/>
      </c>
    </row>
    <row r="994" spans="1:4">
      <c r="A994" s="83">
        <v>992</v>
      </c>
      <c r="B994" s="85"/>
      <c r="C994" s="85"/>
      <c r="D994" s="82" t="str">
        <f t="shared" si="15"/>
        <v/>
      </c>
    </row>
    <row r="995" spans="1:4">
      <c r="A995" s="83">
        <v>993</v>
      </c>
      <c r="B995" s="85"/>
      <c r="C995" s="85"/>
      <c r="D995" s="82" t="str">
        <f t="shared" si="15"/>
        <v/>
      </c>
    </row>
    <row r="996" spans="1:4">
      <c r="A996" s="83">
        <v>994</v>
      </c>
      <c r="B996" s="85"/>
      <c r="C996" s="85"/>
      <c r="D996" s="82" t="str">
        <f t="shared" si="15"/>
        <v/>
      </c>
    </row>
    <row r="997" spans="1:4">
      <c r="A997" s="83">
        <v>995</v>
      </c>
      <c r="B997" s="85"/>
      <c r="C997" s="85"/>
      <c r="D997" s="82" t="str">
        <f t="shared" si="15"/>
        <v/>
      </c>
    </row>
    <row r="998" spans="1:4">
      <c r="A998" s="83">
        <v>996</v>
      </c>
      <c r="B998" s="85"/>
      <c r="C998" s="85"/>
      <c r="D998" s="82" t="str">
        <f t="shared" si="15"/>
        <v/>
      </c>
    </row>
    <row r="999" spans="1:4">
      <c r="A999" s="83">
        <v>997</v>
      </c>
      <c r="B999" s="85"/>
      <c r="C999" s="85"/>
      <c r="D999" s="82" t="str">
        <f t="shared" si="15"/>
        <v/>
      </c>
    </row>
    <row r="1000" spans="1:4">
      <c r="A1000" s="83">
        <v>998</v>
      </c>
      <c r="B1000" s="85"/>
      <c r="C1000" s="85"/>
      <c r="D1000" s="82" t="str">
        <f t="shared" si="15"/>
        <v/>
      </c>
    </row>
    <row r="1001" spans="1:4">
      <c r="A1001" s="83">
        <v>999</v>
      </c>
      <c r="B1001" s="85"/>
      <c r="C1001" s="85"/>
      <c r="D1001" s="82" t="str">
        <f t="shared" si="15"/>
        <v/>
      </c>
    </row>
    <row r="1002" spans="1:4">
      <c r="A1002" s="83">
        <v>1000</v>
      </c>
      <c r="B1002" s="85"/>
      <c r="C1002" s="85"/>
      <c r="D1002" s="82" t="str">
        <f t="shared" si="15"/>
        <v/>
      </c>
    </row>
    <row r="1003" spans="1:4">
      <c r="A1003" s="83">
        <v>1001</v>
      </c>
      <c r="B1003" s="85"/>
      <c r="C1003" s="85"/>
      <c r="D1003" s="82" t="str">
        <f t="shared" si="15"/>
        <v/>
      </c>
    </row>
    <row r="1004" spans="1:4">
      <c r="A1004" s="83">
        <v>1002</v>
      </c>
      <c r="B1004" s="85"/>
      <c r="C1004" s="85"/>
      <c r="D1004" s="82" t="str">
        <f t="shared" si="15"/>
        <v/>
      </c>
    </row>
    <row r="1005" spans="1:4">
      <c r="A1005" s="83">
        <v>1003</v>
      </c>
      <c r="B1005" s="85"/>
      <c r="C1005" s="85"/>
      <c r="D1005" s="82" t="str">
        <f t="shared" si="15"/>
        <v/>
      </c>
    </row>
    <row r="1006" spans="1:4">
      <c r="A1006" s="83">
        <v>1004</v>
      </c>
      <c r="B1006" s="85"/>
      <c r="C1006" s="85"/>
      <c r="D1006" s="82" t="str">
        <f t="shared" si="15"/>
        <v/>
      </c>
    </row>
    <row r="1007" spans="1:4">
      <c r="A1007" s="83">
        <v>1005</v>
      </c>
      <c r="B1007" s="85"/>
      <c r="C1007" s="85"/>
      <c r="D1007" s="82" t="str">
        <f t="shared" si="15"/>
        <v/>
      </c>
    </row>
    <row r="1008" spans="1:4">
      <c r="A1008" s="83">
        <v>1006</v>
      </c>
      <c r="B1008" s="85"/>
      <c r="C1008" s="85"/>
      <c r="D1008" s="82" t="str">
        <f t="shared" si="15"/>
        <v/>
      </c>
    </row>
    <row r="1009" spans="1:4">
      <c r="A1009" s="83">
        <v>1007</v>
      </c>
      <c r="B1009" s="85"/>
      <c r="C1009" s="85"/>
      <c r="D1009" s="82" t="str">
        <f t="shared" si="15"/>
        <v/>
      </c>
    </row>
    <row r="1010" spans="1:4">
      <c r="A1010" s="83">
        <v>1008</v>
      </c>
      <c r="B1010" s="85"/>
      <c r="C1010" s="85"/>
      <c r="D1010" s="82" t="str">
        <f t="shared" si="15"/>
        <v/>
      </c>
    </row>
    <row r="1011" spans="1:4">
      <c r="A1011" s="83">
        <v>1009</v>
      </c>
      <c r="B1011" s="85"/>
      <c r="C1011" s="85"/>
      <c r="D1011" s="82" t="str">
        <f t="shared" si="15"/>
        <v/>
      </c>
    </row>
    <row r="1012" spans="1:4">
      <c r="A1012" s="83">
        <v>1010</v>
      </c>
      <c r="B1012" s="85"/>
      <c r="C1012" s="85"/>
      <c r="D1012" s="82" t="str">
        <f t="shared" si="15"/>
        <v/>
      </c>
    </row>
    <row r="1013" spans="1:4">
      <c r="A1013" s="83">
        <v>1011</v>
      </c>
      <c r="B1013" s="85"/>
      <c r="C1013" s="85"/>
      <c r="D1013" s="82" t="str">
        <f t="shared" si="15"/>
        <v/>
      </c>
    </row>
    <row r="1014" spans="1:4">
      <c r="A1014" s="83">
        <v>1012</v>
      </c>
      <c r="B1014" s="85"/>
      <c r="C1014" s="85"/>
      <c r="D1014" s="82" t="str">
        <f t="shared" si="15"/>
        <v/>
      </c>
    </row>
    <row r="1015" spans="1:4">
      <c r="A1015" s="83">
        <v>1013</v>
      </c>
      <c r="B1015" s="85"/>
      <c r="C1015" s="85"/>
      <c r="D1015" s="82" t="str">
        <f t="shared" si="15"/>
        <v/>
      </c>
    </row>
    <row r="1016" spans="1:4">
      <c r="A1016" s="83">
        <v>1014</v>
      </c>
      <c r="B1016" s="85"/>
      <c r="C1016" s="85"/>
      <c r="D1016" s="82" t="str">
        <f t="shared" si="15"/>
        <v/>
      </c>
    </row>
    <row r="1017" spans="1:4">
      <c r="A1017" s="83">
        <v>1015</v>
      </c>
      <c r="B1017" s="85"/>
      <c r="C1017" s="85"/>
      <c r="D1017" s="82" t="str">
        <f t="shared" si="15"/>
        <v/>
      </c>
    </row>
    <row r="1018" spans="1:4">
      <c r="A1018" s="83">
        <v>1016</v>
      </c>
      <c r="B1018" s="85"/>
      <c r="C1018" s="85"/>
      <c r="D1018" s="82" t="str">
        <f t="shared" si="15"/>
        <v/>
      </c>
    </row>
    <row r="1019" spans="1:4">
      <c r="A1019" s="83">
        <v>1017</v>
      </c>
      <c r="B1019" s="85"/>
      <c r="C1019" s="85"/>
      <c r="D1019" s="82" t="str">
        <f t="shared" si="15"/>
        <v/>
      </c>
    </row>
    <row r="1020" spans="1:4">
      <c r="A1020" s="83">
        <v>1018</v>
      </c>
      <c r="B1020" s="85"/>
      <c r="C1020" s="85"/>
      <c r="D1020" s="82" t="str">
        <f t="shared" si="15"/>
        <v/>
      </c>
    </row>
    <row r="1021" spans="1:4">
      <c r="A1021" s="83">
        <v>1019</v>
      </c>
      <c r="B1021" s="85"/>
      <c r="C1021" s="85"/>
      <c r="D1021" s="82" t="str">
        <f t="shared" si="15"/>
        <v/>
      </c>
    </row>
    <row r="1022" spans="1:4">
      <c r="A1022" s="83">
        <v>1020</v>
      </c>
      <c r="B1022" s="85"/>
      <c r="C1022" s="85"/>
      <c r="D1022" s="82" t="str">
        <f t="shared" si="15"/>
        <v/>
      </c>
    </row>
    <row r="1023" spans="1:4">
      <c r="A1023" s="83">
        <v>1021</v>
      </c>
      <c r="B1023" s="85"/>
      <c r="C1023" s="85"/>
      <c r="D1023" s="82" t="str">
        <f t="shared" si="15"/>
        <v/>
      </c>
    </row>
    <row r="1024" spans="1:4">
      <c r="A1024" s="83">
        <v>1022</v>
      </c>
      <c r="B1024" s="85"/>
      <c r="C1024" s="85"/>
      <c r="D1024" s="82" t="str">
        <f t="shared" si="15"/>
        <v/>
      </c>
    </row>
    <row r="1025" spans="1:4">
      <c r="A1025" s="83">
        <v>1023</v>
      </c>
      <c r="B1025" s="85"/>
      <c r="C1025" s="85"/>
      <c r="D1025" s="82" t="str">
        <f t="shared" si="15"/>
        <v/>
      </c>
    </row>
    <row r="1026" spans="1:4">
      <c r="A1026" s="83">
        <v>1024</v>
      </c>
      <c r="B1026" s="85"/>
      <c r="C1026" s="85"/>
      <c r="D1026" s="82" t="str">
        <f t="shared" si="15"/>
        <v/>
      </c>
    </row>
    <row r="1027" spans="1:4">
      <c r="A1027" s="83">
        <v>1025</v>
      </c>
      <c r="B1027" s="85"/>
      <c r="C1027" s="85"/>
      <c r="D1027" s="82" t="str">
        <f t="shared" si="15"/>
        <v/>
      </c>
    </row>
    <row r="1028" spans="1:4">
      <c r="B1028" s="86"/>
      <c r="C1028" s="86"/>
    </row>
    <row r="1029" spans="1:4">
      <c r="B1029" s="86"/>
      <c r="C1029" s="86"/>
    </row>
    <row r="1030" spans="1:4">
      <c r="B1030" s="86"/>
      <c r="C1030" s="86"/>
    </row>
    <row r="1031" spans="1:4">
      <c r="B1031" s="86"/>
      <c r="C1031" s="86"/>
    </row>
    <row r="1032" spans="1:4">
      <c r="B1032" s="86"/>
      <c r="C1032" s="86"/>
    </row>
    <row r="1033" spans="1:4">
      <c r="B1033" s="86"/>
      <c r="C1033" s="86"/>
    </row>
    <row r="1034" spans="1:4">
      <c r="B1034" s="86"/>
      <c r="C1034" s="86"/>
    </row>
    <row r="1035" spans="1:4">
      <c r="B1035" s="86"/>
      <c r="C1035" s="86"/>
    </row>
    <row r="1036" spans="1:4">
      <c r="B1036" s="86"/>
      <c r="C1036" s="86"/>
    </row>
    <row r="1037" spans="1:4">
      <c r="B1037" s="86"/>
      <c r="C1037" s="86"/>
    </row>
    <row r="1038" spans="1:4">
      <c r="B1038" s="86"/>
      <c r="C1038" s="86"/>
    </row>
  </sheetData>
  <sheetProtection algorithmName="SHA-512" hashValue="WKz800VXoLRJLq9rR23rdXXOsAyaMvMxieeuYo7tRnp2A62k/B4keLyLLs/jEq+PxpcOsYVHTtoOmnMp0JJIMA==" saltValue="D94MfYweFOIMls1Y9CTbXw=="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様式第八</vt:lpstr>
      <vt:lpstr>土地の所在地及び地番</vt:lpstr>
      <vt:lpstr>土地の所在地及び地番!Print_Area</vt:lpstr>
      <vt:lpstr>様式第八!Print_Area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船山 洋平（都市計画課）</cp:lastModifiedBy>
  <cp:lastPrinted>2025-06-06T05:50:09Z</cp:lastPrinted>
  <dcterms:created xsi:type="dcterms:W3CDTF">2025-05-13T04:37:14Z</dcterms:created>
  <dcterms:modified xsi:type="dcterms:W3CDTF">2025-09-03T04:19:36Z</dcterms:modified>
</cp:coreProperties>
</file>