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★森林・林業と統計\令和６年度版\03_２校\"/>
    </mc:Choice>
  </mc:AlternateContent>
  <xr:revisionPtr revIDLastSave="0" documentId="13_ncr:1_{EAF518D3-AF3B-497E-BC67-B0548B18C4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治林94" sheetId="1" r:id="rId1"/>
  </sheets>
  <definedNames>
    <definedName name="_xlnm.Print_Area" localSheetId="0">治林94!$A$1:$N$31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F14" i="1"/>
  <c r="K29" i="1" l="1"/>
  <c r="K20" i="1"/>
  <c r="D29" i="1" l="1"/>
  <c r="D20" i="1" l="1"/>
  <c r="D14" i="1" l="1"/>
  <c r="H10" i="1" l="1"/>
  <c r="H11" i="1"/>
  <c r="J11" i="1" s="1"/>
  <c r="L11" i="1" s="1"/>
  <c r="H12" i="1"/>
  <c r="J12" i="1" s="1"/>
  <c r="L12" i="1" s="1"/>
  <c r="H13" i="1"/>
  <c r="H15" i="1"/>
  <c r="J15" i="1" s="1"/>
  <c r="L15" i="1" s="1"/>
  <c r="H16" i="1"/>
  <c r="J16" i="1" s="1"/>
  <c r="L16" i="1" s="1"/>
  <c r="H17" i="1"/>
  <c r="J17" i="1" s="1"/>
  <c r="L17" i="1" s="1"/>
  <c r="H18" i="1"/>
  <c r="J18" i="1" s="1"/>
  <c r="L18" i="1" s="1"/>
  <c r="H21" i="1"/>
  <c r="J21" i="1" s="1"/>
  <c r="L21" i="1" s="1"/>
  <c r="H22" i="1"/>
  <c r="J22" i="1" s="1"/>
  <c r="L22" i="1" s="1"/>
  <c r="H23" i="1"/>
  <c r="J23" i="1" s="1"/>
  <c r="L23" i="1" s="1"/>
  <c r="H24" i="1"/>
  <c r="J24" i="1" s="1"/>
  <c r="L24" i="1" s="1"/>
  <c r="H25" i="1"/>
  <c r="J25" i="1" s="1"/>
  <c r="L25" i="1" s="1"/>
  <c r="H26" i="1"/>
  <c r="J26" i="1" s="1"/>
  <c r="L26" i="1" s="1"/>
  <c r="H27" i="1"/>
  <c r="J27" i="1" s="1"/>
  <c r="L27" i="1" s="1"/>
  <c r="E29" i="1"/>
  <c r="F29" i="1"/>
  <c r="G29" i="1"/>
  <c r="I29" i="1"/>
  <c r="E20" i="1"/>
  <c r="F20" i="1"/>
  <c r="G20" i="1"/>
  <c r="I20" i="1"/>
  <c r="I14" i="1"/>
  <c r="E14" i="1"/>
  <c r="G14" i="1"/>
  <c r="G30" i="1" s="1"/>
  <c r="I30" i="1" l="1"/>
  <c r="J9" i="1"/>
  <c r="L9" i="1" s="1"/>
  <c r="J13" i="1"/>
  <c r="L13" i="1" s="1"/>
  <c r="J10" i="1"/>
  <c r="L10" i="1" s="1"/>
  <c r="H20" i="1"/>
  <c r="J20" i="1" s="1"/>
  <c r="L20" i="1" s="1"/>
  <c r="F30" i="1"/>
  <c r="E30" i="1"/>
  <c r="H29" i="1"/>
  <c r="J29" i="1" s="1"/>
  <c r="L29" i="1" s="1"/>
  <c r="H14" i="1"/>
  <c r="J14" i="1" s="1"/>
  <c r="L14" i="1" s="1"/>
  <c r="H30" i="1" l="1"/>
  <c r="J30" i="1" s="1"/>
  <c r="L30" i="1" s="1"/>
</calcChain>
</file>

<file path=xl/sharedStrings.xml><?xml version="1.0" encoding="utf-8"?>
<sst xmlns="http://schemas.openxmlformats.org/spreadsheetml/2006/main" count="89" uniqueCount="43">
  <si>
    <t>13　森 林 管 理 道</t>
  </si>
  <si>
    <t>　(1) 市町村別民有林森林管理道の現況</t>
  </si>
  <si>
    <t>自　　動　　車　　道</t>
  </si>
  <si>
    <t>備考</t>
  </si>
  <si>
    <t>区域</t>
  </si>
  <si>
    <t>市町村</t>
  </si>
  <si>
    <t>１級</t>
  </si>
  <si>
    <t>２級</t>
  </si>
  <si>
    <t>３級</t>
  </si>
  <si>
    <t>計</t>
  </si>
  <si>
    <t xml:space="preserve">     ｍ</t>
  </si>
  <si>
    <t>秩父市</t>
  </si>
  <si>
    <t>横瀬町</t>
  </si>
  <si>
    <t>皆野町</t>
  </si>
  <si>
    <t>長瀞町</t>
  </si>
  <si>
    <t>小鹿野町</t>
  </si>
  <si>
    <t>小計</t>
  </si>
  <si>
    <t>飯能市</t>
  </si>
  <si>
    <t>毛呂山町</t>
  </si>
  <si>
    <t>越生町</t>
  </si>
  <si>
    <t>日高市</t>
  </si>
  <si>
    <t>その他</t>
  </si>
  <si>
    <t>小川町</t>
  </si>
  <si>
    <t>ときがわ町</t>
  </si>
  <si>
    <t>東秩父村</t>
  </si>
  <si>
    <t>美里町</t>
  </si>
  <si>
    <t>本庄市</t>
  </si>
  <si>
    <t>神川町</t>
  </si>
  <si>
    <t>寄居町</t>
  </si>
  <si>
    <t>合　　　　計</t>
  </si>
  <si>
    <t xml:space="preserve">  注）路線数は各市町村に位置する路線数を示したものであり、重複路線があるため合計とは一致しない。</t>
  </si>
  <si>
    <t>寄居林業事務所</t>
    <phoneticPr fontId="1"/>
  </si>
  <si>
    <t xml:space="preserve">路線数 </t>
    <rPh sb="2" eb="3">
      <t>スウ</t>
    </rPh>
    <phoneticPr fontId="1"/>
  </si>
  <si>
    <t>軽車道</t>
    <phoneticPr fontId="1"/>
  </si>
  <si>
    <t>位置</t>
    <phoneticPr fontId="1"/>
  </si>
  <si>
    <t>秩父農林振興センター　</t>
    <phoneticPr fontId="1"/>
  </si>
  <si>
    <t>川越農林振興センター　</t>
    <phoneticPr fontId="1"/>
  </si>
  <si>
    <t>計　Ａ</t>
    <phoneticPr fontId="1"/>
  </si>
  <si>
    <t>森林管理道
密　度
(Ａ/Ｂ)</t>
    <phoneticPr fontId="1"/>
  </si>
  <si>
    <t>民有林
面積Ｂ
（５条森林面積）</t>
    <rPh sb="0" eb="3">
      <t>ミンユウリン</t>
    </rPh>
    <phoneticPr fontId="1"/>
  </si>
  <si>
    <t>ha</t>
    <phoneticPr fontId="1"/>
  </si>
  <si>
    <t>m/ha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</si>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</sst>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);[Red]\(#,##0\)"/>
    <numFmt numFmtId="178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177" fontId="3" fillId="0" borderId="9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distributed"/>
    </xf>
    <xf numFmtId="0" fontId="6" fillId="0" borderId="0" xfId="0" applyFont="1">
      <alignment vertical="center"/>
    </xf>
    <xf numFmtId="0" fontId="3" fillId="0" borderId="12" xfId="0" applyFont="1" applyBorder="1" applyAlignment="1">
      <alignment horizontal="distributed" vertical="distributed"/>
    </xf>
    <xf numFmtId="0" fontId="3" fillId="0" borderId="13" xfId="0" applyFont="1" applyBorder="1" applyAlignment="1">
      <alignment horizontal="distributed" vertical="distributed"/>
    </xf>
    <xf numFmtId="0" fontId="3" fillId="0" borderId="1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distributed" vertical="distributed"/>
    </xf>
    <xf numFmtId="0" fontId="3" fillId="0" borderId="15" xfId="0" applyFont="1" applyBorder="1" applyAlignment="1">
      <alignment horizontal="distributed" vertical="distributed"/>
    </xf>
    <xf numFmtId="0" fontId="3" fillId="0" borderId="11" xfId="0" applyFont="1" applyBorder="1" applyAlignment="1">
      <alignment horizontal="distributed" vertical="distributed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distributed" vertical="distributed" wrapText="1"/>
    </xf>
    <xf numFmtId="0" fontId="3" fillId="0" borderId="16" xfId="0" applyFont="1" applyBorder="1" applyAlignment="1">
      <alignment horizontal="distributed" vertical="distributed"/>
    </xf>
    <xf numFmtId="0" fontId="3" fillId="0" borderId="17" xfId="0" applyFont="1" applyBorder="1" applyAlignment="1">
      <alignment horizontal="distributed" vertical="distributed"/>
    </xf>
    <xf numFmtId="0" fontId="3" fillId="0" borderId="4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distributed" vertical="distributed"/>
    </xf>
    <xf numFmtId="0" fontId="3" fillId="0" borderId="8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distributed" wrapText="1"/>
    </xf>
    <xf numFmtId="0" fontId="3" fillId="0" borderId="18" xfId="0" applyFont="1" applyBorder="1" applyAlignment="1">
      <alignment horizontal="distributed" vertical="distributed"/>
    </xf>
    <xf numFmtId="0" fontId="3" fillId="0" borderId="19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6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/>
    </xf>
    <xf numFmtId="0" fontId="3" fillId="0" borderId="4" xfId="0" applyFont="1" applyBorder="1" applyAlignment="1">
      <alignment horizontal="distributed" vertical="distributed"/>
    </xf>
    <xf numFmtId="0" fontId="3" fillId="0" borderId="6" xfId="0" applyFont="1" applyBorder="1" applyAlignment="1">
      <alignment horizontal="distributed" vertical="distributed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distributed" wrapText="1"/>
    </xf>
    <xf numFmtId="0" fontId="3" fillId="0" borderId="20" xfId="0" applyFont="1" applyBorder="1" applyAlignment="1">
      <alignment horizontal="distributed" vertical="distributed"/>
    </xf>
    <xf numFmtId="0" fontId="3" fillId="0" borderId="21" xfId="0" applyFont="1" applyBorder="1" applyAlignment="1">
      <alignment horizontal="distributed" vertical="distributed" textRotation="255" shrinkToFit="1"/>
    </xf>
    <xf numFmtId="0" fontId="3" fillId="0" borderId="0" xfId="0" applyFont="1" applyAlignment="1">
      <alignment horizontal="distributed" vertical="distributed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23" xfId="0" applyFont="1" applyBorder="1" applyAlignment="1">
      <alignment horizontal="distributed" vertical="distributed" textRotation="255" shrinkToFit="1"/>
    </xf>
    <xf numFmtId="178" fontId="3" fillId="0" borderId="3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distributed" vertical="distributed" textRotation="255" shrinkToFit="1"/>
    </xf>
    <xf numFmtId="0" fontId="3" fillId="0" borderId="10" xfId="0" applyFont="1" applyBorder="1" applyAlignment="1">
      <alignment horizontal="distributed" vertical="distributed"/>
    </xf>
    <xf numFmtId="178" fontId="3" fillId="0" borderId="10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21" xfId="0" applyFont="1" applyBorder="1" applyAlignment="1">
      <alignment horizontal="distributed" vertical="distributed" textRotation="255" wrapText="1" shrinkToFit="1"/>
    </xf>
    <xf numFmtId="0" fontId="3" fillId="0" borderId="23" xfId="0" applyFont="1" applyBorder="1" applyAlignment="1">
      <alignment horizontal="distributed" vertical="distributed" textRotation="255" wrapText="1" shrinkToFit="1"/>
    </xf>
    <xf numFmtId="178" fontId="3" fillId="0" borderId="3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distributed" vertical="distributed" textRotation="255" wrapText="1" shrinkToFit="1"/>
    </xf>
    <xf numFmtId="0" fontId="3" fillId="0" borderId="21" xfId="0" applyFont="1" applyBorder="1" applyAlignment="1">
      <alignment horizontal="distributed" vertical="distributed" textRotation="255" wrapText="1"/>
    </xf>
    <xf numFmtId="0" fontId="3" fillId="0" borderId="23" xfId="0" applyFont="1" applyBorder="1" applyAlignment="1">
      <alignment horizontal="distributed" vertical="distributed" textRotation="255" wrapText="1"/>
    </xf>
    <xf numFmtId="0" fontId="7" fillId="0" borderId="0" xfId="0" applyFont="1" applyAlignment="1">
      <alignment horizontal="center" vertical="distributed"/>
    </xf>
    <xf numFmtId="177" fontId="3" fillId="0" borderId="1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distributed" vertical="distributed" textRotation="255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8" fontId="3" fillId="0" borderId="28" xfId="0" applyNumberFormat="1" applyFont="1" applyBorder="1">
      <alignment vertical="center"/>
    </xf>
    <xf numFmtId="177" fontId="3" fillId="0" borderId="29" xfId="0" applyNumberFormat="1" applyFont="1" applyBorder="1">
      <alignment vertical="center"/>
    </xf>
    <xf numFmtId="177" fontId="3" fillId="0" borderId="30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0" fontId="3" fillId="0" borderId="31" xfId="0" applyFon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1"/>
  <sheetViews>
    <sheetView tabSelected="1" view="pageBreakPreview" topLeftCell="A23" zoomScaleNormal="100" zoomScaleSheetLayoutView="100" workbookViewId="0">
      <selection activeCell="N31" sqref="N31"/>
    </sheetView>
  </sheetViews>
  <sheetFormatPr defaultColWidth="9" defaultRowHeight="13.5" x14ac:dyDescent="0.15"/>
  <cols>
    <col min="1" max="1" width="9" style="1"/>
    <col min="2" max="2" width="5.375" style="1" customWidth="1"/>
    <col min="3" max="3" width="9" style="1"/>
    <col min="4" max="4" width="5.75" style="1" customWidth="1"/>
    <col min="5" max="5" width="9.125" style="1" bestFit="1" customWidth="1"/>
    <col min="6" max="6" width="9.5" style="1" bestFit="1" customWidth="1"/>
    <col min="7" max="7" width="9.125" style="1" bestFit="1" customWidth="1"/>
    <col min="8" max="8" width="9.5" style="1" bestFit="1" customWidth="1"/>
    <col min="9" max="9" width="7.75" style="1" customWidth="1"/>
    <col min="10" max="11" width="9.125" style="1" bestFit="1" customWidth="1"/>
    <col min="12" max="12" width="6.75" style="1" customWidth="1"/>
    <col min="13" max="13" width="4.875" style="1" customWidth="1"/>
    <col min="14" max="16384" width="9" style="1"/>
  </cols>
  <sheetData>
    <row r="2" spans="2:13" ht="30" customHeight="1" x14ac:dyDescent="0.15"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4"/>
      <c r="M2" s="4"/>
    </row>
    <row r="3" spans="2:13" ht="30" customHeight="1" x14ac:dyDescent="0.15">
      <c r="B3" s="6" t="s">
        <v>1</v>
      </c>
      <c r="C3" s="4"/>
      <c r="D3" s="4"/>
      <c r="E3" s="4"/>
      <c r="F3" s="4"/>
      <c r="G3" s="4"/>
      <c r="H3" s="4"/>
      <c r="I3" s="4"/>
      <c r="J3" s="4"/>
      <c r="K3" s="5"/>
      <c r="L3" s="4"/>
      <c r="M3" s="4"/>
    </row>
    <row r="4" spans="2:13" ht="14.25" thickBo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ht="30" customHeight="1" x14ac:dyDescent="0.15">
      <c r="B5" s="7" t="s">
        <v>34</v>
      </c>
      <c r="C5" s="8"/>
      <c r="D5" s="9" t="s">
        <v>32</v>
      </c>
      <c r="E5" s="10" t="s">
        <v>2</v>
      </c>
      <c r="F5" s="11"/>
      <c r="G5" s="11"/>
      <c r="H5" s="8"/>
      <c r="I5" s="12" t="s">
        <v>33</v>
      </c>
      <c r="J5" s="12" t="s">
        <v>37</v>
      </c>
      <c r="K5" s="13" t="s">
        <v>39</v>
      </c>
      <c r="L5" s="14" t="s">
        <v>38</v>
      </c>
      <c r="M5" s="15" t="s">
        <v>3</v>
      </c>
    </row>
    <row r="6" spans="2:13" ht="30" customHeight="1" x14ac:dyDescent="0.15">
      <c r="B6" s="16"/>
      <c r="C6" s="17"/>
      <c r="D6" s="18"/>
      <c r="E6" s="19"/>
      <c r="F6" s="20"/>
      <c r="G6" s="20"/>
      <c r="H6" s="17"/>
      <c r="I6" s="21"/>
      <c r="J6" s="21"/>
      <c r="K6" s="22"/>
      <c r="L6" s="23"/>
      <c r="M6" s="24"/>
    </row>
    <row r="7" spans="2:13" ht="24.75" customHeight="1" x14ac:dyDescent="0.15">
      <c r="B7" s="25" t="s">
        <v>4</v>
      </c>
      <c r="C7" s="26" t="s">
        <v>5</v>
      </c>
      <c r="D7" s="27"/>
      <c r="E7" s="28" t="s">
        <v>6</v>
      </c>
      <c r="F7" s="28" t="s">
        <v>7</v>
      </c>
      <c r="G7" s="28" t="s">
        <v>8</v>
      </c>
      <c r="H7" s="29" t="s">
        <v>9</v>
      </c>
      <c r="I7" s="30"/>
      <c r="J7" s="30"/>
      <c r="K7" s="31"/>
      <c r="L7" s="32"/>
      <c r="M7" s="33"/>
    </row>
    <row r="8" spans="2:13" ht="24.75" customHeight="1" x14ac:dyDescent="0.15">
      <c r="B8" s="34" t="s">
        <v>35</v>
      </c>
      <c r="C8" s="35"/>
      <c r="D8" s="36"/>
      <c r="E8" s="37" t="s">
        <v>10</v>
      </c>
      <c r="F8" s="37" t="s">
        <v>10</v>
      </c>
      <c r="G8" s="37" t="s">
        <v>10</v>
      </c>
      <c r="H8" s="37" t="s">
        <v>10</v>
      </c>
      <c r="I8" s="37" t="s">
        <v>10</v>
      </c>
      <c r="J8" s="37" t="s">
        <v>10</v>
      </c>
      <c r="K8" s="37" t="s">
        <v>40</v>
      </c>
      <c r="L8" s="37" t="s">
        <v>41</v>
      </c>
      <c r="M8" s="38"/>
    </row>
    <row r="9" spans="2:13" ht="24.75" customHeight="1" x14ac:dyDescent="0.15">
      <c r="B9" s="39"/>
      <c r="C9" s="35" t="s">
        <v>11</v>
      </c>
      <c r="D9" s="40">
        <v>85</v>
      </c>
      <c r="E9" s="41">
        <v>34450</v>
      </c>
      <c r="F9" s="41">
        <v>148346</v>
      </c>
      <c r="G9" s="41">
        <v>28830</v>
      </c>
      <c r="H9" s="42">
        <f t="shared" ref="H9:H29" si="0">SUM(E9:G9)</f>
        <v>211626</v>
      </c>
      <c r="I9" s="41">
        <v>5318</v>
      </c>
      <c r="J9" s="41">
        <f>SUM(H9:I9)</f>
        <v>216944</v>
      </c>
      <c r="K9" s="41">
        <v>38385</v>
      </c>
      <c r="L9" s="43">
        <f>ROUND(J9/K9,1)</f>
        <v>5.7</v>
      </c>
      <c r="M9" s="38"/>
    </row>
    <row r="10" spans="2:13" ht="24.75" customHeight="1" x14ac:dyDescent="0.15">
      <c r="B10" s="39"/>
      <c r="C10" s="35" t="s">
        <v>12</v>
      </c>
      <c r="D10" s="40">
        <v>16</v>
      </c>
      <c r="E10" s="41">
        <v>7056</v>
      </c>
      <c r="F10" s="41">
        <v>19323</v>
      </c>
      <c r="G10" s="41">
        <v>10876</v>
      </c>
      <c r="H10" s="42">
        <f t="shared" si="0"/>
        <v>37255</v>
      </c>
      <c r="I10" s="44" t="s">
        <v>42</v>
      </c>
      <c r="J10" s="41">
        <f>SUM(H10:I10)</f>
        <v>37255</v>
      </c>
      <c r="K10" s="41">
        <v>4032</v>
      </c>
      <c r="L10" s="43">
        <f t="shared" ref="L10:L30" si="1">ROUND(J10/K10,1)</f>
        <v>9.1999999999999993</v>
      </c>
      <c r="M10" s="38"/>
    </row>
    <row r="11" spans="2:13" ht="24.75" customHeight="1" x14ac:dyDescent="0.15">
      <c r="B11" s="39"/>
      <c r="C11" s="35" t="s">
        <v>13</v>
      </c>
      <c r="D11" s="40">
        <v>20</v>
      </c>
      <c r="E11" s="41">
        <v>12919</v>
      </c>
      <c r="F11" s="41">
        <v>23762</v>
      </c>
      <c r="G11" s="41">
        <v>10574</v>
      </c>
      <c r="H11" s="42">
        <f t="shared" si="0"/>
        <v>47255</v>
      </c>
      <c r="I11" s="44" t="s">
        <v>42</v>
      </c>
      <c r="J11" s="41">
        <f t="shared" ref="J11:J29" si="2">SUM(H11:I11)</f>
        <v>47255</v>
      </c>
      <c r="K11" s="41">
        <v>4563</v>
      </c>
      <c r="L11" s="43">
        <f>ROUND(J11/K11,1)</f>
        <v>10.4</v>
      </c>
      <c r="M11" s="38"/>
    </row>
    <row r="12" spans="2:13" ht="24.75" customHeight="1" x14ac:dyDescent="0.15">
      <c r="B12" s="39"/>
      <c r="C12" s="35" t="s">
        <v>14</v>
      </c>
      <c r="D12" s="40">
        <v>7</v>
      </c>
      <c r="E12" s="41">
        <v>4553</v>
      </c>
      <c r="F12" s="41">
        <v>12026</v>
      </c>
      <c r="G12" s="44" t="s">
        <v>42</v>
      </c>
      <c r="H12" s="42">
        <f t="shared" si="0"/>
        <v>16579</v>
      </c>
      <c r="I12" s="44" t="s">
        <v>42</v>
      </c>
      <c r="J12" s="41">
        <f t="shared" si="2"/>
        <v>16579</v>
      </c>
      <c r="K12" s="41">
        <v>2143</v>
      </c>
      <c r="L12" s="43">
        <f t="shared" si="1"/>
        <v>7.7</v>
      </c>
      <c r="M12" s="38"/>
    </row>
    <row r="13" spans="2:13" ht="24.75" customHeight="1" x14ac:dyDescent="0.15">
      <c r="B13" s="39"/>
      <c r="C13" s="35" t="s">
        <v>15</v>
      </c>
      <c r="D13" s="40">
        <v>54</v>
      </c>
      <c r="E13" s="41">
        <v>26452</v>
      </c>
      <c r="F13" s="41">
        <v>63013</v>
      </c>
      <c r="G13" s="41">
        <v>24304</v>
      </c>
      <c r="H13" s="42">
        <f t="shared" si="0"/>
        <v>113769</v>
      </c>
      <c r="I13" s="44" t="s">
        <v>42</v>
      </c>
      <c r="J13" s="41">
        <f>SUM(H13:I13)</f>
        <v>113769</v>
      </c>
      <c r="K13" s="41">
        <v>14155</v>
      </c>
      <c r="L13" s="43">
        <f t="shared" si="1"/>
        <v>8</v>
      </c>
      <c r="M13" s="38"/>
    </row>
    <row r="14" spans="2:13" ht="24.75" customHeight="1" x14ac:dyDescent="0.15">
      <c r="B14" s="45"/>
      <c r="C14" s="46" t="s">
        <v>16</v>
      </c>
      <c r="D14" s="47">
        <f>SUM(D9:D13)</f>
        <v>182</v>
      </c>
      <c r="E14" s="2">
        <f t="shared" ref="E14:G14" si="3">SUM(E9:E13)</f>
        <v>85430</v>
      </c>
      <c r="F14" s="2">
        <f>SUM(F9:F13)</f>
        <v>266470</v>
      </c>
      <c r="G14" s="2">
        <f t="shared" si="3"/>
        <v>74584</v>
      </c>
      <c r="H14" s="48">
        <f t="shared" si="0"/>
        <v>426484</v>
      </c>
      <c r="I14" s="2">
        <f t="shared" ref="I14" si="4">SUM(I9:I13)</f>
        <v>5318</v>
      </c>
      <c r="J14" s="2">
        <f t="shared" si="2"/>
        <v>431802</v>
      </c>
      <c r="K14" s="2">
        <v>63279</v>
      </c>
      <c r="L14" s="49">
        <f t="shared" si="1"/>
        <v>6.8</v>
      </c>
      <c r="M14" s="50"/>
    </row>
    <row r="15" spans="2:13" ht="24.75" customHeight="1" x14ac:dyDescent="0.15">
      <c r="B15" s="51" t="s">
        <v>36</v>
      </c>
      <c r="C15" s="35" t="s">
        <v>17</v>
      </c>
      <c r="D15" s="40">
        <v>112</v>
      </c>
      <c r="E15" s="41">
        <v>14208</v>
      </c>
      <c r="F15" s="41">
        <v>143829</v>
      </c>
      <c r="G15" s="41">
        <v>25375</v>
      </c>
      <c r="H15" s="42">
        <f t="shared" si="0"/>
        <v>183412</v>
      </c>
      <c r="I15" s="41">
        <v>4121</v>
      </c>
      <c r="J15" s="41">
        <f t="shared" si="2"/>
        <v>187533</v>
      </c>
      <c r="K15" s="41">
        <v>14532</v>
      </c>
      <c r="L15" s="43">
        <f t="shared" si="1"/>
        <v>12.9</v>
      </c>
      <c r="M15" s="38"/>
    </row>
    <row r="16" spans="2:13" ht="24.75" customHeight="1" x14ac:dyDescent="0.15">
      <c r="B16" s="52"/>
      <c r="C16" s="35" t="s">
        <v>18</v>
      </c>
      <c r="D16" s="40">
        <v>15</v>
      </c>
      <c r="E16" s="44" t="s">
        <v>42</v>
      </c>
      <c r="F16" s="41">
        <v>18518</v>
      </c>
      <c r="G16" s="41">
        <v>1390</v>
      </c>
      <c r="H16" s="42">
        <f t="shared" si="0"/>
        <v>19908</v>
      </c>
      <c r="I16" s="44" t="s">
        <v>42</v>
      </c>
      <c r="J16" s="41">
        <f t="shared" si="2"/>
        <v>19908</v>
      </c>
      <c r="K16" s="41">
        <v>1403</v>
      </c>
      <c r="L16" s="43">
        <f t="shared" si="1"/>
        <v>14.2</v>
      </c>
      <c r="M16" s="38"/>
    </row>
    <row r="17" spans="2:13" ht="24.75" customHeight="1" x14ac:dyDescent="0.15">
      <c r="B17" s="52"/>
      <c r="C17" s="35" t="s">
        <v>19</v>
      </c>
      <c r="D17" s="40">
        <v>17</v>
      </c>
      <c r="E17" s="44" t="s">
        <v>42</v>
      </c>
      <c r="F17" s="41">
        <v>23193</v>
      </c>
      <c r="G17" s="41">
        <v>5061</v>
      </c>
      <c r="H17" s="42">
        <f t="shared" si="0"/>
        <v>28254</v>
      </c>
      <c r="I17" s="44" t="s">
        <v>42</v>
      </c>
      <c r="J17" s="41">
        <f t="shared" si="2"/>
        <v>28254</v>
      </c>
      <c r="K17" s="41">
        <v>2711</v>
      </c>
      <c r="L17" s="43">
        <f t="shared" si="1"/>
        <v>10.4</v>
      </c>
      <c r="M17" s="38"/>
    </row>
    <row r="18" spans="2:13" ht="24.75" customHeight="1" x14ac:dyDescent="0.15">
      <c r="B18" s="52"/>
      <c r="C18" s="35" t="s">
        <v>20</v>
      </c>
      <c r="D18" s="40">
        <v>7</v>
      </c>
      <c r="E18" s="44" t="s">
        <v>42</v>
      </c>
      <c r="F18" s="41">
        <v>9051</v>
      </c>
      <c r="G18" s="41">
        <v>880</v>
      </c>
      <c r="H18" s="42">
        <f t="shared" si="0"/>
        <v>9931</v>
      </c>
      <c r="I18" s="44" t="s">
        <v>42</v>
      </c>
      <c r="J18" s="41">
        <f t="shared" si="2"/>
        <v>9931</v>
      </c>
      <c r="K18" s="41">
        <v>1117</v>
      </c>
      <c r="L18" s="43">
        <f t="shared" si="1"/>
        <v>8.9</v>
      </c>
      <c r="M18" s="38"/>
    </row>
    <row r="19" spans="2:13" ht="24.75" customHeight="1" x14ac:dyDescent="0.15">
      <c r="B19" s="52"/>
      <c r="C19" s="35" t="s">
        <v>21</v>
      </c>
      <c r="D19" s="53" t="s">
        <v>42</v>
      </c>
      <c r="E19" s="44" t="s">
        <v>42</v>
      </c>
      <c r="F19" s="44" t="s">
        <v>42</v>
      </c>
      <c r="G19" s="44" t="s">
        <v>42</v>
      </c>
      <c r="H19" s="44" t="s">
        <v>42</v>
      </c>
      <c r="I19" s="44" t="s">
        <v>42</v>
      </c>
      <c r="J19" s="44" t="s">
        <v>42</v>
      </c>
      <c r="K19" s="41">
        <v>1971</v>
      </c>
      <c r="L19" s="54" t="s">
        <v>42</v>
      </c>
      <c r="M19" s="38"/>
    </row>
    <row r="20" spans="2:13" ht="24.75" customHeight="1" x14ac:dyDescent="0.15">
      <c r="B20" s="55"/>
      <c r="C20" s="46" t="s">
        <v>16</v>
      </c>
      <c r="D20" s="47">
        <f>SUM(D15:D19)</f>
        <v>151</v>
      </c>
      <c r="E20" s="2">
        <f t="shared" ref="E20:I20" si="5">SUM(E15:E19)</f>
        <v>14208</v>
      </c>
      <c r="F20" s="2">
        <f t="shared" si="5"/>
        <v>194591</v>
      </c>
      <c r="G20" s="2">
        <f t="shared" si="5"/>
        <v>32706</v>
      </c>
      <c r="H20" s="48">
        <f t="shared" si="0"/>
        <v>241505</v>
      </c>
      <c r="I20" s="2">
        <f t="shared" si="5"/>
        <v>4121</v>
      </c>
      <c r="J20" s="2">
        <f t="shared" si="2"/>
        <v>245626</v>
      </c>
      <c r="K20" s="2">
        <f>SUM(K15:K19)</f>
        <v>21734</v>
      </c>
      <c r="L20" s="49">
        <f t="shared" si="1"/>
        <v>11.3</v>
      </c>
      <c r="M20" s="50"/>
    </row>
    <row r="21" spans="2:13" ht="24.75" customHeight="1" x14ac:dyDescent="0.15">
      <c r="B21" s="56" t="s">
        <v>31</v>
      </c>
      <c r="C21" s="35" t="s">
        <v>22</v>
      </c>
      <c r="D21" s="40">
        <v>20</v>
      </c>
      <c r="E21" s="44" t="s">
        <v>42</v>
      </c>
      <c r="F21" s="41">
        <v>29110</v>
      </c>
      <c r="G21" s="44">
        <v>4925</v>
      </c>
      <c r="H21" s="42">
        <f t="shared" si="0"/>
        <v>34035</v>
      </c>
      <c r="I21" s="44" t="s">
        <v>42</v>
      </c>
      <c r="J21" s="41">
        <f t="shared" si="2"/>
        <v>34035</v>
      </c>
      <c r="K21" s="41">
        <v>3219</v>
      </c>
      <c r="L21" s="43">
        <f t="shared" si="1"/>
        <v>10.6</v>
      </c>
      <c r="M21" s="38"/>
    </row>
    <row r="22" spans="2:13" ht="24.75" customHeight="1" x14ac:dyDescent="0.15">
      <c r="B22" s="57"/>
      <c r="C22" s="58" t="s">
        <v>23</v>
      </c>
      <c r="D22" s="40">
        <v>21</v>
      </c>
      <c r="E22" s="44" t="s">
        <v>42</v>
      </c>
      <c r="F22" s="41">
        <v>35734</v>
      </c>
      <c r="G22" s="44">
        <v>5718</v>
      </c>
      <c r="H22" s="42">
        <f t="shared" si="0"/>
        <v>41452</v>
      </c>
      <c r="I22" s="44">
        <v>754</v>
      </c>
      <c r="J22" s="41">
        <f t="shared" si="2"/>
        <v>42206</v>
      </c>
      <c r="K22" s="41">
        <v>3737</v>
      </c>
      <c r="L22" s="43">
        <f t="shared" si="1"/>
        <v>11.3</v>
      </c>
      <c r="M22" s="38"/>
    </row>
    <row r="23" spans="2:13" ht="24.75" customHeight="1" x14ac:dyDescent="0.15">
      <c r="B23" s="57"/>
      <c r="C23" s="35" t="s">
        <v>24</v>
      </c>
      <c r="D23" s="40">
        <v>24</v>
      </c>
      <c r="E23" s="44" t="s">
        <v>42</v>
      </c>
      <c r="F23" s="41">
        <v>41331</v>
      </c>
      <c r="G23" s="44">
        <v>5294</v>
      </c>
      <c r="H23" s="42">
        <f t="shared" si="0"/>
        <v>46625</v>
      </c>
      <c r="I23" s="44" t="s">
        <v>42</v>
      </c>
      <c r="J23" s="41">
        <f t="shared" si="2"/>
        <v>46625</v>
      </c>
      <c r="K23" s="41">
        <v>2775</v>
      </c>
      <c r="L23" s="43">
        <f t="shared" si="1"/>
        <v>16.8</v>
      </c>
      <c r="M23" s="38"/>
    </row>
    <row r="24" spans="2:13" ht="24.75" customHeight="1" x14ac:dyDescent="0.15">
      <c r="B24" s="57"/>
      <c r="C24" s="35" t="s">
        <v>25</v>
      </c>
      <c r="D24" s="40">
        <v>4</v>
      </c>
      <c r="E24" s="41">
        <v>6552</v>
      </c>
      <c r="F24" s="41">
        <v>1020</v>
      </c>
      <c r="G24" s="44">
        <v>2265</v>
      </c>
      <c r="H24" s="42">
        <f t="shared" si="0"/>
        <v>9837</v>
      </c>
      <c r="I24" s="44" t="s">
        <v>42</v>
      </c>
      <c r="J24" s="41">
        <f t="shared" si="2"/>
        <v>9837</v>
      </c>
      <c r="K24" s="41">
        <v>707</v>
      </c>
      <c r="L24" s="43">
        <f t="shared" si="1"/>
        <v>13.9</v>
      </c>
      <c r="M24" s="38"/>
    </row>
    <row r="25" spans="2:13" ht="24.75" customHeight="1" x14ac:dyDescent="0.15">
      <c r="B25" s="57"/>
      <c r="C25" s="35" t="s">
        <v>26</v>
      </c>
      <c r="D25" s="40">
        <v>1</v>
      </c>
      <c r="E25" s="41">
        <v>5854</v>
      </c>
      <c r="F25" s="44" t="s">
        <v>42</v>
      </c>
      <c r="G25" s="44" t="s">
        <v>42</v>
      </c>
      <c r="H25" s="42">
        <f t="shared" si="0"/>
        <v>5854</v>
      </c>
      <c r="I25" s="44" t="s">
        <v>42</v>
      </c>
      <c r="J25" s="41">
        <f t="shared" si="2"/>
        <v>5854</v>
      </c>
      <c r="K25" s="41">
        <v>2381</v>
      </c>
      <c r="L25" s="43">
        <f t="shared" si="1"/>
        <v>2.5</v>
      </c>
      <c r="M25" s="38"/>
    </row>
    <row r="26" spans="2:13" ht="24.75" customHeight="1" x14ac:dyDescent="0.15">
      <c r="B26" s="57"/>
      <c r="C26" s="35" t="s">
        <v>27</v>
      </c>
      <c r="D26" s="40">
        <v>14</v>
      </c>
      <c r="E26" s="41">
        <v>8788</v>
      </c>
      <c r="F26" s="44">
        <v>27976</v>
      </c>
      <c r="G26" s="44">
        <v>180</v>
      </c>
      <c r="H26" s="42">
        <f t="shared" si="0"/>
        <v>36944</v>
      </c>
      <c r="I26" s="44" t="s">
        <v>42</v>
      </c>
      <c r="J26" s="41">
        <f t="shared" si="2"/>
        <v>36944</v>
      </c>
      <c r="K26" s="41">
        <v>2081</v>
      </c>
      <c r="L26" s="43">
        <f t="shared" si="1"/>
        <v>17.8</v>
      </c>
      <c r="M26" s="38"/>
    </row>
    <row r="27" spans="2:13" ht="24.75" customHeight="1" x14ac:dyDescent="0.15">
      <c r="B27" s="57"/>
      <c r="C27" s="35" t="s">
        <v>28</v>
      </c>
      <c r="D27" s="40">
        <v>9</v>
      </c>
      <c r="E27" s="44" t="s">
        <v>42</v>
      </c>
      <c r="F27" s="44">
        <v>6890</v>
      </c>
      <c r="G27" s="44">
        <v>915</v>
      </c>
      <c r="H27" s="42">
        <f t="shared" si="0"/>
        <v>7805</v>
      </c>
      <c r="I27" s="44" t="s">
        <v>42</v>
      </c>
      <c r="J27" s="41">
        <f t="shared" si="2"/>
        <v>7805</v>
      </c>
      <c r="K27" s="41">
        <v>2285</v>
      </c>
      <c r="L27" s="43">
        <f t="shared" si="1"/>
        <v>3.4</v>
      </c>
      <c r="M27" s="38"/>
    </row>
    <row r="28" spans="2:13" ht="24.75" customHeight="1" x14ac:dyDescent="0.15">
      <c r="B28" s="57"/>
      <c r="C28" s="35" t="s">
        <v>21</v>
      </c>
      <c r="D28" s="53" t="s">
        <v>42</v>
      </c>
      <c r="E28" s="44" t="s">
        <v>42</v>
      </c>
      <c r="F28" s="44" t="s">
        <v>42</v>
      </c>
      <c r="G28" s="44" t="s">
        <v>42</v>
      </c>
      <c r="H28" s="59" t="s">
        <v>42</v>
      </c>
      <c r="I28" s="44" t="s">
        <v>42</v>
      </c>
      <c r="J28" s="44" t="s">
        <v>42</v>
      </c>
      <c r="K28" s="41">
        <v>3986</v>
      </c>
      <c r="L28" s="54" t="s">
        <v>42</v>
      </c>
      <c r="M28" s="38"/>
    </row>
    <row r="29" spans="2:13" ht="24.75" customHeight="1" x14ac:dyDescent="0.15">
      <c r="B29" s="60"/>
      <c r="C29" s="46" t="s">
        <v>16</v>
      </c>
      <c r="D29" s="47">
        <f>SUM(D21:D28)</f>
        <v>93</v>
      </c>
      <c r="E29" s="2">
        <f t="shared" ref="E29:I29" si="6">SUM(E21:E28)</f>
        <v>21194</v>
      </c>
      <c r="F29" s="2">
        <f t="shared" si="6"/>
        <v>142061</v>
      </c>
      <c r="G29" s="2">
        <f t="shared" si="6"/>
        <v>19297</v>
      </c>
      <c r="H29" s="48">
        <f t="shared" si="0"/>
        <v>182552</v>
      </c>
      <c r="I29" s="2">
        <f t="shared" si="6"/>
        <v>754</v>
      </c>
      <c r="J29" s="2">
        <f t="shared" si="2"/>
        <v>183306</v>
      </c>
      <c r="K29" s="2">
        <f>SUM(K21:K28)</f>
        <v>21171</v>
      </c>
      <c r="L29" s="49">
        <f t="shared" si="1"/>
        <v>8.6999999999999993</v>
      </c>
      <c r="M29" s="50"/>
    </row>
    <row r="30" spans="2:13" ht="24.75" customHeight="1" thickBot="1" x14ac:dyDescent="0.2">
      <c r="B30" s="61" t="s">
        <v>29</v>
      </c>
      <c r="C30" s="62"/>
      <c r="D30" s="63">
        <v>379</v>
      </c>
      <c r="E30" s="64">
        <f>SUM(E14,E20,E29)</f>
        <v>120832</v>
      </c>
      <c r="F30" s="64">
        <f t="shared" ref="F30" si="7">SUM(F14,F20,F29)</f>
        <v>603122</v>
      </c>
      <c r="G30" s="64">
        <f>SUM(G14,G20,G29)</f>
        <v>126587</v>
      </c>
      <c r="H30" s="65">
        <f>SUM(E30:G30)</f>
        <v>850541</v>
      </c>
      <c r="I30" s="64">
        <f>SUM(I14,I20,I29)</f>
        <v>10193</v>
      </c>
      <c r="J30" s="64">
        <f>SUM(H30:I30)</f>
        <v>860734</v>
      </c>
      <c r="K30" s="64">
        <v>106184</v>
      </c>
      <c r="L30" s="66">
        <f t="shared" si="1"/>
        <v>8.1</v>
      </c>
      <c r="M30" s="67"/>
    </row>
    <row r="31" spans="2:13" ht="24.75" customHeight="1" x14ac:dyDescent="0.15">
      <c r="B31" s="68" t="s">
        <v>30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</sheetData>
  <mergeCells count="12">
    <mergeCell ref="I5:I7"/>
    <mergeCell ref="J5:J7"/>
    <mergeCell ref="M5:M7"/>
    <mergeCell ref="L5:L7"/>
    <mergeCell ref="B30:C30"/>
    <mergeCell ref="B8:B14"/>
    <mergeCell ref="B15:B20"/>
    <mergeCell ref="B21:B29"/>
    <mergeCell ref="E5:H6"/>
    <mergeCell ref="B5:C6"/>
    <mergeCell ref="D5:D7"/>
    <mergeCell ref="K5:K7"/>
  </mergeCells>
  <phoneticPr fontId="1"/>
  <pageMargins left="0.62992125984251968" right="0.23622047244094491" top="0.74803149606299213" bottom="0.74803149606299213" header="0.31496062992125984" footer="0.31496062992125984"/>
  <pageSetup paperSize="9" scale="85" fitToHeight="0" orientation="portrait" cellComments="asDisplayed" r:id="rId1"/>
  <colBreaks count="1" manualBreakCount="1">
    <brk id="15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治林94</vt:lpstr>
      <vt:lpstr>治林94!Print_Area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佐藤 太一（森づくり課）</cp:lastModifiedBy>
  <cp:lastPrinted>2025-02-25T07:36:53Z</cp:lastPrinted>
  <dcterms:created xsi:type="dcterms:W3CDTF">2016-11-01T00:07:19Z</dcterms:created>
  <dcterms:modified xsi:type="dcterms:W3CDTF">2025-02-25T07:36:56Z</dcterms:modified>
</cp:coreProperties>
</file>