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1 各担当資料\03 税政担当\"/>
    </mc:Choice>
  </mc:AlternateContent>
  <xr:revisionPtr revIDLastSave="0" documentId="13_ncr:1_{C4037482-545B-4863-AA9A-CBD5D60C39FA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第8表　市町村税（国民健康保険税）（R05年度）" sheetId="1" r:id="rId1"/>
  </sheets>
  <definedNames>
    <definedName name="_xlnm.Print_Area" localSheetId="0">'第8表　市町村税（国民健康保険税）（R05年度）'!$A$1:$P$83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8" i="1" l="1"/>
  <c r="K80" i="1" l="1"/>
  <c r="J80" i="1"/>
  <c r="I80" i="1"/>
  <c r="H80" i="1"/>
  <c r="H81" i="1" s="1"/>
  <c r="G80" i="1"/>
  <c r="K48" i="1"/>
  <c r="J48" i="1"/>
  <c r="I48" i="1"/>
  <c r="G48" i="1"/>
  <c r="F48" i="1"/>
  <c r="E48" i="1"/>
  <c r="G81" i="1" l="1"/>
  <c r="I81" i="1"/>
  <c r="J81" i="1"/>
  <c r="K81" i="1"/>
  <c r="L8" i="1"/>
  <c r="M8" i="1"/>
  <c r="N9" i="1"/>
  <c r="L9" i="1"/>
  <c r="M9" i="1"/>
  <c r="L10" i="1"/>
  <c r="M10" i="1"/>
  <c r="N11" i="1"/>
  <c r="L11" i="1"/>
  <c r="M11" i="1"/>
  <c r="L12" i="1"/>
  <c r="M12" i="1"/>
  <c r="L13" i="1"/>
  <c r="M13" i="1"/>
  <c r="L14" i="1"/>
  <c r="M14" i="1"/>
  <c r="L15" i="1"/>
  <c r="M15" i="1"/>
  <c r="N15" i="1"/>
  <c r="N16" i="1"/>
  <c r="L16" i="1"/>
  <c r="M16" i="1"/>
  <c r="N17" i="1"/>
  <c r="L17" i="1"/>
  <c r="M17" i="1"/>
  <c r="L18" i="1"/>
  <c r="M18" i="1"/>
  <c r="N19" i="1"/>
  <c r="L19" i="1"/>
  <c r="M19" i="1"/>
  <c r="L20" i="1"/>
  <c r="M20" i="1"/>
  <c r="L21" i="1"/>
  <c r="M21" i="1"/>
  <c r="L22" i="1"/>
  <c r="M22" i="1"/>
  <c r="L23" i="1"/>
  <c r="M23" i="1"/>
  <c r="N23" i="1"/>
  <c r="N24" i="1"/>
  <c r="L24" i="1"/>
  <c r="M24" i="1"/>
  <c r="N25" i="1"/>
  <c r="L25" i="1"/>
  <c r="M25" i="1"/>
  <c r="L26" i="1"/>
  <c r="M26" i="1"/>
  <c r="N27" i="1"/>
  <c r="L27" i="1"/>
  <c r="M27" i="1"/>
  <c r="L28" i="1"/>
  <c r="M28" i="1"/>
  <c r="L29" i="1"/>
  <c r="M29" i="1"/>
  <c r="L30" i="1"/>
  <c r="M30" i="1"/>
  <c r="L31" i="1"/>
  <c r="M31" i="1"/>
  <c r="N31" i="1"/>
  <c r="N32" i="1"/>
  <c r="L32" i="1"/>
  <c r="M32" i="1"/>
  <c r="N33" i="1"/>
  <c r="L33" i="1"/>
  <c r="M33" i="1"/>
  <c r="L34" i="1"/>
  <c r="M34" i="1"/>
  <c r="N35" i="1"/>
  <c r="L35" i="1"/>
  <c r="M35" i="1"/>
  <c r="L36" i="1"/>
  <c r="M36" i="1"/>
  <c r="L37" i="1"/>
  <c r="M37" i="1"/>
  <c r="L38" i="1"/>
  <c r="M38" i="1"/>
  <c r="L39" i="1"/>
  <c r="M39" i="1"/>
  <c r="N39" i="1"/>
  <c r="N40" i="1"/>
  <c r="L40" i="1"/>
  <c r="M40" i="1"/>
  <c r="N41" i="1"/>
  <c r="L41" i="1"/>
  <c r="M41" i="1"/>
  <c r="L42" i="1"/>
  <c r="M42" i="1"/>
  <c r="N43" i="1"/>
  <c r="L43" i="1"/>
  <c r="M43" i="1"/>
  <c r="L44" i="1"/>
  <c r="M44" i="1"/>
  <c r="L45" i="1"/>
  <c r="M45" i="1"/>
  <c r="L46" i="1"/>
  <c r="M46" i="1"/>
  <c r="L47" i="1"/>
  <c r="M47" i="1"/>
  <c r="N47" i="1"/>
  <c r="L48" i="1"/>
  <c r="N8" i="1" l="1"/>
  <c r="N45" i="1"/>
  <c r="N44" i="1"/>
  <c r="N37" i="1"/>
  <c r="N36" i="1"/>
  <c r="N29" i="1"/>
  <c r="N28" i="1"/>
  <c r="N21" i="1"/>
  <c r="N20" i="1"/>
  <c r="N13" i="1"/>
  <c r="N12" i="1"/>
  <c r="M48" i="1"/>
  <c r="N46" i="1"/>
  <c r="N42" i="1"/>
  <c r="N38" i="1"/>
  <c r="N34" i="1"/>
  <c r="N30" i="1"/>
  <c r="N26" i="1"/>
  <c r="N22" i="1"/>
  <c r="N18" i="1"/>
  <c r="N14" i="1"/>
  <c r="N10" i="1"/>
  <c r="N48" i="1" l="1"/>
  <c r="F80" i="1" l="1"/>
  <c r="E80" i="1"/>
  <c r="M79" i="1"/>
  <c r="L79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M71" i="1"/>
  <c r="L71" i="1"/>
  <c r="M70" i="1"/>
  <c r="L70" i="1"/>
  <c r="M69" i="1"/>
  <c r="L69" i="1"/>
  <c r="M68" i="1"/>
  <c r="L68" i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M60" i="1"/>
  <c r="L60" i="1"/>
  <c r="M59" i="1"/>
  <c r="L59" i="1"/>
  <c r="M58" i="1"/>
  <c r="L58" i="1"/>
  <c r="M57" i="1"/>
  <c r="L57" i="1"/>
  <c r="N79" i="1" l="1"/>
  <c r="N77" i="1"/>
  <c r="N75" i="1"/>
  <c r="N73" i="1"/>
  <c r="N71" i="1"/>
  <c r="N69" i="1"/>
  <c r="N67" i="1"/>
  <c r="N65" i="1"/>
  <c r="N63" i="1"/>
  <c r="N61" i="1"/>
  <c r="N59" i="1"/>
  <c r="N57" i="1"/>
  <c r="N78" i="1"/>
  <c r="N76" i="1"/>
  <c r="N74" i="1"/>
  <c r="N72" i="1"/>
  <c r="N70" i="1"/>
  <c r="N68" i="1"/>
  <c r="N66" i="1"/>
  <c r="N64" i="1"/>
  <c r="N62" i="1"/>
  <c r="N60" i="1"/>
  <c r="N58" i="1"/>
  <c r="F81" i="1"/>
  <c r="N80" i="1"/>
  <c r="L80" i="1"/>
  <c r="E81" i="1"/>
  <c r="M80" i="1"/>
  <c r="M81" i="1" l="1"/>
  <c r="L81" i="1"/>
  <c r="N81" i="1" l="1"/>
</calcChain>
</file>

<file path=xl/sharedStrings.xml><?xml version="1.0" encoding="utf-8"?>
<sst xmlns="http://schemas.openxmlformats.org/spreadsheetml/2006/main" count="195" uniqueCount="92">
  <si>
    <t>市町村名</t>
    <rPh sb="0" eb="4">
      <t>シチョウソンメイ</t>
    </rPh>
    <phoneticPr fontId="3"/>
  </si>
  <si>
    <t>調定済額</t>
    <rPh sb="0" eb="2">
      <t>チョウテイ</t>
    </rPh>
    <rPh sb="2" eb="3">
      <t>ズミ</t>
    </rPh>
    <rPh sb="3" eb="4">
      <t>ガク</t>
    </rPh>
    <phoneticPr fontId="3"/>
  </si>
  <si>
    <t>収入済額</t>
    <rPh sb="0" eb="2">
      <t>シュウニュウ</t>
    </rPh>
    <rPh sb="2" eb="3">
      <t>ズミ</t>
    </rPh>
    <rPh sb="3" eb="4">
      <t>ガク</t>
    </rPh>
    <phoneticPr fontId="3"/>
  </si>
  <si>
    <t>納　　税　　率</t>
    <rPh sb="0" eb="1">
      <t>オサム</t>
    </rPh>
    <rPh sb="3" eb="4">
      <t>ゼイ</t>
    </rPh>
    <rPh sb="6" eb="7">
      <t>リツ</t>
    </rPh>
    <phoneticPr fontId="3"/>
  </si>
  <si>
    <t>現年課税分</t>
    <rPh sb="0" eb="2">
      <t>ゲンネン</t>
    </rPh>
    <rPh sb="2" eb="5">
      <t>カゼイブン</t>
    </rPh>
    <phoneticPr fontId="3"/>
  </si>
  <si>
    <t>滞納繰越分</t>
    <rPh sb="0" eb="2">
      <t>タイノウ</t>
    </rPh>
    <rPh sb="2" eb="5">
      <t>クリコシブン</t>
    </rPh>
    <phoneticPr fontId="3"/>
  </si>
  <si>
    <t>合計</t>
    <rPh sb="0" eb="2">
      <t>ゴウケイ</t>
    </rPh>
    <phoneticPr fontId="3"/>
  </si>
  <si>
    <t>徴収猶予に係る</t>
    <rPh sb="0" eb="2">
      <t>チョウシュウ</t>
    </rPh>
    <rPh sb="2" eb="4">
      <t>ユウヨ</t>
    </rPh>
    <rPh sb="5" eb="6">
      <t>カカ</t>
    </rPh>
    <phoneticPr fontId="3"/>
  </si>
  <si>
    <t>調定済額</t>
    <rPh sb="0" eb="3">
      <t>チョウテイズミ</t>
    </rPh>
    <rPh sb="3" eb="4">
      <t>ガク</t>
    </rPh>
    <phoneticPr fontId="3"/>
  </si>
  <si>
    <t>現年</t>
    <rPh sb="0" eb="2">
      <t>ゲンネン</t>
    </rPh>
    <phoneticPr fontId="3"/>
  </si>
  <si>
    <t>滞繰</t>
    <rPh sb="0" eb="2">
      <t>タイクリ</t>
    </rPh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</si>
  <si>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</si>
  <si>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</si>
  <si>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</si>
  <si>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</si>
  <si>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</si>
  <si>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F</t>
    <phoneticPr fontId="3"/>
  </si>
  <si>
    <t>G</t>
    <phoneticPr fontId="3"/>
  </si>
  <si>
    <t>E/A</t>
    <phoneticPr fontId="3"/>
  </si>
  <si>
    <t>F/B</t>
    <phoneticPr fontId="3"/>
  </si>
  <si>
    <t>G/C</t>
    <phoneticPr fontId="3"/>
  </si>
  <si>
    <t>さいたま市</t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</si>
  <si>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</si>
  <si>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</si>
  <si>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</si>
  <si>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</si>
  <si>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</si>
  <si>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</si>
  <si>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</si>
  <si>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</si>
  <si>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</si>
  <si>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</si>
  <si>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</si>
  <si>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</si>
  <si>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</si>
  <si>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</si>
  <si>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</si>
  <si>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</si>
  <si>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</si>
  <si>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</si>
  <si>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</si>
  <si>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</si>
  <si>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</si>
  <si>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</si>
  <si>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</si>
  <si>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</si>
  <si>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</si>
  <si>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</si>
  <si>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</si>
  <si>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</si>
  <si>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</si>
  <si>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</si>
  <si>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</si>
  <si>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</si>
  <si>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</si>
  <si>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</si>
  <si>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日高市</t>
  </si>
  <si>
    <t>吉川市</t>
  </si>
  <si>
    <t>ふじみ野市</t>
    <rPh sb="3" eb="4">
      <t>ノ</t>
    </rPh>
    <rPh sb="4" eb="5">
      <t>シ</t>
    </rPh>
    <phoneticPr fontId="3"/>
  </si>
  <si>
    <t>市　計</t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</si>
  <si>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</si>
  <si>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</si>
  <si>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</si>
  <si>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</si>
  <si>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</si>
  <si>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</si>
  <si>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</si>
  <si>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</si>
  <si>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</si>
  <si>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</si>
  <si>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ときがわ町</t>
    <rPh sb="4" eb="5">
      <t>マチ</t>
    </rPh>
    <phoneticPr fontId="3"/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</si>
  <si>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</si>
  <si>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</si>
  <si>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</si>
  <si>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</si>
  <si>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</si>
  <si>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</si>
  <si>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</si>
  <si>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</si>
  <si>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</si>
  <si>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</si>
  <si>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</si>
  <si>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</si>
  <si>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町村計</t>
  </si>
  <si>
    <t>県　計</t>
  </si>
  <si>
    <t>（単位：千円、％）</t>
    <rPh sb="1" eb="3">
      <t>タンイ</t>
    </rPh>
    <rPh sb="4" eb="6">
      <t>センエン</t>
    </rPh>
    <phoneticPr fontId="2"/>
  </si>
  <si>
    <t>白岡市</t>
    <rPh sb="0" eb="2">
      <t>シラオカ</t>
    </rPh>
    <rPh sb="2" eb="3">
      <t>シ</t>
    </rPh>
    <phoneticPr fontId="2"/>
  </si>
  <si>
    <t>鶴ヶ島市</t>
  </si>
  <si>
    <t>資料　「地方財政状況調」第６表
　　　※「徴収猶予に係る調定済額（D）」のみ「市町村税収入未済額調」</t>
    <rPh sb="21" eb="23">
      <t>チョウシュウ</t>
    </rPh>
    <rPh sb="23" eb="25">
      <t>ユウヨ</t>
    </rPh>
    <rPh sb="26" eb="27">
      <t>カカ</t>
    </rPh>
    <rPh sb="28" eb="30">
      <t>チョウテイ</t>
    </rPh>
    <rPh sb="30" eb="31">
      <t>ズ</t>
    </rPh>
    <rPh sb="31" eb="32">
      <t>ガク</t>
    </rPh>
    <phoneticPr fontId="3"/>
  </si>
  <si>
    <t>第８表　市町村税（国民健康保険税を除く）（令和５年度）</t>
    <rPh sb="0" eb="1">
      <t>ダイ</t>
    </rPh>
    <rPh sb="2" eb="3">
      <t>ヒョウ</t>
    </rPh>
    <rPh sb="4" eb="6">
      <t>シチョウ</t>
    </rPh>
    <rPh sb="6" eb="8">
      <t>ソンゼイ</t>
    </rPh>
    <rPh sb="9" eb="11">
      <t>コクミン</t>
    </rPh>
    <rPh sb="11" eb="13">
      <t>ケンコウ</t>
    </rPh>
    <rPh sb="13" eb="15">
      <t>ホケン</t>
    </rPh>
    <rPh sb="15" eb="16">
      <t>ゼイ</t>
    </rPh>
    <rPh sb="16" eb="17">
      <t>コクゼイ</t>
    </rPh>
    <rPh sb="17" eb="18">
      <t>ノゾ</t>
    </rPh>
    <rPh sb="21" eb="23">
      <t>レイワ</t>
    </rPh>
    <rPh sb="24" eb="26">
      <t>ネンド</t>
    </rPh>
    <phoneticPr fontId="2"/>
  </si>
  <si>
    <t>５　年　度</t>
    <rPh sb="2" eb="3">
      <t>トシ</t>
    </rPh>
    <rPh sb="4" eb="5">
      <t>ド</t>
    </rPh>
    <phoneticPr fontId="2"/>
  </si>
  <si>
    <t>４年度</t>
    <rPh sb="1" eb="3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</si>
</sst>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_ "/>
    <numFmt numFmtId="178" formatCode="* 0.0\ ;* \-0.0\ ;\ * 0.0\ ;@"/>
  </numFmts>
  <fonts count="9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1" fontId="4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0" fontId="8" fillId="0" borderId="1" xfId="1" applyFont="1" applyBorder="1" applyAlignment="1">
      <alignment horizontal="distributed" vertical="center"/>
    </xf>
    <xf numFmtId="0" fontId="8" fillId="0" borderId="2" xfId="1" applyFont="1" applyBorder="1" applyAlignment="1">
      <alignment horizontal="distributed" vertical="center"/>
    </xf>
    <xf numFmtId="0" fontId="8" fillId="0" borderId="1" xfId="1" applyFont="1" applyBorder="1" applyAlignment="1">
      <alignment horizontal="center" vertical="center"/>
    </xf>
    <xf numFmtId="0" fontId="8" fillId="0" borderId="3" xfId="1" applyFont="1" applyBorder="1" applyAlignment="1">
      <alignment horizontal="right" vertical="center"/>
    </xf>
    <xf numFmtId="0" fontId="8" fillId="0" borderId="3" xfId="1" applyFont="1" applyBorder="1">
      <alignment vertical="center"/>
    </xf>
    <xf numFmtId="0" fontId="8" fillId="0" borderId="4" xfId="1" applyFont="1" applyBorder="1">
      <alignment vertical="center"/>
    </xf>
    <xf numFmtId="0" fontId="8" fillId="0" borderId="5" xfId="1" applyFont="1" applyBorder="1" applyAlignment="1">
      <alignment horizontal="distributed" vertical="center"/>
    </xf>
    <xf numFmtId="0" fontId="8" fillId="0" borderId="6" xfId="1" applyFont="1" applyBorder="1" applyAlignment="1">
      <alignment horizontal="distributed" vertical="center"/>
    </xf>
    <xf numFmtId="0" fontId="8" fillId="0" borderId="7" xfId="1" applyFont="1" applyBorder="1">
      <alignment vertical="center"/>
    </xf>
    <xf numFmtId="0" fontId="8" fillId="0" borderId="8" xfId="1" applyFont="1" applyBorder="1" applyAlignment="1">
      <alignment horizontal="distributed" vertical="center"/>
    </xf>
    <xf numFmtId="0" fontId="8" fillId="0" borderId="10" xfId="1" applyFont="1" applyBorder="1" applyAlignment="1">
      <alignment horizontal="distributed" vertical="center"/>
    </xf>
    <xf numFmtId="0" fontId="8" fillId="0" borderId="11" xfId="1" applyFont="1" applyBorder="1">
      <alignment vertical="center"/>
    </xf>
    <xf numFmtId="0" fontId="8" fillId="0" borderId="12" xfId="1" applyFont="1" applyBorder="1" applyAlignment="1">
      <alignment horizontal="distributed" vertical="center"/>
    </xf>
    <xf numFmtId="0" fontId="8" fillId="0" borderId="13" xfId="1" applyFont="1" applyBorder="1" applyAlignment="1">
      <alignment horizontal="distributed" vertical="center"/>
    </xf>
    <xf numFmtId="0" fontId="8" fillId="0" borderId="14" xfId="1" applyFont="1" applyBorder="1">
      <alignment vertical="center"/>
    </xf>
    <xf numFmtId="0" fontId="8" fillId="0" borderId="15" xfId="1" applyFont="1" applyBorder="1" applyAlignment="1">
      <alignment horizontal="distributed" vertical="center"/>
    </xf>
    <xf numFmtId="176" fontId="8" fillId="0" borderId="16" xfId="1" applyNumberFormat="1" applyFont="1" applyBorder="1">
      <alignment vertical="center"/>
    </xf>
    <xf numFmtId="0" fontId="8" fillId="0" borderId="17" xfId="1" applyFont="1" applyBorder="1" applyAlignment="1">
      <alignment horizontal="distributed" vertical="center"/>
    </xf>
    <xf numFmtId="0" fontId="8" fillId="0" borderId="0" xfId="1" applyFont="1" applyAlignment="1">
      <alignment horizontal="distributed" vertical="center"/>
    </xf>
    <xf numFmtId="176" fontId="8" fillId="0" borderId="0" xfId="1" applyNumberFormat="1" applyFont="1">
      <alignment vertical="center"/>
    </xf>
    <xf numFmtId="177" fontId="8" fillId="0" borderId="0" xfId="1" applyNumberFormat="1" applyFont="1">
      <alignment vertical="center"/>
    </xf>
    <xf numFmtId="0" fontId="8" fillId="0" borderId="18" xfId="1" applyFont="1" applyBorder="1">
      <alignment vertical="center"/>
    </xf>
    <xf numFmtId="0" fontId="8" fillId="0" borderId="19" xfId="1" applyFont="1" applyBorder="1" applyAlignment="1">
      <alignment horizontal="distributed" vertical="center"/>
    </xf>
    <xf numFmtId="176" fontId="8" fillId="0" borderId="20" xfId="1" applyNumberFormat="1" applyFont="1" applyBorder="1">
      <alignment vertical="center"/>
    </xf>
    <xf numFmtId="0" fontId="8" fillId="0" borderId="21" xfId="1" applyFont="1" applyBorder="1" applyAlignment="1">
      <alignment horizontal="distributed" vertical="center"/>
    </xf>
    <xf numFmtId="178" fontId="8" fillId="0" borderId="2" xfId="1" applyNumberFormat="1" applyFont="1" applyBorder="1" applyAlignment="1">
      <alignment horizontal="center" vertical="center"/>
    </xf>
    <xf numFmtId="178" fontId="8" fillId="0" borderId="9" xfId="1" applyNumberFormat="1" applyFont="1" applyBorder="1" applyAlignment="1">
      <alignment horizontal="center" vertical="center"/>
    </xf>
    <xf numFmtId="178" fontId="8" fillId="0" borderId="1" xfId="1" applyNumberFormat="1" applyFont="1" applyBorder="1" applyAlignment="1">
      <alignment horizontal="center" vertical="center"/>
    </xf>
    <xf numFmtId="178" fontId="8" fillId="0" borderId="16" xfId="1" applyNumberFormat="1" applyFont="1" applyBorder="1" applyAlignment="1">
      <alignment horizontal="center" vertical="center"/>
    </xf>
    <xf numFmtId="178" fontId="8" fillId="0" borderId="20" xfId="1" applyNumberFormat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176" fontId="8" fillId="0" borderId="2" xfId="1" applyNumberFormat="1" applyFont="1" applyBorder="1">
      <alignment vertical="center"/>
    </xf>
    <xf numFmtId="176" fontId="8" fillId="0" borderId="9" xfId="1" applyNumberFormat="1" applyFont="1" applyBorder="1">
      <alignment vertical="center"/>
    </xf>
    <xf numFmtId="176" fontId="8" fillId="0" borderId="1" xfId="1" applyNumberFormat="1" applyFont="1" applyBorder="1">
      <alignment vertical="center"/>
    </xf>
    <xf numFmtId="0" fontId="8" fillId="0" borderId="23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8" fillId="0" borderId="1" xfId="1" applyFont="1" applyBorder="1" applyAlignment="1">
      <alignment horizontal="distributed" vertical="center"/>
    </xf>
    <xf numFmtId="0" fontId="8" fillId="0" borderId="2" xfId="1" applyFont="1" applyBorder="1" applyAlignment="1">
      <alignment horizontal="distributed" vertical="center"/>
    </xf>
    <xf numFmtId="0" fontId="8" fillId="0" borderId="22" xfId="1" applyFont="1" applyBorder="1" applyAlignment="1">
      <alignment horizontal="center" vertical="center"/>
    </xf>
    <xf numFmtId="0" fontId="8" fillId="0" borderId="26" xfId="1" applyFont="1" applyBorder="1" applyAlignment="1">
      <alignment horizontal="center" vertical="center"/>
    </xf>
    <xf numFmtId="0" fontId="8" fillId="0" borderId="36" xfId="1" applyFont="1" applyBorder="1" applyAlignment="1">
      <alignment horizontal="center" vertical="center"/>
    </xf>
    <xf numFmtId="0" fontId="8" fillId="0" borderId="37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38" xfId="1" applyFont="1" applyBorder="1" applyAlignment="1">
      <alignment horizontal="center" vertical="center"/>
    </xf>
    <xf numFmtId="0" fontId="8" fillId="0" borderId="39" xfId="1" applyFont="1" applyBorder="1" applyAlignment="1">
      <alignment horizontal="center" vertical="center"/>
    </xf>
    <xf numFmtId="0" fontId="8" fillId="0" borderId="33" xfId="1" applyFont="1" applyBorder="1" applyAlignment="1">
      <alignment horizontal="distributed" vertical="center" indent="2"/>
    </xf>
    <xf numFmtId="0" fontId="8" fillId="0" borderId="34" xfId="1" applyFont="1" applyBorder="1" applyAlignment="1">
      <alignment horizontal="distributed" vertical="center" indent="2"/>
    </xf>
    <xf numFmtId="0" fontId="8" fillId="0" borderId="35" xfId="1" applyFont="1" applyBorder="1" applyAlignment="1">
      <alignment horizontal="distributed" vertical="center" indent="2"/>
    </xf>
    <xf numFmtId="0" fontId="8" fillId="0" borderId="33" xfId="1" applyFont="1" applyBorder="1" applyAlignment="1">
      <alignment horizontal="center" vertical="center"/>
    </xf>
    <xf numFmtId="0" fontId="8" fillId="0" borderId="34" xfId="1" applyFont="1" applyBorder="1" applyAlignment="1">
      <alignment horizontal="center" vertical="center"/>
    </xf>
    <xf numFmtId="0" fontId="8" fillId="0" borderId="35" xfId="1" applyFont="1" applyBorder="1" applyAlignment="1">
      <alignment horizontal="center" vertical="center"/>
    </xf>
    <xf numFmtId="0" fontId="8" fillId="0" borderId="40" xfId="1" applyFont="1" applyBorder="1" applyAlignment="1">
      <alignment horizontal="left" vertical="center" wrapText="1"/>
    </xf>
    <xf numFmtId="0" fontId="8" fillId="0" borderId="0" xfId="1" applyFont="1" applyAlignment="1">
      <alignment horizontal="left" vertical="center" wrapText="1"/>
    </xf>
    <xf numFmtId="0" fontId="8" fillId="0" borderId="27" xfId="1" applyFont="1" applyBorder="1" applyAlignment="1">
      <alignment horizontal="center" vertical="center"/>
    </xf>
    <xf numFmtId="0" fontId="8" fillId="0" borderId="28" xfId="1" applyFont="1" applyBorder="1" applyAlignment="1">
      <alignment horizontal="center" vertical="center"/>
    </xf>
    <xf numFmtId="0" fontId="8" fillId="0" borderId="29" xfId="1" applyFont="1" applyBorder="1" applyAlignment="1">
      <alignment horizontal="center" vertical="center"/>
    </xf>
    <xf numFmtId="0" fontId="8" fillId="0" borderId="30" xfId="1" applyFont="1" applyBorder="1" applyAlignment="1">
      <alignment horizontal="center" vertical="center"/>
    </xf>
    <xf numFmtId="0" fontId="8" fillId="0" borderId="31" xfId="1" applyFont="1" applyBorder="1" applyAlignment="1">
      <alignment horizontal="center" vertical="center"/>
    </xf>
    <xf numFmtId="0" fontId="8" fillId="0" borderId="32" xfId="1" applyFont="1" applyBorder="1" applyAlignment="1">
      <alignment horizontal="center" vertical="center"/>
    </xf>
    <xf numFmtId="0" fontId="8" fillId="0" borderId="28" xfId="1" applyFont="1" applyBorder="1" applyAlignment="1">
      <alignment horizontal="distributed" vertical="center" indent="2"/>
    </xf>
  </cellXfs>
  <cellStyles count="5">
    <cellStyle name="桁区切り 3" xfId="4" xr:uid="{67AD7B02-4582-4353-916A-C45D194B9901}"/>
    <cellStyle name="標準" xfId="0" builtinId="0"/>
    <cellStyle name="標準 2 2" xfId="3" xr:uid="{2D378D9C-CCCE-47F8-9C24-A0207CDFF35F}"/>
    <cellStyle name="標準_第20表" xfId="1" xr:uid="{00000000-0005-0000-0000-000001000000}"/>
    <cellStyle name="未定義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P83"/>
  <sheetViews>
    <sheetView tabSelected="1" view="pageBreakPreview" zoomScaleNormal="100" zoomScaleSheetLayoutView="100" workbookViewId="0"/>
  </sheetViews>
  <sheetFormatPr defaultColWidth="9" defaultRowHeight="13"/>
  <cols>
    <col min="1" max="1" width="1.36328125" style="3" customWidth="1"/>
    <col min="2" max="2" width="3.90625" style="3" customWidth="1"/>
    <col min="3" max="3" width="4.453125" style="3" bestFit="1" customWidth="1"/>
    <col min="4" max="4" width="11" style="3" bestFit="1" customWidth="1"/>
    <col min="5" max="11" width="14.26953125" style="3" customWidth="1"/>
    <col min="12" max="15" width="7.90625" style="3" customWidth="1"/>
    <col min="16" max="16" width="10.90625" style="3" customWidth="1"/>
    <col min="17" max="16384" width="9" style="3"/>
  </cols>
  <sheetData>
    <row r="1" spans="3:16" ht="12.5" customHeight="1">
      <c r="C1" s="1"/>
      <c r="D1" s="2"/>
      <c r="E1" s="2"/>
      <c r="F1" s="2"/>
      <c r="G1" s="2"/>
      <c r="H1" s="2"/>
    </row>
    <row r="2" spans="3:16" ht="21">
      <c r="C2" s="3" t="s">
        <v>89</v>
      </c>
      <c r="D2" s="2"/>
      <c r="E2" s="2"/>
      <c r="F2" s="2"/>
      <c r="G2" s="2"/>
      <c r="H2" s="2"/>
    </row>
    <row r="3" spans="3:16" s="4" customFormat="1" ht="14" customHeight="1" thickBot="1">
      <c r="O3" s="4" t="s">
        <v>85</v>
      </c>
    </row>
    <row r="4" spans="3:16" s="4" customFormat="1" ht="14.25" customHeight="1">
      <c r="C4" s="46" t="s">
        <v>0</v>
      </c>
      <c r="D4" s="47"/>
      <c r="E4" s="52" t="s">
        <v>1</v>
      </c>
      <c r="F4" s="53"/>
      <c r="G4" s="53"/>
      <c r="H4" s="54"/>
      <c r="I4" s="52" t="s">
        <v>2</v>
      </c>
      <c r="J4" s="53"/>
      <c r="K4" s="54"/>
      <c r="L4" s="55" t="s">
        <v>3</v>
      </c>
      <c r="M4" s="56"/>
      <c r="N4" s="56"/>
      <c r="O4" s="57"/>
      <c r="P4" s="39" t="s">
        <v>0</v>
      </c>
    </row>
    <row r="5" spans="3:16" s="4" customFormat="1" ht="12">
      <c r="C5" s="48"/>
      <c r="D5" s="49"/>
      <c r="E5" s="42" t="s">
        <v>4</v>
      </c>
      <c r="F5" s="42" t="s">
        <v>5</v>
      </c>
      <c r="G5" s="42" t="s">
        <v>6</v>
      </c>
      <c r="H5" s="5" t="s">
        <v>7</v>
      </c>
      <c r="I5" s="42" t="s">
        <v>4</v>
      </c>
      <c r="J5" s="42" t="s">
        <v>5</v>
      </c>
      <c r="K5" s="42" t="s">
        <v>6</v>
      </c>
      <c r="L5" s="44" t="s">
        <v>90</v>
      </c>
      <c r="M5" s="45"/>
      <c r="N5" s="45"/>
      <c r="O5" s="35" t="s">
        <v>91</v>
      </c>
      <c r="P5" s="40"/>
    </row>
    <row r="6" spans="3:16" s="4" customFormat="1" ht="12">
      <c r="C6" s="48"/>
      <c r="D6" s="49"/>
      <c r="E6" s="43"/>
      <c r="F6" s="43"/>
      <c r="G6" s="43"/>
      <c r="H6" s="6" t="s">
        <v>8</v>
      </c>
      <c r="I6" s="43"/>
      <c r="J6" s="43"/>
      <c r="K6" s="43"/>
      <c r="L6" s="7" t="s">
        <v>9</v>
      </c>
      <c r="M6" s="7" t="s">
        <v>10</v>
      </c>
      <c r="N6" s="7" t="s">
        <v>6</v>
      </c>
      <c r="O6" s="7" t="s">
        <v>6</v>
      </c>
      <c r="P6" s="40"/>
    </row>
    <row r="7" spans="3:16" s="4" customFormat="1" ht="12.5" thickBot="1">
      <c r="C7" s="50"/>
      <c r="D7" s="51"/>
      <c r="E7" s="8" t="s">
        <v>11</v>
      </c>
      <c r="F7" s="8" t="s">
        <v>12</v>
      </c>
      <c r="G7" s="8" t="s">
        <v>13</v>
      </c>
      <c r="H7" s="8" t="s">
        <v>14</v>
      </c>
      <c r="I7" s="8" t="s">
        <v>15</v>
      </c>
      <c r="J7" s="8" t="s">
        <v>16</v>
      </c>
      <c r="K7" s="8" t="s">
        <v>17</v>
      </c>
      <c r="L7" s="8" t="s">
        <v>18</v>
      </c>
      <c r="M7" s="8" t="s">
        <v>19</v>
      </c>
      <c r="N7" s="8" t="s">
        <v>20</v>
      </c>
      <c r="O7" s="9"/>
      <c r="P7" s="41"/>
    </row>
    <row r="8" spans="3:16" s="4" customFormat="1" ht="16" customHeight="1">
      <c r="C8" s="10">
        <v>1</v>
      </c>
      <c r="D8" s="11" t="s">
        <v>21</v>
      </c>
      <c r="E8" s="36">
        <v>290494123</v>
      </c>
      <c r="F8" s="36">
        <v>4394028</v>
      </c>
      <c r="G8" s="36">
        <v>295007216</v>
      </c>
      <c r="H8" s="36">
        <v>0</v>
      </c>
      <c r="I8" s="36">
        <v>288987743</v>
      </c>
      <c r="J8" s="36">
        <v>1423339</v>
      </c>
      <c r="K8" s="36">
        <v>290530147</v>
      </c>
      <c r="L8" s="30">
        <f>IF(ISERROR(I8/E8),"-",ROUND(I8/E8*100,1))</f>
        <v>99.5</v>
      </c>
      <c r="M8" s="30">
        <f t="shared" ref="M8:M48" si="0">IF(ISERROR(J8/F8),"-",ROUND(J8/F8*100,1))</f>
        <v>32.4</v>
      </c>
      <c r="N8" s="30">
        <f>IF(ISERROR(K8/G8),"-",(K8/G8*100))</f>
        <v>98.482386613892174</v>
      </c>
      <c r="O8" s="30">
        <v>98.33980300404852</v>
      </c>
      <c r="P8" s="12" t="s">
        <v>21</v>
      </c>
    </row>
    <row r="9" spans="3:16" s="4" customFormat="1" ht="16" customHeight="1">
      <c r="C9" s="10">
        <v>2</v>
      </c>
      <c r="D9" s="11" t="s">
        <v>22</v>
      </c>
      <c r="E9" s="36">
        <v>58730445</v>
      </c>
      <c r="F9" s="36">
        <v>1206412</v>
      </c>
      <c r="G9" s="36">
        <v>59977044</v>
      </c>
      <c r="H9" s="36">
        <v>0</v>
      </c>
      <c r="I9" s="36">
        <v>58340411</v>
      </c>
      <c r="J9" s="36">
        <v>298269</v>
      </c>
      <c r="K9" s="36">
        <v>58678867</v>
      </c>
      <c r="L9" s="30">
        <f t="shared" ref="L9:L48" si="1">IF(ISERROR(I9/E9),"-",ROUND(I9/E9*100,1))</f>
        <v>99.3</v>
      </c>
      <c r="M9" s="30">
        <f t="shared" si="0"/>
        <v>24.7</v>
      </c>
      <c r="N9" s="30">
        <f t="shared" ref="N9:N48" si="2">IF(ISERROR(K9/G9),"-",(K9/G9*100))</f>
        <v>97.835543545627218</v>
      </c>
      <c r="O9" s="30">
        <v>97.717920164814799</v>
      </c>
      <c r="P9" s="12" t="s">
        <v>22</v>
      </c>
    </row>
    <row r="10" spans="3:16" s="4" customFormat="1" ht="16" customHeight="1">
      <c r="C10" s="10">
        <v>3</v>
      </c>
      <c r="D10" s="11" t="s">
        <v>23</v>
      </c>
      <c r="E10" s="36">
        <v>30983635</v>
      </c>
      <c r="F10" s="36">
        <v>344917</v>
      </c>
      <c r="G10" s="36">
        <v>31355063</v>
      </c>
      <c r="H10" s="36">
        <v>0</v>
      </c>
      <c r="I10" s="36">
        <v>30805608</v>
      </c>
      <c r="J10" s="36">
        <v>157564</v>
      </c>
      <c r="K10" s="36">
        <v>30989683</v>
      </c>
      <c r="L10" s="30">
        <f t="shared" si="1"/>
        <v>99.4</v>
      </c>
      <c r="M10" s="30">
        <f t="shared" si="0"/>
        <v>45.7</v>
      </c>
      <c r="N10" s="30">
        <f t="shared" si="2"/>
        <v>98.834701751356718</v>
      </c>
      <c r="O10" s="30">
        <v>98.680087967591135</v>
      </c>
      <c r="P10" s="12" t="s">
        <v>23</v>
      </c>
    </row>
    <row r="11" spans="3:16" s="4" customFormat="1" ht="16" customHeight="1">
      <c r="C11" s="10">
        <v>4</v>
      </c>
      <c r="D11" s="11" t="s">
        <v>24</v>
      </c>
      <c r="E11" s="36">
        <v>102496571</v>
      </c>
      <c r="F11" s="36">
        <v>1828609</v>
      </c>
      <c r="G11" s="36">
        <v>104373602</v>
      </c>
      <c r="H11" s="36">
        <v>0</v>
      </c>
      <c r="I11" s="36">
        <v>101687363</v>
      </c>
      <c r="J11" s="36">
        <v>804806</v>
      </c>
      <c r="K11" s="36">
        <v>102540591</v>
      </c>
      <c r="L11" s="30">
        <f t="shared" si="1"/>
        <v>99.2</v>
      </c>
      <c r="M11" s="30">
        <f t="shared" si="0"/>
        <v>44</v>
      </c>
      <c r="N11" s="30">
        <f t="shared" si="2"/>
        <v>98.243798273820232</v>
      </c>
      <c r="O11" s="30">
        <v>98.126703673358364</v>
      </c>
      <c r="P11" s="12" t="s">
        <v>24</v>
      </c>
    </row>
    <row r="12" spans="3:16" s="4" customFormat="1" ht="16" customHeight="1">
      <c r="C12" s="13">
        <v>5</v>
      </c>
      <c r="D12" s="14" t="s">
        <v>25</v>
      </c>
      <c r="E12" s="37">
        <v>10596794</v>
      </c>
      <c r="F12" s="37">
        <v>184340</v>
      </c>
      <c r="G12" s="37">
        <v>10793211</v>
      </c>
      <c r="H12" s="37">
        <v>0</v>
      </c>
      <c r="I12" s="37">
        <v>10513824</v>
      </c>
      <c r="J12" s="37">
        <v>64783</v>
      </c>
      <c r="K12" s="37">
        <v>10590684</v>
      </c>
      <c r="L12" s="31">
        <f t="shared" si="1"/>
        <v>99.2</v>
      </c>
      <c r="M12" s="31">
        <f t="shared" si="0"/>
        <v>35.1</v>
      </c>
      <c r="N12" s="31">
        <f t="shared" si="2"/>
        <v>98.123570455539138</v>
      </c>
      <c r="O12" s="31">
        <v>97.932191379846103</v>
      </c>
      <c r="P12" s="15" t="s">
        <v>25</v>
      </c>
    </row>
    <row r="13" spans="3:16" s="4" customFormat="1" ht="16" customHeight="1">
      <c r="C13" s="16">
        <v>6</v>
      </c>
      <c r="D13" s="17" t="s">
        <v>26</v>
      </c>
      <c r="E13" s="38">
        <v>8968608</v>
      </c>
      <c r="F13" s="38">
        <v>181086</v>
      </c>
      <c r="G13" s="38">
        <v>9161873</v>
      </c>
      <c r="H13" s="38">
        <v>0</v>
      </c>
      <c r="I13" s="38">
        <v>8917543</v>
      </c>
      <c r="J13" s="38">
        <v>53692</v>
      </c>
      <c r="K13" s="38">
        <v>8983414</v>
      </c>
      <c r="L13" s="32">
        <f t="shared" si="1"/>
        <v>99.4</v>
      </c>
      <c r="M13" s="32">
        <f t="shared" si="0"/>
        <v>29.7</v>
      </c>
      <c r="N13" s="32">
        <f t="shared" si="2"/>
        <v>98.052155929251583</v>
      </c>
      <c r="O13" s="32">
        <v>97.323647683742422</v>
      </c>
      <c r="P13" s="18" t="s">
        <v>26</v>
      </c>
    </row>
    <row r="14" spans="3:16" s="4" customFormat="1" ht="16" customHeight="1">
      <c r="C14" s="10">
        <v>7</v>
      </c>
      <c r="D14" s="11" t="s">
        <v>27</v>
      </c>
      <c r="E14" s="36">
        <v>55725032</v>
      </c>
      <c r="F14" s="36">
        <v>812323</v>
      </c>
      <c r="G14" s="36">
        <v>56576918</v>
      </c>
      <c r="H14" s="36">
        <v>0</v>
      </c>
      <c r="I14" s="36">
        <v>55157249</v>
      </c>
      <c r="J14" s="36">
        <v>402105</v>
      </c>
      <c r="K14" s="36">
        <v>55598917</v>
      </c>
      <c r="L14" s="30">
        <f t="shared" si="1"/>
        <v>99</v>
      </c>
      <c r="M14" s="30">
        <f t="shared" si="0"/>
        <v>49.5</v>
      </c>
      <c r="N14" s="30">
        <f t="shared" si="2"/>
        <v>98.271378090973428</v>
      </c>
      <c r="O14" s="30">
        <v>98.506280213389203</v>
      </c>
      <c r="P14" s="12" t="s">
        <v>27</v>
      </c>
    </row>
    <row r="15" spans="3:16" s="4" customFormat="1" ht="16" customHeight="1">
      <c r="C15" s="10">
        <v>8</v>
      </c>
      <c r="D15" s="11" t="s">
        <v>28</v>
      </c>
      <c r="E15" s="36">
        <v>12417985</v>
      </c>
      <c r="F15" s="36">
        <v>204013</v>
      </c>
      <c r="G15" s="36">
        <v>12636898</v>
      </c>
      <c r="H15" s="36">
        <v>0</v>
      </c>
      <c r="I15" s="36">
        <v>12352019</v>
      </c>
      <c r="J15" s="36">
        <v>72689</v>
      </c>
      <c r="K15" s="36">
        <v>12439608</v>
      </c>
      <c r="L15" s="30">
        <f t="shared" si="1"/>
        <v>99.5</v>
      </c>
      <c r="M15" s="30">
        <f t="shared" si="0"/>
        <v>35.6</v>
      </c>
      <c r="N15" s="30">
        <f t="shared" si="2"/>
        <v>98.438778250801732</v>
      </c>
      <c r="O15" s="30">
        <v>98.254240929344377</v>
      </c>
      <c r="P15" s="12" t="s">
        <v>28</v>
      </c>
    </row>
    <row r="16" spans="3:16" s="4" customFormat="1" ht="16" customHeight="1">
      <c r="C16" s="10">
        <v>9</v>
      </c>
      <c r="D16" s="11" t="s">
        <v>29</v>
      </c>
      <c r="E16" s="36">
        <v>16986124</v>
      </c>
      <c r="F16" s="36">
        <v>311144</v>
      </c>
      <c r="G16" s="36">
        <v>17315435</v>
      </c>
      <c r="H16" s="36">
        <v>0</v>
      </c>
      <c r="I16" s="36">
        <v>16863349</v>
      </c>
      <c r="J16" s="36">
        <v>141785</v>
      </c>
      <c r="K16" s="36">
        <v>17023301</v>
      </c>
      <c r="L16" s="30">
        <f t="shared" si="1"/>
        <v>99.3</v>
      </c>
      <c r="M16" s="30">
        <f t="shared" si="0"/>
        <v>45.6</v>
      </c>
      <c r="N16" s="30">
        <f t="shared" si="2"/>
        <v>98.312869413907293</v>
      </c>
      <c r="O16" s="30">
        <v>97.982324941518982</v>
      </c>
      <c r="P16" s="12" t="s">
        <v>29</v>
      </c>
    </row>
    <row r="17" spans="3:16" s="4" customFormat="1" ht="16" customHeight="1">
      <c r="C17" s="13">
        <v>10</v>
      </c>
      <c r="D17" s="14" t="s">
        <v>30</v>
      </c>
      <c r="E17" s="37">
        <v>12245845</v>
      </c>
      <c r="F17" s="37">
        <v>176900</v>
      </c>
      <c r="G17" s="37">
        <v>12437368</v>
      </c>
      <c r="H17" s="37">
        <v>0</v>
      </c>
      <c r="I17" s="37">
        <v>12168385</v>
      </c>
      <c r="J17" s="37">
        <v>66604</v>
      </c>
      <c r="K17" s="37">
        <v>12249612</v>
      </c>
      <c r="L17" s="31">
        <f t="shared" si="1"/>
        <v>99.4</v>
      </c>
      <c r="M17" s="31">
        <f t="shared" si="0"/>
        <v>37.700000000000003</v>
      </c>
      <c r="N17" s="31">
        <f t="shared" si="2"/>
        <v>98.490387998489709</v>
      </c>
      <c r="O17" s="31">
        <v>98.330565644408836</v>
      </c>
      <c r="P17" s="15" t="s">
        <v>30</v>
      </c>
    </row>
    <row r="18" spans="3:16" s="4" customFormat="1" ht="16" customHeight="1">
      <c r="C18" s="16">
        <v>11</v>
      </c>
      <c r="D18" s="17" t="s">
        <v>31</v>
      </c>
      <c r="E18" s="38">
        <v>13996797</v>
      </c>
      <c r="F18" s="38">
        <v>187909</v>
      </c>
      <c r="G18" s="38">
        <v>14202567</v>
      </c>
      <c r="H18" s="38">
        <v>0</v>
      </c>
      <c r="I18" s="38">
        <v>13914209</v>
      </c>
      <c r="J18" s="38">
        <v>72120</v>
      </c>
      <c r="K18" s="38">
        <v>14004190</v>
      </c>
      <c r="L18" s="32">
        <f t="shared" si="1"/>
        <v>99.4</v>
      </c>
      <c r="M18" s="32">
        <f t="shared" si="0"/>
        <v>38.4</v>
      </c>
      <c r="N18" s="32">
        <f t="shared" si="2"/>
        <v>98.60323137359606</v>
      </c>
      <c r="O18" s="32">
        <v>98.506057104952291</v>
      </c>
      <c r="P18" s="18" t="s">
        <v>31</v>
      </c>
    </row>
    <row r="19" spans="3:16" s="4" customFormat="1" ht="16" customHeight="1">
      <c r="C19" s="10">
        <v>12</v>
      </c>
      <c r="D19" s="11" t="s">
        <v>32</v>
      </c>
      <c r="E19" s="36">
        <v>29839399</v>
      </c>
      <c r="F19" s="36">
        <v>642834</v>
      </c>
      <c r="G19" s="36">
        <v>30508253</v>
      </c>
      <c r="H19" s="36">
        <v>0</v>
      </c>
      <c r="I19" s="36">
        <v>29578433</v>
      </c>
      <c r="J19" s="36">
        <v>167398</v>
      </c>
      <c r="K19" s="36">
        <v>29771851</v>
      </c>
      <c r="L19" s="30">
        <f t="shared" si="1"/>
        <v>99.1</v>
      </c>
      <c r="M19" s="30">
        <f t="shared" si="0"/>
        <v>26</v>
      </c>
      <c r="N19" s="30">
        <f t="shared" si="2"/>
        <v>97.586220358143748</v>
      </c>
      <c r="O19" s="30">
        <v>97.34385869266913</v>
      </c>
      <c r="P19" s="12" t="s">
        <v>32</v>
      </c>
    </row>
    <row r="20" spans="3:16" s="4" customFormat="1" ht="16" customHeight="1">
      <c r="C20" s="10">
        <v>13</v>
      </c>
      <c r="D20" s="11" t="s">
        <v>33</v>
      </c>
      <c r="E20" s="36">
        <v>22210855</v>
      </c>
      <c r="F20" s="36">
        <v>293656</v>
      </c>
      <c r="G20" s="36">
        <v>22524548</v>
      </c>
      <c r="H20" s="36">
        <v>0</v>
      </c>
      <c r="I20" s="36">
        <v>22071912</v>
      </c>
      <c r="J20" s="36">
        <v>134123</v>
      </c>
      <c r="K20" s="36">
        <v>22226072</v>
      </c>
      <c r="L20" s="30">
        <f t="shared" si="1"/>
        <v>99.4</v>
      </c>
      <c r="M20" s="30">
        <f t="shared" si="0"/>
        <v>45.7</v>
      </c>
      <c r="N20" s="30">
        <f t="shared" si="2"/>
        <v>98.674885729116511</v>
      </c>
      <c r="O20" s="30">
        <v>98.609366452041343</v>
      </c>
      <c r="P20" s="12" t="s">
        <v>33</v>
      </c>
    </row>
    <row r="21" spans="3:16" s="4" customFormat="1" ht="16" customHeight="1">
      <c r="C21" s="10">
        <v>14</v>
      </c>
      <c r="D21" s="11" t="s">
        <v>34</v>
      </c>
      <c r="E21" s="36">
        <v>8412273</v>
      </c>
      <c r="F21" s="36">
        <v>108177</v>
      </c>
      <c r="G21" s="36">
        <v>8528948</v>
      </c>
      <c r="H21" s="36">
        <v>0</v>
      </c>
      <c r="I21" s="36">
        <v>8366506</v>
      </c>
      <c r="J21" s="36">
        <v>43241</v>
      </c>
      <c r="K21" s="36">
        <v>8418245</v>
      </c>
      <c r="L21" s="30">
        <f t="shared" si="1"/>
        <v>99.5</v>
      </c>
      <c r="M21" s="30">
        <f t="shared" si="0"/>
        <v>40</v>
      </c>
      <c r="N21" s="30">
        <f t="shared" si="2"/>
        <v>98.702032184977568</v>
      </c>
      <c r="O21" s="30">
        <v>98.444380037982413</v>
      </c>
      <c r="P21" s="12" t="s">
        <v>34</v>
      </c>
    </row>
    <row r="22" spans="3:16" s="4" customFormat="1" ht="16" customHeight="1">
      <c r="C22" s="13">
        <v>15</v>
      </c>
      <c r="D22" s="14" t="s">
        <v>35</v>
      </c>
      <c r="E22" s="37">
        <v>15352428</v>
      </c>
      <c r="F22" s="37">
        <v>154825</v>
      </c>
      <c r="G22" s="37">
        <v>15520533</v>
      </c>
      <c r="H22" s="37">
        <v>0</v>
      </c>
      <c r="I22" s="37">
        <v>15296225</v>
      </c>
      <c r="J22" s="37">
        <v>48331</v>
      </c>
      <c r="K22" s="37">
        <v>15357836</v>
      </c>
      <c r="L22" s="31">
        <f t="shared" si="1"/>
        <v>99.6</v>
      </c>
      <c r="M22" s="31">
        <f t="shared" si="0"/>
        <v>31.2</v>
      </c>
      <c r="N22" s="31">
        <f t="shared" si="2"/>
        <v>98.951730588118338</v>
      </c>
      <c r="O22" s="31">
        <v>98.929623422123626</v>
      </c>
      <c r="P22" s="15" t="s">
        <v>35</v>
      </c>
    </row>
    <row r="23" spans="3:16" s="4" customFormat="1" ht="16" customHeight="1">
      <c r="C23" s="10">
        <v>16</v>
      </c>
      <c r="D23" s="11" t="s">
        <v>36</v>
      </c>
      <c r="E23" s="36">
        <v>20123186</v>
      </c>
      <c r="F23" s="36">
        <v>266020</v>
      </c>
      <c r="G23" s="36">
        <v>20411370</v>
      </c>
      <c r="H23" s="36">
        <v>0</v>
      </c>
      <c r="I23" s="36">
        <v>19976511</v>
      </c>
      <c r="J23" s="36">
        <v>94679</v>
      </c>
      <c r="K23" s="36">
        <v>20093354</v>
      </c>
      <c r="L23" s="30">
        <f t="shared" si="1"/>
        <v>99.3</v>
      </c>
      <c r="M23" s="30">
        <f t="shared" si="0"/>
        <v>35.6</v>
      </c>
      <c r="N23" s="30">
        <f t="shared" si="2"/>
        <v>98.441966413817397</v>
      </c>
      <c r="O23" s="30">
        <v>98.578413523067752</v>
      </c>
      <c r="P23" s="12" t="s">
        <v>36</v>
      </c>
    </row>
    <row r="24" spans="3:16" s="4" customFormat="1" ht="16" customHeight="1">
      <c r="C24" s="10">
        <v>17</v>
      </c>
      <c r="D24" s="11" t="s">
        <v>37</v>
      </c>
      <c r="E24" s="36">
        <v>33092839</v>
      </c>
      <c r="F24" s="36">
        <v>381202</v>
      </c>
      <c r="G24" s="36">
        <v>33495437</v>
      </c>
      <c r="H24" s="36">
        <v>0</v>
      </c>
      <c r="I24" s="36">
        <v>32951119</v>
      </c>
      <c r="J24" s="36">
        <v>151894</v>
      </c>
      <c r="K24" s="36">
        <v>33124409</v>
      </c>
      <c r="L24" s="30">
        <f t="shared" si="1"/>
        <v>99.6</v>
      </c>
      <c r="M24" s="30">
        <f t="shared" si="0"/>
        <v>39.799999999999997</v>
      </c>
      <c r="N24" s="30">
        <f t="shared" si="2"/>
        <v>98.892302853072195</v>
      </c>
      <c r="O24" s="30">
        <v>98.656535452529909</v>
      </c>
      <c r="P24" s="12" t="s">
        <v>37</v>
      </c>
    </row>
    <row r="25" spans="3:16" s="4" customFormat="1" ht="16" customHeight="1">
      <c r="C25" s="10">
        <v>18</v>
      </c>
      <c r="D25" s="11" t="s">
        <v>38</v>
      </c>
      <c r="E25" s="36">
        <v>40129692</v>
      </c>
      <c r="F25" s="36">
        <v>652287</v>
      </c>
      <c r="G25" s="36">
        <v>40802288</v>
      </c>
      <c r="H25" s="36">
        <v>0</v>
      </c>
      <c r="I25" s="36">
        <v>39777363</v>
      </c>
      <c r="J25" s="36">
        <v>243387</v>
      </c>
      <c r="K25" s="36">
        <v>40041059</v>
      </c>
      <c r="L25" s="30">
        <f t="shared" si="1"/>
        <v>99.1</v>
      </c>
      <c r="M25" s="30">
        <f t="shared" si="0"/>
        <v>37.299999999999997</v>
      </c>
      <c r="N25" s="30">
        <f t="shared" si="2"/>
        <v>98.134347269937422</v>
      </c>
      <c r="O25" s="30">
        <v>98.201500245564205</v>
      </c>
      <c r="P25" s="12" t="s">
        <v>38</v>
      </c>
    </row>
    <row r="26" spans="3:16" s="4" customFormat="1" ht="16" customHeight="1">
      <c r="C26" s="10">
        <v>19</v>
      </c>
      <c r="D26" s="11" t="s">
        <v>39</v>
      </c>
      <c r="E26" s="36">
        <v>51704849</v>
      </c>
      <c r="F26" s="36">
        <v>854246</v>
      </c>
      <c r="G26" s="36">
        <v>52593558</v>
      </c>
      <c r="H26" s="36">
        <v>1071</v>
      </c>
      <c r="I26" s="36">
        <v>51363831</v>
      </c>
      <c r="J26" s="36">
        <v>368221</v>
      </c>
      <c r="K26" s="36">
        <v>51766515</v>
      </c>
      <c r="L26" s="30">
        <f t="shared" si="1"/>
        <v>99.3</v>
      </c>
      <c r="M26" s="30">
        <f t="shared" si="0"/>
        <v>43.1</v>
      </c>
      <c r="N26" s="30">
        <f t="shared" si="2"/>
        <v>98.427482316370387</v>
      </c>
      <c r="O26" s="30">
        <v>98.247223471389844</v>
      </c>
      <c r="P26" s="12" t="s">
        <v>39</v>
      </c>
    </row>
    <row r="27" spans="3:16" s="4" customFormat="1" ht="16" customHeight="1">
      <c r="C27" s="13">
        <v>20</v>
      </c>
      <c r="D27" s="14" t="s">
        <v>40</v>
      </c>
      <c r="E27" s="37">
        <v>12279822</v>
      </c>
      <c r="F27" s="37">
        <v>179288</v>
      </c>
      <c r="G27" s="37">
        <v>12462928</v>
      </c>
      <c r="H27" s="37">
        <v>0</v>
      </c>
      <c r="I27" s="37">
        <v>12192739</v>
      </c>
      <c r="J27" s="37">
        <v>69931</v>
      </c>
      <c r="K27" s="37">
        <v>12266488</v>
      </c>
      <c r="L27" s="31">
        <f t="shared" si="1"/>
        <v>99.3</v>
      </c>
      <c r="M27" s="31">
        <f t="shared" si="0"/>
        <v>39</v>
      </c>
      <c r="N27" s="31">
        <f t="shared" si="2"/>
        <v>98.423805385058799</v>
      </c>
      <c r="O27" s="31">
        <v>98.176993954750372</v>
      </c>
      <c r="P27" s="15" t="s">
        <v>40</v>
      </c>
    </row>
    <row r="28" spans="3:16" s="4" customFormat="1" ht="16" customHeight="1">
      <c r="C28" s="10">
        <v>21</v>
      </c>
      <c r="D28" s="11" t="s">
        <v>41</v>
      </c>
      <c r="E28" s="36">
        <v>30200898</v>
      </c>
      <c r="F28" s="36">
        <v>496610</v>
      </c>
      <c r="G28" s="36">
        <v>30708043</v>
      </c>
      <c r="H28" s="36">
        <v>0</v>
      </c>
      <c r="I28" s="36">
        <v>30021494</v>
      </c>
      <c r="J28" s="36">
        <v>146130</v>
      </c>
      <c r="K28" s="36">
        <v>30178159</v>
      </c>
      <c r="L28" s="30">
        <f t="shared" si="1"/>
        <v>99.4</v>
      </c>
      <c r="M28" s="30">
        <f t="shared" si="0"/>
        <v>29.4</v>
      </c>
      <c r="N28" s="30">
        <f t="shared" si="2"/>
        <v>98.274445558123006</v>
      </c>
      <c r="O28" s="30">
        <v>98.109871379763504</v>
      </c>
      <c r="P28" s="12" t="s">
        <v>41</v>
      </c>
    </row>
    <row r="29" spans="3:16" s="4" customFormat="1" ht="16" customHeight="1">
      <c r="C29" s="10">
        <v>22</v>
      </c>
      <c r="D29" s="11" t="s">
        <v>42</v>
      </c>
      <c r="E29" s="36">
        <v>21745647</v>
      </c>
      <c r="F29" s="36">
        <v>292925</v>
      </c>
      <c r="G29" s="36">
        <v>22059212</v>
      </c>
      <c r="H29" s="36">
        <v>0</v>
      </c>
      <c r="I29" s="36">
        <v>21627947</v>
      </c>
      <c r="J29" s="36">
        <v>112738</v>
      </c>
      <c r="K29" s="36">
        <v>21761325</v>
      </c>
      <c r="L29" s="30">
        <f t="shared" si="1"/>
        <v>99.5</v>
      </c>
      <c r="M29" s="30">
        <f t="shared" si="0"/>
        <v>38.5</v>
      </c>
      <c r="N29" s="30">
        <f t="shared" si="2"/>
        <v>98.649602714729795</v>
      </c>
      <c r="O29" s="30">
        <v>98.566234388565604</v>
      </c>
      <c r="P29" s="12" t="s">
        <v>42</v>
      </c>
    </row>
    <row r="30" spans="3:16" s="4" customFormat="1" ht="16" customHeight="1">
      <c r="C30" s="10">
        <v>23</v>
      </c>
      <c r="D30" s="11" t="s">
        <v>43</v>
      </c>
      <c r="E30" s="36">
        <v>24387822</v>
      </c>
      <c r="F30" s="36">
        <v>369848</v>
      </c>
      <c r="G30" s="36">
        <v>24768295</v>
      </c>
      <c r="H30" s="36">
        <v>0</v>
      </c>
      <c r="I30" s="36">
        <v>24222208</v>
      </c>
      <c r="J30" s="36">
        <v>148222</v>
      </c>
      <c r="K30" s="36">
        <v>24381055</v>
      </c>
      <c r="L30" s="30">
        <f t="shared" si="1"/>
        <v>99.3</v>
      </c>
      <c r="M30" s="30">
        <f t="shared" si="0"/>
        <v>40.1</v>
      </c>
      <c r="N30" s="30">
        <f t="shared" si="2"/>
        <v>98.43654962927404</v>
      </c>
      <c r="O30" s="30">
        <v>98.319094880311809</v>
      </c>
      <c r="P30" s="12" t="s">
        <v>43</v>
      </c>
    </row>
    <row r="31" spans="3:16" s="4" customFormat="1" ht="16" customHeight="1">
      <c r="C31" s="10">
        <v>24</v>
      </c>
      <c r="D31" s="11" t="s">
        <v>44</v>
      </c>
      <c r="E31" s="36">
        <v>11533452</v>
      </c>
      <c r="F31" s="36">
        <v>67787</v>
      </c>
      <c r="G31" s="36">
        <v>11607089</v>
      </c>
      <c r="H31" s="36">
        <v>0</v>
      </c>
      <c r="I31" s="36">
        <v>11491880</v>
      </c>
      <c r="J31" s="36">
        <v>40531</v>
      </c>
      <c r="K31" s="36">
        <v>11538261</v>
      </c>
      <c r="L31" s="30">
        <f t="shared" si="1"/>
        <v>99.6</v>
      </c>
      <c r="M31" s="30">
        <f t="shared" si="0"/>
        <v>59.8</v>
      </c>
      <c r="N31" s="30">
        <f t="shared" si="2"/>
        <v>99.407017556253777</v>
      </c>
      <c r="O31" s="30">
        <v>99.069906644734047</v>
      </c>
      <c r="P31" s="12" t="s">
        <v>44</v>
      </c>
    </row>
    <row r="32" spans="3:16" s="4" customFormat="1" ht="16" customHeight="1">
      <c r="C32" s="13">
        <v>25</v>
      </c>
      <c r="D32" s="14" t="s">
        <v>45</v>
      </c>
      <c r="E32" s="37">
        <v>16798119</v>
      </c>
      <c r="F32" s="37">
        <v>294167</v>
      </c>
      <c r="G32" s="37">
        <v>17097740</v>
      </c>
      <c r="H32" s="37">
        <v>0</v>
      </c>
      <c r="I32" s="37">
        <v>16703746</v>
      </c>
      <c r="J32" s="37">
        <v>117716</v>
      </c>
      <c r="K32" s="37">
        <v>16826916</v>
      </c>
      <c r="L32" s="31">
        <f t="shared" si="1"/>
        <v>99.4</v>
      </c>
      <c r="M32" s="31">
        <f t="shared" si="0"/>
        <v>40</v>
      </c>
      <c r="N32" s="31">
        <f t="shared" si="2"/>
        <v>98.416024574008034</v>
      </c>
      <c r="O32" s="31">
        <v>98.157158462020107</v>
      </c>
      <c r="P32" s="15" t="s">
        <v>45</v>
      </c>
    </row>
    <row r="33" spans="3:16" s="4" customFormat="1" ht="16" customHeight="1">
      <c r="C33" s="10">
        <v>26</v>
      </c>
      <c r="D33" s="11" t="s">
        <v>46</v>
      </c>
      <c r="E33" s="36">
        <v>25777813</v>
      </c>
      <c r="F33" s="36">
        <v>374741</v>
      </c>
      <c r="G33" s="36">
        <v>26168913</v>
      </c>
      <c r="H33" s="36">
        <v>0</v>
      </c>
      <c r="I33" s="36">
        <v>25593481</v>
      </c>
      <c r="J33" s="36">
        <v>168676</v>
      </c>
      <c r="K33" s="36">
        <v>25778516</v>
      </c>
      <c r="L33" s="30">
        <f t="shared" si="1"/>
        <v>99.3</v>
      </c>
      <c r="M33" s="30">
        <f t="shared" si="0"/>
        <v>45</v>
      </c>
      <c r="N33" s="30">
        <f t="shared" si="2"/>
        <v>98.508165012432883</v>
      </c>
      <c r="O33" s="30">
        <v>98.164779291758464</v>
      </c>
      <c r="P33" s="12" t="s">
        <v>46</v>
      </c>
    </row>
    <row r="34" spans="3:16" s="4" customFormat="1" ht="16" customHeight="1">
      <c r="C34" s="10">
        <v>27</v>
      </c>
      <c r="D34" s="11" t="s">
        <v>47</v>
      </c>
      <c r="E34" s="36">
        <v>10702053</v>
      </c>
      <c r="F34" s="36">
        <v>161137</v>
      </c>
      <c r="G34" s="36">
        <v>10885837</v>
      </c>
      <c r="H34" s="36">
        <v>0</v>
      </c>
      <c r="I34" s="36">
        <v>10656733</v>
      </c>
      <c r="J34" s="36">
        <v>62431</v>
      </c>
      <c r="K34" s="36">
        <v>10741811</v>
      </c>
      <c r="L34" s="30">
        <f t="shared" si="1"/>
        <v>99.6</v>
      </c>
      <c r="M34" s="30">
        <f t="shared" si="0"/>
        <v>38.700000000000003</v>
      </c>
      <c r="N34" s="30">
        <f t="shared" si="2"/>
        <v>98.676941423980537</v>
      </c>
      <c r="O34" s="30">
        <v>98.438480826794915</v>
      </c>
      <c r="P34" s="12" t="s">
        <v>47</v>
      </c>
    </row>
    <row r="35" spans="3:16" s="4" customFormat="1" ht="16" customHeight="1">
      <c r="C35" s="10">
        <v>28</v>
      </c>
      <c r="D35" s="11" t="s">
        <v>48</v>
      </c>
      <c r="E35" s="36">
        <v>23724156</v>
      </c>
      <c r="F35" s="36">
        <v>349718</v>
      </c>
      <c r="G35" s="36">
        <v>24092537</v>
      </c>
      <c r="H35" s="36">
        <v>0</v>
      </c>
      <c r="I35" s="36">
        <v>23509230</v>
      </c>
      <c r="J35" s="36">
        <v>125308</v>
      </c>
      <c r="K35" s="36">
        <v>23653201</v>
      </c>
      <c r="L35" s="30">
        <f t="shared" si="1"/>
        <v>99.1</v>
      </c>
      <c r="M35" s="30">
        <f t="shared" si="0"/>
        <v>35.799999999999997</v>
      </c>
      <c r="N35" s="30">
        <f t="shared" si="2"/>
        <v>98.17646435491622</v>
      </c>
      <c r="O35" s="30">
        <v>98.295696420337535</v>
      </c>
      <c r="P35" s="12" t="s">
        <v>48</v>
      </c>
    </row>
    <row r="36" spans="3:16" s="4" customFormat="1" ht="16" customHeight="1">
      <c r="C36" s="10">
        <v>29</v>
      </c>
      <c r="D36" s="11" t="s">
        <v>49</v>
      </c>
      <c r="E36" s="36">
        <v>9004401</v>
      </c>
      <c r="F36" s="36">
        <v>163741</v>
      </c>
      <c r="G36" s="36">
        <v>9179739</v>
      </c>
      <c r="H36" s="36">
        <v>2783</v>
      </c>
      <c r="I36" s="36">
        <v>8946603</v>
      </c>
      <c r="J36" s="36">
        <v>66563</v>
      </c>
      <c r="K36" s="36">
        <v>9024763</v>
      </c>
      <c r="L36" s="30">
        <f t="shared" si="1"/>
        <v>99.4</v>
      </c>
      <c r="M36" s="30">
        <f t="shared" si="0"/>
        <v>40.700000000000003</v>
      </c>
      <c r="N36" s="30">
        <f t="shared" si="2"/>
        <v>98.311760279894671</v>
      </c>
      <c r="O36" s="30">
        <v>98.084567305840793</v>
      </c>
      <c r="P36" s="12" t="s">
        <v>49</v>
      </c>
    </row>
    <row r="37" spans="3:16" s="4" customFormat="1" ht="16" customHeight="1">
      <c r="C37" s="13">
        <v>30</v>
      </c>
      <c r="D37" s="14" t="s">
        <v>50</v>
      </c>
      <c r="E37" s="37">
        <v>18425402</v>
      </c>
      <c r="F37" s="37">
        <v>211377</v>
      </c>
      <c r="G37" s="37">
        <v>18646224</v>
      </c>
      <c r="H37" s="37">
        <v>0</v>
      </c>
      <c r="I37" s="37">
        <v>18300659</v>
      </c>
      <c r="J37" s="37">
        <v>82521</v>
      </c>
      <c r="K37" s="37">
        <v>18392625</v>
      </c>
      <c r="L37" s="31">
        <f t="shared" si="1"/>
        <v>99.3</v>
      </c>
      <c r="M37" s="31">
        <f t="shared" si="0"/>
        <v>39</v>
      </c>
      <c r="N37" s="31">
        <f t="shared" si="2"/>
        <v>98.639944473476234</v>
      </c>
      <c r="O37" s="31">
        <v>98.693828915005298</v>
      </c>
      <c r="P37" s="15" t="s">
        <v>50</v>
      </c>
    </row>
    <row r="38" spans="3:16" s="4" customFormat="1" ht="16" customHeight="1">
      <c r="C38" s="10">
        <v>31</v>
      </c>
      <c r="D38" s="11" t="s">
        <v>51</v>
      </c>
      <c r="E38" s="36">
        <v>16440266</v>
      </c>
      <c r="F38" s="36">
        <v>94528</v>
      </c>
      <c r="G38" s="36">
        <v>16544387</v>
      </c>
      <c r="H38" s="36">
        <v>0</v>
      </c>
      <c r="I38" s="36">
        <v>16370233</v>
      </c>
      <c r="J38" s="36">
        <v>43951</v>
      </c>
      <c r="K38" s="36">
        <v>16423777</v>
      </c>
      <c r="L38" s="30">
        <f t="shared" si="1"/>
        <v>99.6</v>
      </c>
      <c r="M38" s="30">
        <f t="shared" si="0"/>
        <v>46.5</v>
      </c>
      <c r="N38" s="30">
        <f t="shared" si="2"/>
        <v>99.270991424463176</v>
      </c>
      <c r="O38" s="30">
        <v>99.291959206996765</v>
      </c>
      <c r="P38" s="12" t="s">
        <v>51</v>
      </c>
    </row>
    <row r="39" spans="3:16" s="4" customFormat="1" ht="16" customHeight="1">
      <c r="C39" s="10">
        <v>32</v>
      </c>
      <c r="D39" s="11" t="s">
        <v>52</v>
      </c>
      <c r="E39" s="36">
        <v>23609561</v>
      </c>
      <c r="F39" s="36">
        <v>445267</v>
      </c>
      <c r="G39" s="36">
        <v>24068121</v>
      </c>
      <c r="H39" s="36">
        <v>0</v>
      </c>
      <c r="I39" s="36">
        <v>23429624</v>
      </c>
      <c r="J39" s="36">
        <v>165266</v>
      </c>
      <c r="K39" s="36">
        <v>23608183</v>
      </c>
      <c r="L39" s="30">
        <f t="shared" si="1"/>
        <v>99.2</v>
      </c>
      <c r="M39" s="30">
        <f t="shared" si="0"/>
        <v>37.1</v>
      </c>
      <c r="N39" s="30">
        <f t="shared" si="2"/>
        <v>98.089015756568614</v>
      </c>
      <c r="O39" s="30">
        <v>97.887795699428025</v>
      </c>
      <c r="P39" s="12" t="s">
        <v>52</v>
      </c>
    </row>
    <row r="40" spans="3:16" s="4" customFormat="1" ht="16" customHeight="1">
      <c r="C40" s="10">
        <v>33</v>
      </c>
      <c r="D40" s="11" t="s">
        <v>53</v>
      </c>
      <c r="E40" s="36">
        <v>8500997</v>
      </c>
      <c r="F40" s="36">
        <v>138560</v>
      </c>
      <c r="G40" s="36">
        <v>8647558</v>
      </c>
      <c r="H40" s="36">
        <v>0</v>
      </c>
      <c r="I40" s="36">
        <v>8457973</v>
      </c>
      <c r="J40" s="36">
        <v>37807</v>
      </c>
      <c r="K40" s="36">
        <v>8503781</v>
      </c>
      <c r="L40" s="30">
        <f t="shared" si="1"/>
        <v>99.5</v>
      </c>
      <c r="M40" s="30">
        <f t="shared" si="0"/>
        <v>27.3</v>
      </c>
      <c r="N40" s="30">
        <f t="shared" si="2"/>
        <v>98.337368769310359</v>
      </c>
      <c r="O40" s="30">
        <v>98.291685925616875</v>
      </c>
      <c r="P40" s="12" t="s">
        <v>53</v>
      </c>
    </row>
    <row r="41" spans="3:16" s="4" customFormat="1" ht="16" customHeight="1">
      <c r="C41" s="10">
        <v>34</v>
      </c>
      <c r="D41" s="11" t="s">
        <v>54</v>
      </c>
      <c r="E41" s="36">
        <v>14219742</v>
      </c>
      <c r="F41" s="36">
        <v>250740</v>
      </c>
      <c r="G41" s="36">
        <v>14486367</v>
      </c>
      <c r="H41" s="36">
        <v>0</v>
      </c>
      <c r="I41" s="36">
        <v>14091960</v>
      </c>
      <c r="J41" s="36">
        <v>120750</v>
      </c>
      <c r="K41" s="36">
        <v>14228595</v>
      </c>
      <c r="L41" s="30">
        <f t="shared" si="1"/>
        <v>99.1</v>
      </c>
      <c r="M41" s="30">
        <f t="shared" si="0"/>
        <v>48.2</v>
      </c>
      <c r="N41" s="30">
        <f t="shared" si="2"/>
        <v>98.220589054522776</v>
      </c>
      <c r="O41" s="30">
        <v>98.008691809605764</v>
      </c>
      <c r="P41" s="12" t="s">
        <v>54</v>
      </c>
    </row>
    <row r="42" spans="3:16" s="4" customFormat="1" ht="16" customHeight="1">
      <c r="C42" s="13">
        <v>35</v>
      </c>
      <c r="D42" s="14" t="s">
        <v>55</v>
      </c>
      <c r="E42" s="37">
        <v>6845766</v>
      </c>
      <c r="F42" s="37">
        <v>104587</v>
      </c>
      <c r="G42" s="37">
        <v>6955949</v>
      </c>
      <c r="H42" s="37">
        <v>0</v>
      </c>
      <c r="I42" s="37">
        <v>6793149</v>
      </c>
      <c r="J42" s="37">
        <v>36167</v>
      </c>
      <c r="K42" s="37">
        <v>6834912</v>
      </c>
      <c r="L42" s="31">
        <f t="shared" si="1"/>
        <v>99.2</v>
      </c>
      <c r="M42" s="31">
        <f t="shared" si="0"/>
        <v>34.6</v>
      </c>
      <c r="N42" s="31">
        <f t="shared" si="2"/>
        <v>98.259949864497287</v>
      </c>
      <c r="O42" s="31">
        <v>98.332286457015883</v>
      </c>
      <c r="P42" s="15" t="s">
        <v>55</v>
      </c>
    </row>
    <row r="43" spans="3:16" s="4" customFormat="1" ht="16" customHeight="1">
      <c r="C43" s="10">
        <v>36</v>
      </c>
      <c r="D43" s="11" t="s">
        <v>87</v>
      </c>
      <c r="E43" s="36">
        <v>10329669</v>
      </c>
      <c r="F43" s="36">
        <v>88124</v>
      </c>
      <c r="G43" s="36">
        <v>10427956</v>
      </c>
      <c r="H43" s="36">
        <v>0</v>
      </c>
      <c r="I43" s="36">
        <v>10282842</v>
      </c>
      <c r="J43" s="36">
        <v>27609</v>
      </c>
      <c r="K43" s="36">
        <v>10320614</v>
      </c>
      <c r="L43" s="30">
        <f t="shared" si="1"/>
        <v>99.5</v>
      </c>
      <c r="M43" s="30">
        <f t="shared" si="0"/>
        <v>31.3</v>
      </c>
      <c r="N43" s="30">
        <f t="shared" si="2"/>
        <v>98.970632403895834</v>
      </c>
      <c r="O43" s="30">
        <v>99.020415542428154</v>
      </c>
      <c r="P43" s="12" t="s">
        <v>87</v>
      </c>
    </row>
    <row r="44" spans="3:16" s="4" customFormat="1" ht="16" customHeight="1">
      <c r="C44" s="10">
        <v>37</v>
      </c>
      <c r="D44" s="11" t="s">
        <v>56</v>
      </c>
      <c r="E44" s="36">
        <v>8384847</v>
      </c>
      <c r="F44" s="36">
        <v>133394</v>
      </c>
      <c r="G44" s="36">
        <v>8526957</v>
      </c>
      <c r="H44" s="36">
        <v>0</v>
      </c>
      <c r="I44" s="36">
        <v>8336165</v>
      </c>
      <c r="J44" s="36">
        <v>50607</v>
      </c>
      <c r="K44" s="36">
        <v>8395488</v>
      </c>
      <c r="L44" s="30">
        <f t="shared" si="1"/>
        <v>99.4</v>
      </c>
      <c r="M44" s="30">
        <f t="shared" si="0"/>
        <v>37.9</v>
      </c>
      <c r="N44" s="30">
        <f t="shared" si="2"/>
        <v>98.458195579032477</v>
      </c>
      <c r="O44" s="30">
        <v>98.42439136195901</v>
      </c>
      <c r="P44" s="12" t="s">
        <v>56</v>
      </c>
    </row>
    <row r="45" spans="3:16" s="4" customFormat="1" ht="16" customHeight="1">
      <c r="C45" s="10">
        <v>38</v>
      </c>
      <c r="D45" s="11" t="s">
        <v>57</v>
      </c>
      <c r="E45" s="36">
        <v>10380786</v>
      </c>
      <c r="F45" s="36">
        <v>170798</v>
      </c>
      <c r="G45" s="36">
        <v>10560234</v>
      </c>
      <c r="H45" s="36">
        <v>0</v>
      </c>
      <c r="I45" s="36">
        <v>10303663</v>
      </c>
      <c r="J45" s="36">
        <v>57439</v>
      </c>
      <c r="K45" s="36">
        <v>10369752</v>
      </c>
      <c r="L45" s="30">
        <f t="shared" si="1"/>
        <v>99.3</v>
      </c>
      <c r="M45" s="30">
        <f t="shared" si="0"/>
        <v>33.6</v>
      </c>
      <c r="N45" s="30">
        <f t="shared" si="2"/>
        <v>98.196233151651754</v>
      </c>
      <c r="O45" s="30">
        <v>98.272077388714933</v>
      </c>
      <c r="P45" s="12" t="s">
        <v>57</v>
      </c>
    </row>
    <row r="46" spans="3:16" s="4" customFormat="1" ht="16" customHeight="1">
      <c r="C46" s="10">
        <v>39</v>
      </c>
      <c r="D46" s="11" t="s">
        <v>58</v>
      </c>
      <c r="E46" s="36">
        <v>17663300</v>
      </c>
      <c r="F46" s="36">
        <v>100146</v>
      </c>
      <c r="G46" s="36">
        <v>17773852</v>
      </c>
      <c r="H46" s="36">
        <v>0</v>
      </c>
      <c r="I46" s="36">
        <v>17615064</v>
      </c>
      <c r="J46" s="36">
        <v>39500</v>
      </c>
      <c r="K46" s="36">
        <v>17664970</v>
      </c>
      <c r="L46" s="30">
        <f t="shared" si="1"/>
        <v>99.7</v>
      </c>
      <c r="M46" s="30">
        <f t="shared" si="0"/>
        <v>39.4</v>
      </c>
      <c r="N46" s="30">
        <f t="shared" si="2"/>
        <v>99.387403473372004</v>
      </c>
      <c r="O46" s="30">
        <v>99.340384680553754</v>
      </c>
      <c r="P46" s="12" t="s">
        <v>58</v>
      </c>
    </row>
    <row r="47" spans="3:16" s="4" customFormat="1" ht="16" customHeight="1" thickBot="1">
      <c r="C47" s="10">
        <v>40</v>
      </c>
      <c r="D47" s="11" t="s">
        <v>86</v>
      </c>
      <c r="E47" s="36">
        <v>7501313</v>
      </c>
      <c r="F47" s="36">
        <v>102130</v>
      </c>
      <c r="G47" s="36">
        <v>7609351</v>
      </c>
      <c r="H47" s="36">
        <v>0</v>
      </c>
      <c r="I47" s="36">
        <v>7462180</v>
      </c>
      <c r="J47" s="36">
        <v>39921</v>
      </c>
      <c r="K47" s="36">
        <v>7508009</v>
      </c>
      <c r="L47" s="30">
        <f t="shared" si="1"/>
        <v>99.5</v>
      </c>
      <c r="M47" s="30">
        <f t="shared" si="0"/>
        <v>39.1</v>
      </c>
      <c r="N47" s="30">
        <f t="shared" si="2"/>
        <v>98.668191282016039</v>
      </c>
      <c r="O47" s="30">
        <v>98.556043481525236</v>
      </c>
      <c r="P47" s="12" t="s">
        <v>86</v>
      </c>
    </row>
    <row r="48" spans="3:16" s="4" customFormat="1" ht="16" customHeight="1" thickTop="1" thickBot="1">
      <c r="C48" s="19"/>
      <c r="D48" s="20" t="s">
        <v>59</v>
      </c>
      <c r="E48" s="21">
        <f t="shared" ref="E48:K48" si="3">SUM(E8:E47)</f>
        <v>1162963312</v>
      </c>
      <c r="F48" s="21">
        <f t="shared" si="3"/>
        <v>17774541</v>
      </c>
      <c r="G48" s="21">
        <f t="shared" si="3"/>
        <v>1181499419</v>
      </c>
      <c r="H48" s="21">
        <f>SUM(H8:H47)</f>
        <v>3854</v>
      </c>
      <c r="I48" s="21">
        <f t="shared" si="3"/>
        <v>1155499176</v>
      </c>
      <c r="J48" s="21">
        <f t="shared" si="3"/>
        <v>6568814</v>
      </c>
      <c r="K48" s="21">
        <f t="shared" si="3"/>
        <v>1162829556</v>
      </c>
      <c r="L48" s="33">
        <f t="shared" si="1"/>
        <v>99.4</v>
      </c>
      <c r="M48" s="33">
        <f t="shared" si="0"/>
        <v>37</v>
      </c>
      <c r="N48" s="33">
        <f t="shared" si="2"/>
        <v>98.419816150582463</v>
      </c>
      <c r="O48" s="33">
        <v>98.304027892556363</v>
      </c>
      <c r="P48" s="22" t="s">
        <v>59</v>
      </c>
    </row>
    <row r="49" spans="3:16" s="4" customFormat="1" ht="15" customHeight="1">
      <c r="C49" s="58" t="s">
        <v>88</v>
      </c>
      <c r="D49" s="58"/>
      <c r="E49" s="58"/>
      <c r="F49" s="58"/>
      <c r="G49" s="58"/>
      <c r="H49" s="58"/>
      <c r="I49" s="24"/>
      <c r="J49" s="24"/>
      <c r="K49" s="24"/>
      <c r="L49" s="25"/>
      <c r="M49" s="25"/>
      <c r="N49" s="25"/>
      <c r="O49" s="25"/>
      <c r="P49" s="23"/>
    </row>
    <row r="50" spans="3:16" s="4" customFormat="1" ht="15" customHeight="1">
      <c r="C50" s="59"/>
      <c r="D50" s="59"/>
      <c r="E50" s="59"/>
      <c r="F50" s="59"/>
      <c r="G50" s="59"/>
      <c r="H50" s="59"/>
      <c r="I50" s="24"/>
      <c r="J50" s="24"/>
      <c r="K50" s="24"/>
      <c r="L50" s="25"/>
      <c r="M50" s="25"/>
      <c r="N50" s="25"/>
      <c r="O50" s="25"/>
      <c r="P50" s="23"/>
    </row>
    <row r="51" spans="3:16" s="4" customFormat="1" ht="63.75" customHeight="1">
      <c r="D51" s="23"/>
      <c r="E51" s="24"/>
      <c r="F51" s="24"/>
      <c r="G51" s="24"/>
      <c r="H51" s="24"/>
      <c r="I51" s="24"/>
      <c r="J51" s="24"/>
      <c r="K51" s="24"/>
      <c r="L51" s="25"/>
      <c r="M51" s="25"/>
      <c r="N51" s="25"/>
      <c r="O51" s="25"/>
      <c r="P51" s="23"/>
    </row>
    <row r="52" spans="3:16" s="4" customFormat="1" ht="15" customHeight="1" thickBot="1">
      <c r="D52" s="23"/>
      <c r="E52" s="24"/>
      <c r="F52" s="24"/>
      <c r="G52" s="24"/>
      <c r="H52" s="24"/>
      <c r="I52" s="24"/>
      <c r="J52" s="24"/>
      <c r="K52" s="24"/>
      <c r="L52" s="25"/>
      <c r="M52" s="25"/>
      <c r="N52" s="25"/>
      <c r="O52" s="25" t="s">
        <v>85</v>
      </c>
      <c r="P52" s="23"/>
    </row>
    <row r="53" spans="3:16" s="4" customFormat="1" ht="16" customHeight="1">
      <c r="C53" s="60" t="s">
        <v>0</v>
      </c>
      <c r="D53" s="61"/>
      <c r="E53" s="66" t="s">
        <v>1</v>
      </c>
      <c r="F53" s="66"/>
      <c r="G53" s="66"/>
      <c r="H53" s="66"/>
      <c r="I53" s="52" t="s">
        <v>2</v>
      </c>
      <c r="J53" s="53"/>
      <c r="K53" s="54"/>
      <c r="L53" s="55" t="s">
        <v>3</v>
      </c>
      <c r="M53" s="56"/>
      <c r="N53" s="56"/>
      <c r="O53" s="56"/>
      <c r="P53" s="39" t="s">
        <v>0</v>
      </c>
    </row>
    <row r="54" spans="3:16" s="4" customFormat="1" ht="12">
      <c r="C54" s="62"/>
      <c r="D54" s="63"/>
      <c r="E54" s="42" t="s">
        <v>4</v>
      </c>
      <c r="F54" s="42" t="s">
        <v>5</v>
      </c>
      <c r="G54" s="42" t="s">
        <v>6</v>
      </c>
      <c r="H54" s="5" t="s">
        <v>7</v>
      </c>
      <c r="I54" s="42" t="s">
        <v>4</v>
      </c>
      <c r="J54" s="42" t="s">
        <v>5</v>
      </c>
      <c r="K54" s="42" t="s">
        <v>6</v>
      </c>
      <c r="L54" s="44" t="s">
        <v>90</v>
      </c>
      <c r="M54" s="45"/>
      <c r="N54" s="45"/>
      <c r="O54" s="35" t="s">
        <v>91</v>
      </c>
      <c r="P54" s="40"/>
    </row>
    <row r="55" spans="3:16" s="4" customFormat="1" ht="12">
      <c r="C55" s="62"/>
      <c r="D55" s="63"/>
      <c r="E55" s="43"/>
      <c r="F55" s="43"/>
      <c r="G55" s="43"/>
      <c r="H55" s="6" t="s">
        <v>8</v>
      </c>
      <c r="I55" s="43"/>
      <c r="J55" s="43"/>
      <c r="K55" s="43"/>
      <c r="L55" s="7" t="s">
        <v>9</v>
      </c>
      <c r="M55" s="7" t="s">
        <v>10</v>
      </c>
      <c r="N55" s="7" t="s">
        <v>6</v>
      </c>
      <c r="O55" s="7" t="s">
        <v>6</v>
      </c>
      <c r="P55" s="40"/>
    </row>
    <row r="56" spans="3:16" s="4" customFormat="1" ht="12.5" thickBot="1">
      <c r="C56" s="64"/>
      <c r="D56" s="65"/>
      <c r="E56" s="8" t="s">
        <v>11</v>
      </c>
      <c r="F56" s="8" t="s">
        <v>12</v>
      </c>
      <c r="G56" s="8" t="s">
        <v>13</v>
      </c>
      <c r="H56" s="8" t="s">
        <v>14</v>
      </c>
      <c r="I56" s="8" t="s">
        <v>15</v>
      </c>
      <c r="J56" s="8" t="s">
        <v>16</v>
      </c>
      <c r="K56" s="8" t="s">
        <v>17</v>
      </c>
      <c r="L56" s="8" t="s">
        <v>18</v>
      </c>
      <c r="M56" s="8" t="s">
        <v>19</v>
      </c>
      <c r="N56" s="8" t="s">
        <v>20</v>
      </c>
      <c r="O56" s="9"/>
      <c r="P56" s="41"/>
    </row>
    <row r="57" spans="3:16" s="4" customFormat="1" ht="16" customHeight="1">
      <c r="C57" s="10">
        <v>41</v>
      </c>
      <c r="D57" s="11" t="s">
        <v>60</v>
      </c>
      <c r="E57" s="36">
        <v>5998474</v>
      </c>
      <c r="F57" s="36">
        <v>80109</v>
      </c>
      <c r="G57" s="36">
        <v>6093297</v>
      </c>
      <c r="H57" s="36">
        <v>0</v>
      </c>
      <c r="I57" s="36">
        <v>5966647</v>
      </c>
      <c r="J57" s="36">
        <v>24009</v>
      </c>
      <c r="K57" s="36">
        <v>6005370</v>
      </c>
      <c r="L57" s="30">
        <f t="shared" ref="L57:L81" si="4">IF(ISERROR(I57/E57),"-",ROUND(I57/E57*100,1))</f>
        <v>99.5</v>
      </c>
      <c r="M57" s="30">
        <f t="shared" ref="M57:M81" si="5">IF(ISERROR(J57/F57),"-",ROUND(J57/F57*100,1))</f>
        <v>30</v>
      </c>
      <c r="N57" s="30">
        <f>IF(ISERROR(K57/G57),"-",(K57/G57*100))</f>
        <v>98.556988113331741</v>
      </c>
      <c r="O57" s="30">
        <v>98.505501399733234</v>
      </c>
      <c r="P57" s="12" t="s">
        <v>60</v>
      </c>
    </row>
    <row r="58" spans="3:16" s="4" customFormat="1" ht="16" customHeight="1">
      <c r="C58" s="10">
        <v>42</v>
      </c>
      <c r="D58" s="11" t="s">
        <v>61</v>
      </c>
      <c r="E58" s="36">
        <v>8235608</v>
      </c>
      <c r="F58" s="36">
        <v>54086</v>
      </c>
      <c r="G58" s="36">
        <v>8296426</v>
      </c>
      <c r="H58" s="36">
        <v>0</v>
      </c>
      <c r="I58" s="36">
        <v>8212336</v>
      </c>
      <c r="J58" s="36">
        <v>18362</v>
      </c>
      <c r="K58" s="36">
        <v>8237430</v>
      </c>
      <c r="L58" s="30">
        <f t="shared" si="4"/>
        <v>99.7</v>
      </c>
      <c r="M58" s="30">
        <f t="shared" si="5"/>
        <v>33.9</v>
      </c>
      <c r="N58" s="30">
        <f t="shared" ref="N58:N81" si="6">IF(ISERROR(K58/G58),"-",(K58/G58*100))</f>
        <v>99.28889861730822</v>
      </c>
      <c r="O58" s="30">
        <v>99.292130779646399</v>
      </c>
      <c r="P58" s="12" t="s">
        <v>61</v>
      </c>
    </row>
    <row r="59" spans="3:16" s="4" customFormat="1" ht="16" customHeight="1">
      <c r="C59" s="10">
        <v>43</v>
      </c>
      <c r="D59" s="11" t="s">
        <v>62</v>
      </c>
      <c r="E59" s="36">
        <v>3622071</v>
      </c>
      <c r="F59" s="36">
        <v>67635</v>
      </c>
      <c r="G59" s="36">
        <v>3695011</v>
      </c>
      <c r="H59" s="36">
        <v>0</v>
      </c>
      <c r="I59" s="36">
        <v>3589980</v>
      </c>
      <c r="J59" s="36">
        <v>20103</v>
      </c>
      <c r="K59" s="36">
        <v>3615388</v>
      </c>
      <c r="L59" s="30">
        <f t="shared" si="4"/>
        <v>99.1</v>
      </c>
      <c r="M59" s="30">
        <f t="shared" si="5"/>
        <v>29.7</v>
      </c>
      <c r="N59" s="30">
        <f t="shared" si="6"/>
        <v>97.845121435362444</v>
      </c>
      <c r="O59" s="30">
        <v>97.795271881368919</v>
      </c>
      <c r="P59" s="12" t="s">
        <v>62</v>
      </c>
    </row>
    <row r="60" spans="3:16" s="4" customFormat="1" ht="16" customHeight="1">
      <c r="C60" s="10">
        <v>44</v>
      </c>
      <c r="D60" s="11" t="s">
        <v>63</v>
      </c>
      <c r="E60" s="36">
        <v>1340342</v>
      </c>
      <c r="F60" s="36">
        <v>15124</v>
      </c>
      <c r="G60" s="36">
        <v>1357803</v>
      </c>
      <c r="H60" s="36">
        <v>0</v>
      </c>
      <c r="I60" s="36">
        <v>1334384</v>
      </c>
      <c r="J60" s="36">
        <v>4874</v>
      </c>
      <c r="K60" s="36">
        <v>1341595</v>
      </c>
      <c r="L60" s="30">
        <f t="shared" si="4"/>
        <v>99.6</v>
      </c>
      <c r="M60" s="30">
        <f t="shared" si="5"/>
        <v>32.200000000000003</v>
      </c>
      <c r="N60" s="30">
        <f t="shared" si="6"/>
        <v>98.806306953217799</v>
      </c>
      <c r="O60" s="30">
        <v>98.681388672992853</v>
      </c>
      <c r="P60" s="12" t="s">
        <v>63</v>
      </c>
    </row>
    <row r="61" spans="3:16" s="4" customFormat="1" ht="16" customHeight="1">
      <c r="C61" s="13">
        <v>45</v>
      </c>
      <c r="D61" s="14" t="s">
        <v>64</v>
      </c>
      <c r="E61" s="37">
        <v>3301168</v>
      </c>
      <c r="F61" s="37">
        <v>71609</v>
      </c>
      <c r="G61" s="37">
        <v>3376335</v>
      </c>
      <c r="H61" s="37">
        <v>0</v>
      </c>
      <c r="I61" s="37">
        <v>3281748</v>
      </c>
      <c r="J61" s="37">
        <v>23033</v>
      </c>
      <c r="K61" s="37">
        <v>3308339</v>
      </c>
      <c r="L61" s="31">
        <f t="shared" si="4"/>
        <v>99.4</v>
      </c>
      <c r="M61" s="31">
        <f t="shared" si="5"/>
        <v>32.200000000000003</v>
      </c>
      <c r="N61" s="31">
        <f t="shared" si="6"/>
        <v>97.986100312913265</v>
      </c>
      <c r="O61" s="31">
        <v>97.649307277165406</v>
      </c>
      <c r="P61" s="15" t="s">
        <v>64</v>
      </c>
    </row>
    <row r="62" spans="3:16" s="4" customFormat="1" ht="16" customHeight="1">
      <c r="C62" s="10">
        <v>46</v>
      </c>
      <c r="D62" s="11" t="s">
        <v>65</v>
      </c>
      <c r="E62" s="36">
        <v>3116916</v>
      </c>
      <c r="F62" s="36">
        <v>45615</v>
      </c>
      <c r="G62" s="36">
        <v>3166190</v>
      </c>
      <c r="H62" s="36">
        <v>0</v>
      </c>
      <c r="I62" s="36">
        <v>3100078</v>
      </c>
      <c r="J62" s="36">
        <v>11549</v>
      </c>
      <c r="K62" s="36">
        <v>3115286</v>
      </c>
      <c r="L62" s="30">
        <f t="shared" si="4"/>
        <v>99.5</v>
      </c>
      <c r="M62" s="30">
        <f t="shared" si="5"/>
        <v>25.3</v>
      </c>
      <c r="N62" s="30">
        <f t="shared" si="6"/>
        <v>98.392263256469136</v>
      </c>
      <c r="O62" s="30">
        <v>98.343971507545859</v>
      </c>
      <c r="P62" s="12" t="s">
        <v>65</v>
      </c>
    </row>
    <row r="63" spans="3:16" s="4" customFormat="1" ht="16" customHeight="1">
      <c r="C63" s="10">
        <v>47</v>
      </c>
      <c r="D63" s="11" t="s">
        <v>66</v>
      </c>
      <c r="E63" s="36">
        <v>3532705</v>
      </c>
      <c r="F63" s="36">
        <v>58418</v>
      </c>
      <c r="G63" s="36">
        <v>3599444</v>
      </c>
      <c r="H63" s="36">
        <v>0</v>
      </c>
      <c r="I63" s="36">
        <v>3502388</v>
      </c>
      <c r="J63" s="36">
        <v>21902</v>
      </c>
      <c r="K63" s="36">
        <v>3532611</v>
      </c>
      <c r="L63" s="30">
        <f t="shared" si="4"/>
        <v>99.1</v>
      </c>
      <c r="M63" s="30">
        <f t="shared" si="5"/>
        <v>37.5</v>
      </c>
      <c r="N63" s="30">
        <f t="shared" si="6"/>
        <v>98.143241011667357</v>
      </c>
      <c r="O63" s="30">
        <v>98.32417954566229</v>
      </c>
      <c r="P63" s="12" t="s">
        <v>66</v>
      </c>
    </row>
    <row r="64" spans="3:16" s="4" customFormat="1" ht="16" customHeight="1">
      <c r="C64" s="10">
        <v>48</v>
      </c>
      <c r="D64" s="11" t="s">
        <v>67</v>
      </c>
      <c r="E64" s="36">
        <v>3408908</v>
      </c>
      <c r="F64" s="36">
        <v>28174</v>
      </c>
      <c r="G64" s="36">
        <v>3441725</v>
      </c>
      <c r="H64" s="36">
        <v>0</v>
      </c>
      <c r="I64" s="36">
        <v>3398823</v>
      </c>
      <c r="J64" s="36">
        <v>9051</v>
      </c>
      <c r="K64" s="36">
        <v>3412517</v>
      </c>
      <c r="L64" s="30">
        <f t="shared" si="4"/>
        <v>99.7</v>
      </c>
      <c r="M64" s="30">
        <f t="shared" si="5"/>
        <v>32.1</v>
      </c>
      <c r="N64" s="30">
        <f t="shared" si="6"/>
        <v>99.151355788158554</v>
      </c>
      <c r="O64" s="30">
        <v>99.101285404229841</v>
      </c>
      <c r="P64" s="12" t="s">
        <v>67</v>
      </c>
    </row>
    <row r="65" spans="3:16" s="4" customFormat="1" ht="16" customHeight="1">
      <c r="C65" s="10">
        <v>49</v>
      </c>
      <c r="D65" s="11" t="s">
        <v>68</v>
      </c>
      <c r="E65" s="36">
        <v>2798953</v>
      </c>
      <c r="F65" s="36">
        <v>39987</v>
      </c>
      <c r="G65" s="36">
        <v>2842780</v>
      </c>
      <c r="H65" s="36">
        <v>0</v>
      </c>
      <c r="I65" s="36">
        <v>2783151</v>
      </c>
      <c r="J65" s="36">
        <v>12747</v>
      </c>
      <c r="K65" s="36">
        <v>2799738</v>
      </c>
      <c r="L65" s="30">
        <f t="shared" si="4"/>
        <v>99.4</v>
      </c>
      <c r="M65" s="30">
        <f t="shared" si="5"/>
        <v>31.9</v>
      </c>
      <c r="N65" s="30">
        <f t="shared" si="6"/>
        <v>98.485918713372129</v>
      </c>
      <c r="O65" s="30">
        <v>98.502134243149627</v>
      </c>
      <c r="P65" s="12" t="s">
        <v>68</v>
      </c>
    </row>
    <row r="66" spans="3:16" s="4" customFormat="1" ht="16" customHeight="1">
      <c r="C66" s="13">
        <v>50</v>
      </c>
      <c r="D66" s="14" t="s">
        <v>69</v>
      </c>
      <c r="E66" s="37">
        <v>1704236</v>
      </c>
      <c r="F66" s="37">
        <v>31115</v>
      </c>
      <c r="G66" s="37">
        <v>1736831</v>
      </c>
      <c r="H66" s="37">
        <v>0</v>
      </c>
      <c r="I66" s="37">
        <v>1692793</v>
      </c>
      <c r="J66" s="37">
        <v>8274</v>
      </c>
      <c r="K66" s="37">
        <v>1702547</v>
      </c>
      <c r="L66" s="31">
        <f t="shared" si="4"/>
        <v>99.3</v>
      </c>
      <c r="M66" s="31">
        <f t="shared" si="5"/>
        <v>26.6</v>
      </c>
      <c r="N66" s="31">
        <f t="shared" si="6"/>
        <v>98.02606010602068</v>
      </c>
      <c r="O66" s="31">
        <v>97.837613962059919</v>
      </c>
      <c r="P66" s="15" t="s">
        <v>69</v>
      </c>
    </row>
    <row r="67" spans="3:16" s="4" customFormat="1" ht="16" customHeight="1">
      <c r="C67" s="10">
        <v>51</v>
      </c>
      <c r="D67" s="11" t="s">
        <v>70</v>
      </c>
      <c r="E67" s="36">
        <v>1325227</v>
      </c>
      <c r="F67" s="36">
        <v>11740</v>
      </c>
      <c r="G67" s="36">
        <v>1339041</v>
      </c>
      <c r="H67" s="36">
        <v>0</v>
      </c>
      <c r="I67" s="36">
        <v>1320400</v>
      </c>
      <c r="J67" s="36">
        <v>5458</v>
      </c>
      <c r="K67" s="36">
        <v>1327932</v>
      </c>
      <c r="L67" s="30">
        <f t="shared" si="4"/>
        <v>99.6</v>
      </c>
      <c r="M67" s="30">
        <f t="shared" si="5"/>
        <v>46.5</v>
      </c>
      <c r="N67" s="30">
        <f t="shared" si="6"/>
        <v>99.170376411177855</v>
      </c>
      <c r="O67" s="30">
        <v>99.059142323702702</v>
      </c>
      <c r="P67" s="12" t="s">
        <v>70</v>
      </c>
    </row>
    <row r="68" spans="3:16" s="4" customFormat="1" ht="16" customHeight="1">
      <c r="C68" s="10">
        <v>52</v>
      </c>
      <c r="D68" s="11" t="s">
        <v>71</v>
      </c>
      <c r="E68" s="36">
        <v>1166637</v>
      </c>
      <c r="F68" s="36">
        <v>44452</v>
      </c>
      <c r="G68" s="36">
        <v>1212829</v>
      </c>
      <c r="H68" s="36">
        <v>0</v>
      </c>
      <c r="I68" s="36">
        <v>1158755</v>
      </c>
      <c r="J68" s="36">
        <v>7432</v>
      </c>
      <c r="K68" s="36">
        <v>1167927</v>
      </c>
      <c r="L68" s="30">
        <f t="shared" si="4"/>
        <v>99.3</v>
      </c>
      <c r="M68" s="30">
        <f t="shared" si="5"/>
        <v>16.7</v>
      </c>
      <c r="N68" s="30">
        <f t="shared" si="6"/>
        <v>96.297746838177517</v>
      </c>
      <c r="O68" s="30">
        <v>96.08818339585612</v>
      </c>
      <c r="P68" s="12" t="s">
        <v>71</v>
      </c>
    </row>
    <row r="69" spans="3:16" s="4" customFormat="1" ht="16" customHeight="1">
      <c r="C69" s="10">
        <v>53</v>
      </c>
      <c r="D69" s="11" t="s">
        <v>72</v>
      </c>
      <c r="E69" s="36">
        <v>1089084</v>
      </c>
      <c r="F69" s="36">
        <v>42303</v>
      </c>
      <c r="G69" s="36">
        <v>1134001</v>
      </c>
      <c r="H69" s="36">
        <v>0</v>
      </c>
      <c r="I69" s="36">
        <v>1079730</v>
      </c>
      <c r="J69" s="36">
        <v>6460</v>
      </c>
      <c r="K69" s="36">
        <v>1088804</v>
      </c>
      <c r="L69" s="30">
        <f t="shared" si="4"/>
        <v>99.1</v>
      </c>
      <c r="M69" s="30">
        <f t="shared" si="5"/>
        <v>15.3</v>
      </c>
      <c r="N69" s="30">
        <f t="shared" si="6"/>
        <v>96.01437741236559</v>
      </c>
      <c r="O69" s="30">
        <v>95.502897617514492</v>
      </c>
      <c r="P69" s="12" t="s">
        <v>72</v>
      </c>
    </row>
    <row r="70" spans="3:16" s="4" customFormat="1" ht="16" customHeight="1">
      <c r="C70" s="10">
        <v>54</v>
      </c>
      <c r="D70" s="11" t="s">
        <v>73</v>
      </c>
      <c r="E70" s="36">
        <v>831788</v>
      </c>
      <c r="F70" s="36">
        <v>27370</v>
      </c>
      <c r="G70" s="36">
        <v>860603</v>
      </c>
      <c r="H70" s="36">
        <v>0</v>
      </c>
      <c r="I70" s="36">
        <v>825714</v>
      </c>
      <c r="J70" s="36">
        <v>5646</v>
      </c>
      <c r="K70" s="36">
        <v>832805</v>
      </c>
      <c r="L70" s="30">
        <f t="shared" si="4"/>
        <v>99.3</v>
      </c>
      <c r="M70" s="30">
        <f t="shared" si="5"/>
        <v>20.6</v>
      </c>
      <c r="N70" s="30">
        <f t="shared" si="6"/>
        <v>96.769939217037361</v>
      </c>
      <c r="O70" s="30">
        <v>96.454356765761901</v>
      </c>
      <c r="P70" s="12" t="s">
        <v>73</v>
      </c>
    </row>
    <row r="71" spans="3:16" s="4" customFormat="1" ht="16" customHeight="1">
      <c r="C71" s="13">
        <v>55</v>
      </c>
      <c r="D71" s="14" t="s">
        <v>74</v>
      </c>
      <c r="E71" s="37">
        <v>1232262</v>
      </c>
      <c r="F71" s="37">
        <v>14207</v>
      </c>
      <c r="G71" s="37">
        <v>1248759</v>
      </c>
      <c r="H71" s="37">
        <v>0</v>
      </c>
      <c r="I71" s="37">
        <v>1225906</v>
      </c>
      <c r="J71" s="37">
        <v>3583</v>
      </c>
      <c r="K71" s="37">
        <v>1231779</v>
      </c>
      <c r="L71" s="31">
        <f t="shared" si="4"/>
        <v>99.5</v>
      </c>
      <c r="M71" s="31">
        <f t="shared" si="5"/>
        <v>25.2</v>
      </c>
      <c r="N71" s="31">
        <f t="shared" si="6"/>
        <v>98.640250040239948</v>
      </c>
      <c r="O71" s="31">
        <v>98.642975444092002</v>
      </c>
      <c r="P71" s="15" t="s">
        <v>74</v>
      </c>
    </row>
    <row r="72" spans="3:16" s="4" customFormat="1" ht="16" customHeight="1">
      <c r="C72" s="10">
        <v>56</v>
      </c>
      <c r="D72" s="11" t="s">
        <v>75</v>
      </c>
      <c r="E72" s="36">
        <v>244281</v>
      </c>
      <c r="F72" s="36">
        <v>250</v>
      </c>
      <c r="G72" s="36">
        <v>245125</v>
      </c>
      <c r="H72" s="36">
        <v>0</v>
      </c>
      <c r="I72" s="36">
        <v>244024</v>
      </c>
      <c r="J72" s="36">
        <v>228</v>
      </c>
      <c r="K72" s="36">
        <v>244846</v>
      </c>
      <c r="L72" s="30">
        <f t="shared" si="4"/>
        <v>99.9</v>
      </c>
      <c r="M72" s="30">
        <f t="shared" si="5"/>
        <v>91.2</v>
      </c>
      <c r="N72" s="30">
        <f t="shared" si="6"/>
        <v>99.886180520142787</v>
      </c>
      <c r="O72" s="30">
        <v>99.900392500978285</v>
      </c>
      <c r="P72" s="12" t="s">
        <v>75</v>
      </c>
    </row>
    <row r="73" spans="3:16" s="4" customFormat="1" ht="16" customHeight="1">
      <c r="C73" s="10">
        <v>57</v>
      </c>
      <c r="D73" s="11" t="s">
        <v>76</v>
      </c>
      <c r="E73" s="36">
        <v>1942434</v>
      </c>
      <c r="F73" s="36">
        <v>13429</v>
      </c>
      <c r="G73" s="36">
        <v>1959990</v>
      </c>
      <c r="H73" s="36">
        <v>0</v>
      </c>
      <c r="I73" s="36">
        <v>1933567</v>
      </c>
      <c r="J73" s="36">
        <v>5124</v>
      </c>
      <c r="K73" s="36">
        <v>1942818</v>
      </c>
      <c r="L73" s="30">
        <f t="shared" si="4"/>
        <v>99.5</v>
      </c>
      <c r="M73" s="30">
        <f t="shared" si="5"/>
        <v>38.200000000000003</v>
      </c>
      <c r="N73" s="30">
        <f t="shared" si="6"/>
        <v>99.123873080985106</v>
      </c>
      <c r="O73" s="30">
        <v>99.254730104796138</v>
      </c>
      <c r="P73" s="12" t="s">
        <v>76</v>
      </c>
    </row>
    <row r="74" spans="3:16" s="4" customFormat="1" ht="16" customHeight="1">
      <c r="C74" s="10">
        <v>58</v>
      </c>
      <c r="D74" s="11" t="s">
        <v>77</v>
      </c>
      <c r="E74" s="36">
        <v>1868352</v>
      </c>
      <c r="F74" s="36">
        <v>18703</v>
      </c>
      <c r="G74" s="36">
        <v>1889421</v>
      </c>
      <c r="H74" s="36">
        <v>0</v>
      </c>
      <c r="I74" s="36">
        <v>1859366</v>
      </c>
      <c r="J74" s="36">
        <v>4319</v>
      </c>
      <c r="K74" s="36">
        <v>1866051</v>
      </c>
      <c r="L74" s="30">
        <f t="shared" si="4"/>
        <v>99.5</v>
      </c>
      <c r="M74" s="30">
        <f t="shared" si="5"/>
        <v>23.1</v>
      </c>
      <c r="N74" s="30">
        <f t="shared" si="6"/>
        <v>98.763113144185439</v>
      </c>
      <c r="O74" s="30">
        <v>98.643222758953357</v>
      </c>
      <c r="P74" s="12" t="s">
        <v>77</v>
      </c>
    </row>
    <row r="75" spans="3:16" s="4" customFormat="1" ht="16" customHeight="1">
      <c r="C75" s="10">
        <v>59</v>
      </c>
      <c r="D75" s="11" t="s">
        <v>78</v>
      </c>
      <c r="E75" s="36">
        <v>4184220</v>
      </c>
      <c r="F75" s="36">
        <v>58535</v>
      </c>
      <c r="G75" s="36">
        <v>4250786</v>
      </c>
      <c r="H75" s="36">
        <v>0</v>
      </c>
      <c r="I75" s="36">
        <v>4156178</v>
      </c>
      <c r="J75" s="36">
        <v>18800</v>
      </c>
      <c r="K75" s="36">
        <v>4183009</v>
      </c>
      <c r="L75" s="30">
        <f t="shared" si="4"/>
        <v>99.3</v>
      </c>
      <c r="M75" s="30">
        <f t="shared" si="5"/>
        <v>32.1</v>
      </c>
      <c r="N75" s="30">
        <f t="shared" si="6"/>
        <v>98.405541939773016</v>
      </c>
      <c r="O75" s="30">
        <v>98.333526882827528</v>
      </c>
      <c r="P75" s="12" t="s">
        <v>78</v>
      </c>
    </row>
    <row r="76" spans="3:16" s="4" customFormat="1" ht="16" customHeight="1">
      <c r="C76" s="13">
        <v>60</v>
      </c>
      <c r="D76" s="14" t="s">
        <v>79</v>
      </c>
      <c r="E76" s="37">
        <v>5295075</v>
      </c>
      <c r="F76" s="37">
        <v>76706</v>
      </c>
      <c r="G76" s="37">
        <v>5378208</v>
      </c>
      <c r="H76" s="37">
        <v>0</v>
      </c>
      <c r="I76" s="37">
        <v>5263947</v>
      </c>
      <c r="J76" s="37">
        <v>23813</v>
      </c>
      <c r="K76" s="37">
        <v>5294187</v>
      </c>
      <c r="L76" s="31">
        <f t="shared" si="4"/>
        <v>99.4</v>
      </c>
      <c r="M76" s="31">
        <f t="shared" si="5"/>
        <v>31</v>
      </c>
      <c r="N76" s="31">
        <f t="shared" si="6"/>
        <v>98.437751012976818</v>
      </c>
      <c r="O76" s="31">
        <v>98.413254901591401</v>
      </c>
      <c r="P76" s="15" t="s">
        <v>79</v>
      </c>
    </row>
    <row r="77" spans="3:16" s="4" customFormat="1" ht="16" customHeight="1">
      <c r="C77" s="10">
        <v>61</v>
      </c>
      <c r="D77" s="11" t="s">
        <v>80</v>
      </c>
      <c r="E77" s="36">
        <v>4139798</v>
      </c>
      <c r="F77" s="36">
        <v>57673</v>
      </c>
      <c r="G77" s="36">
        <v>4200703</v>
      </c>
      <c r="H77" s="36">
        <v>0</v>
      </c>
      <c r="I77" s="36">
        <v>4113763</v>
      </c>
      <c r="J77" s="36">
        <v>22684</v>
      </c>
      <c r="K77" s="36">
        <v>4139679</v>
      </c>
      <c r="L77" s="30">
        <f t="shared" si="4"/>
        <v>99.4</v>
      </c>
      <c r="M77" s="30">
        <f t="shared" si="5"/>
        <v>39.299999999999997</v>
      </c>
      <c r="N77" s="30">
        <f t="shared" si="6"/>
        <v>98.547290774901256</v>
      </c>
      <c r="O77" s="30">
        <v>98.433209374712177</v>
      </c>
      <c r="P77" s="12" t="s">
        <v>80</v>
      </c>
    </row>
    <row r="78" spans="3:16" s="4" customFormat="1" ht="16" customHeight="1">
      <c r="C78" s="10">
        <v>62</v>
      </c>
      <c r="D78" s="11" t="s">
        <v>81</v>
      </c>
      <c r="E78" s="36">
        <v>5733625</v>
      </c>
      <c r="F78" s="36">
        <v>70730</v>
      </c>
      <c r="G78" s="36">
        <v>5810866</v>
      </c>
      <c r="H78" s="36">
        <v>0</v>
      </c>
      <c r="I78" s="36">
        <v>5692454</v>
      </c>
      <c r="J78" s="36">
        <v>22965</v>
      </c>
      <c r="K78" s="36">
        <v>5721930</v>
      </c>
      <c r="L78" s="30">
        <f t="shared" si="4"/>
        <v>99.3</v>
      </c>
      <c r="M78" s="30">
        <f t="shared" si="5"/>
        <v>32.5</v>
      </c>
      <c r="N78" s="30">
        <f t="shared" si="6"/>
        <v>98.469488024676536</v>
      </c>
      <c r="O78" s="30">
        <v>98.672465745158661</v>
      </c>
      <c r="P78" s="12" t="s">
        <v>81</v>
      </c>
    </row>
    <row r="79" spans="3:16" s="4" customFormat="1" ht="16" customHeight="1" thickBot="1">
      <c r="C79" s="10">
        <v>63</v>
      </c>
      <c r="D79" s="11" t="s">
        <v>82</v>
      </c>
      <c r="E79" s="36">
        <v>3360116</v>
      </c>
      <c r="F79" s="36">
        <v>60875</v>
      </c>
      <c r="G79" s="36">
        <v>3425016</v>
      </c>
      <c r="H79" s="36">
        <v>0</v>
      </c>
      <c r="I79" s="36">
        <v>3329346</v>
      </c>
      <c r="J79" s="36">
        <v>18242</v>
      </c>
      <c r="K79" s="36">
        <v>3351613</v>
      </c>
      <c r="L79" s="30">
        <f t="shared" si="4"/>
        <v>99.1</v>
      </c>
      <c r="M79" s="30">
        <f t="shared" si="5"/>
        <v>30</v>
      </c>
      <c r="N79" s="30">
        <f t="shared" si="6"/>
        <v>97.856856727092662</v>
      </c>
      <c r="O79" s="30">
        <v>98.018187237608203</v>
      </c>
      <c r="P79" s="12" t="s">
        <v>82</v>
      </c>
    </row>
    <row r="80" spans="3:16" s="4" customFormat="1" ht="16" customHeight="1" thickTop="1" thickBot="1">
      <c r="C80" s="26"/>
      <c r="D80" s="27" t="s">
        <v>83</v>
      </c>
      <c r="E80" s="28">
        <f t="shared" ref="E80:K80" si="7">SUM(E57:E79)</f>
        <v>69472280</v>
      </c>
      <c r="F80" s="28">
        <f t="shared" si="7"/>
        <v>988845</v>
      </c>
      <c r="G80" s="28">
        <f t="shared" si="7"/>
        <v>70561190</v>
      </c>
      <c r="H80" s="28">
        <f t="shared" si="7"/>
        <v>0</v>
      </c>
      <c r="I80" s="28">
        <f t="shared" si="7"/>
        <v>69065478</v>
      </c>
      <c r="J80" s="28">
        <f t="shared" si="7"/>
        <v>298658</v>
      </c>
      <c r="K80" s="28">
        <f t="shared" si="7"/>
        <v>69464201</v>
      </c>
      <c r="L80" s="34">
        <f t="shared" si="4"/>
        <v>99.4</v>
      </c>
      <c r="M80" s="34">
        <f t="shared" si="5"/>
        <v>30.2</v>
      </c>
      <c r="N80" s="34">
        <f t="shared" si="6"/>
        <v>98.445336593671399</v>
      </c>
      <c r="O80" s="34">
        <v>98.415078087959671</v>
      </c>
      <c r="P80" s="29" t="s">
        <v>83</v>
      </c>
    </row>
    <row r="81" spans="3:16" s="4" customFormat="1" ht="16" customHeight="1" thickTop="1" thickBot="1">
      <c r="C81" s="19"/>
      <c r="D81" s="20" t="s">
        <v>84</v>
      </c>
      <c r="E81" s="21">
        <f t="shared" ref="E81:K81" si="8">E48+E80</f>
        <v>1232435592</v>
      </c>
      <c r="F81" s="21">
        <f t="shared" si="8"/>
        <v>18763386</v>
      </c>
      <c r="G81" s="21">
        <f t="shared" si="8"/>
        <v>1252060609</v>
      </c>
      <c r="H81" s="21">
        <f>H48+H80</f>
        <v>3854</v>
      </c>
      <c r="I81" s="21">
        <f t="shared" si="8"/>
        <v>1224564654</v>
      </c>
      <c r="J81" s="21">
        <f t="shared" si="8"/>
        <v>6867472</v>
      </c>
      <c r="K81" s="21">
        <f t="shared" si="8"/>
        <v>1232293757</v>
      </c>
      <c r="L81" s="33">
        <f t="shared" si="4"/>
        <v>99.4</v>
      </c>
      <c r="M81" s="33">
        <f t="shared" si="5"/>
        <v>36.6</v>
      </c>
      <c r="N81" s="33">
        <f t="shared" si="6"/>
        <v>98.421254381943427</v>
      </c>
      <c r="O81" s="33">
        <v>98.310328577486146</v>
      </c>
      <c r="P81" s="22" t="s">
        <v>84</v>
      </c>
    </row>
    <row r="82" spans="3:16">
      <c r="C82" s="58" t="s">
        <v>88</v>
      </c>
      <c r="D82" s="58"/>
      <c r="E82" s="58"/>
      <c r="F82" s="58"/>
      <c r="G82" s="58"/>
      <c r="H82" s="58"/>
    </row>
    <row r="83" spans="3:16">
      <c r="C83" s="59"/>
      <c r="D83" s="59"/>
      <c r="E83" s="59"/>
      <c r="F83" s="59"/>
      <c r="G83" s="59"/>
      <c r="H83" s="59"/>
    </row>
  </sheetData>
  <mergeCells count="26">
    <mergeCell ref="C82:H83"/>
    <mergeCell ref="P53:P56"/>
    <mergeCell ref="E54:E55"/>
    <mergeCell ref="F54:F55"/>
    <mergeCell ref="G54:G55"/>
    <mergeCell ref="I54:I55"/>
    <mergeCell ref="J54:J55"/>
    <mergeCell ref="K54:K55"/>
    <mergeCell ref="L54:N54"/>
    <mergeCell ref="C53:D56"/>
    <mergeCell ref="E53:H53"/>
    <mergeCell ref="I53:K53"/>
    <mergeCell ref="L53:O53"/>
    <mergeCell ref="C4:D7"/>
    <mergeCell ref="E4:H4"/>
    <mergeCell ref="I4:K4"/>
    <mergeCell ref="L4:O4"/>
    <mergeCell ref="C49:H50"/>
    <mergeCell ref="P4:P7"/>
    <mergeCell ref="E5:E6"/>
    <mergeCell ref="F5:F6"/>
    <mergeCell ref="G5:G6"/>
    <mergeCell ref="I5:I6"/>
    <mergeCell ref="J5:J6"/>
    <mergeCell ref="K5:K6"/>
    <mergeCell ref="L5:N5"/>
  </mergeCells>
  <phoneticPr fontId="2"/>
  <pageMargins left="0.74803149606299213" right="0.47244094488188981" top="0.74803149606299213" bottom="0.70866141732283472" header="0.51181102362204722" footer="0.51181102362204722"/>
  <pageSetup paperSize="9" firstPageNumber="301" fitToWidth="2" fitToHeight="2" pageOrder="overThenDown" orientation="portrait" useFirstPageNumber="1" r:id="rId1"/>
  <headerFooter differentOddEven="1" scaleWithDoc="0" alignWithMargins="0">
    <oddHeader>&amp;L&amp;"ＭＳ Ｐゴシック,標準"&amp;12Ⅱ　市町村税の納税
　２　徴収実績・納税率</oddHeader>
    <oddFooter>&amp;C&amp;"ＭＳ ゴシック,標準"&amp;P</oddFooter>
    <evenFooter>&amp;C&amp;P</evenFooter>
  </headerFooter>
  <rowBreaks count="1" manualBreakCount="1">
    <brk id="49" max="15" man="1"/>
  </rowBreaks>
  <colBreaks count="1" manualBreakCount="1">
    <brk id="8" max="8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第8表　市町村税（国民健康保険税）（R05年度）</vt:lpstr>
      <vt:lpstr>'第8表　市町村税（国民健康保険税）（R05年度）'!Print_Area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2025-02-21T09:42:27Z</cp:lastPrinted>
  <dcterms:created xsi:type="dcterms:W3CDTF">2010-03-17T01:42:04Z</dcterms:created>
  <dcterms:modified xsi:type="dcterms:W3CDTF">2025-02-22T08:07:56Z</dcterms:modified>
</cp:coreProperties>
</file>