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113271\Desktop\検証結果報告書様式_R080513\"/>
    </mc:Choice>
  </mc:AlternateContent>
  <xr:revisionPtr revIDLastSave="0" documentId="13_ncr:1_{341C443E-E2F7-4134-868C-B9AA82A9EF28}" xr6:coauthVersionLast="47" xr6:coauthVersionMax="47" xr10:uidLastSave="{00000000-0000-0000-0000-000000000000}"/>
  <bookViews>
    <workbookView xWindow="-110" yWindow="-16310" windowWidth="29020" windowHeight="15700" tabRatio="681" xr2:uid="{00000000-000D-0000-FFFF-FFFF00000000}"/>
  </bookViews>
  <sheets>
    <sheet name="D-1_燃料" sheetId="9" r:id="rId1"/>
    <sheet name="D-2_電気・熱・都市ガス" sheetId="11" r:id="rId2"/>
    <sheet name="D-3_再エネ電気・熱" sheetId="15" r:id="rId3"/>
  </sheets>
  <externalReferences>
    <externalReference r:id="rId4"/>
  </externalReferences>
  <definedNames>
    <definedName name="_xlnm._FilterDatabase" localSheetId="0" hidden="1">'D-1_燃料'!$P$14:$P$14</definedName>
    <definedName name="_xlnm._FilterDatabase" localSheetId="1" hidden="1">'D-2_電気・熱・都市ガス'!$S$14:$S$14</definedName>
    <definedName name="_xlnm._FilterDatabase" localSheetId="2" hidden="1">'D-3_再エネ電気・熱'!$T$14:$T$14</definedName>
    <definedName name="A重油">#REF!</definedName>
    <definedName name="B・C重油">#REF!</definedName>
    <definedName name="d04_EHG_A">'D-2_電気・熱・都市ガス'!$AO$12:$AO$13</definedName>
    <definedName name="d04_EHG_B">'D-2_電気・熱・都市ガス'!$AP$12</definedName>
    <definedName name="d04_EHG_C">'D-2_電気・熱・都市ガス'!$AQ$12:$AQ$15</definedName>
    <definedName name="d04_EHG_D">'D-2_電気・熱・都市ガス'!$AR$12</definedName>
    <definedName name="d04_EHG_E">'D-2_電気・熱・都市ガス'!$AS$12:$AS$19</definedName>
    <definedName name="d04_EHG_F">'D-2_電気・熱・都市ガス'!$AT$12:$AT$19</definedName>
    <definedName name="d04_EHG_G">'D-2_電気・熱・都市ガス'!$AU$12:$AU$19</definedName>
    <definedName name="d04_EHG_H">'D-2_電気・熱・都市ガス'!$AV$12:$AV$19</definedName>
    <definedName name="d04_EHG_I">'D-2_電気・熱・都市ガス'!$AW$12:$AW$13</definedName>
    <definedName name="d04_EHG_menu">'D-2_電気・熱・都市ガス'!$AN$37:$AN$63</definedName>
    <definedName name="d04_EHG_設定根拠">'D-2_電気・熱・都市ガス'!$AJ$17:$AJ$19</definedName>
    <definedName name="d04_EHG_燃料種" localSheetId="1">'D-2_電気・熱・都市ガス'!$AO$23:$BD$23</definedName>
    <definedName name="d04_EHG_排出活動の種類">'D-2_電気・熱・都市ガス'!$AO$10:$AW$10</definedName>
    <definedName name="d04_EHG01" localSheetId="1">'D-2_電気・熱・都市ガス'!$AO$25:$AO$26</definedName>
    <definedName name="d04_EHG02" localSheetId="1">'D-2_電気・熱・都市ガス'!$AP$25:$AP$26</definedName>
    <definedName name="d04_EHG03" localSheetId="1">'D-2_電気・熱・都市ガス'!$AQ$25:$AQ$26</definedName>
    <definedName name="d04_EHG04">'D-2_電気・熱・都市ガス'!$AR$25:$AR$26</definedName>
    <definedName name="d04_EHG05">'D-2_電気・熱・都市ガス'!$AS$25:$AS$26</definedName>
    <definedName name="d04_EHG06">'D-2_電気・熱・都市ガス'!$AT$25:$AT$26</definedName>
    <definedName name="d04_EHG07" localSheetId="1">'D-2_電気・熱・都市ガス'!$AU$25:$AU$26</definedName>
    <definedName name="d04_EHG08" localSheetId="1">'D-2_電気・熱・都市ガス'!$AV$25:$AV$26</definedName>
    <definedName name="d04_EHG09" localSheetId="1">'D-2_電気・熱・都市ガス'!$AW$25:$AW$26</definedName>
    <definedName name="d04_EHG10" localSheetId="1">'D-2_電気・熱・都市ガス'!$AX$25:$AX$26</definedName>
    <definedName name="d04_EHG11" localSheetId="1">'D-2_電気・熱・都市ガス'!$AY$25:$AY$26</definedName>
    <definedName name="d04_EHG12" localSheetId="1">'D-2_電気・熱・都市ガス'!$AZ$25:$AZ$26</definedName>
    <definedName name="d04_EHG13" localSheetId="1">'D-2_電気・熱・都市ガス'!$BA$25:$BA$26</definedName>
    <definedName name="d04_EHG14" localSheetId="1">'D-2_電気・熱・都市ガス'!$BB$25:$BB$26</definedName>
    <definedName name="d04_EHG15" localSheetId="1">'D-2_電気・熱・都市ガス'!$BC$25:$BC$26</definedName>
    <definedName name="d04_EHG16" localSheetId="1">'D-2_電気・熱・都市ガス'!$BD$25:$BD$30</definedName>
    <definedName name="d04_F01">'D-1_燃料'!$AK$12:$AK$13</definedName>
    <definedName name="d04_F02">'D-1_燃料'!$AL$12:$AL$13</definedName>
    <definedName name="d04_F03">'D-1_燃料'!$AM$12:$AM$13</definedName>
    <definedName name="d04_F04">'D-1_燃料'!$AN$12:$AN$13</definedName>
    <definedName name="d04_F05">'D-1_燃料'!$AO$12:$AO$13</definedName>
    <definedName name="d04_F06">'D-1_燃料'!$AP$12:$AP$13</definedName>
    <definedName name="d04_F07" localSheetId="0">'D-1_燃料'!$AQ$12:$AQ$13</definedName>
    <definedName name="d04_F08" localSheetId="0">'D-1_燃料'!$AR$12:$AR$13</definedName>
    <definedName name="d04_F09">'D-1_燃料'!$AS$12:$AS$13</definedName>
    <definedName name="d04_F10">'D-1_燃料'!$AT$12:$AT$13</definedName>
    <definedName name="d04_F11">'D-1_燃料'!$AU$12:$AU$15</definedName>
    <definedName name="d04_F12">'D-1_燃料'!$AV$12:$AV$15</definedName>
    <definedName name="d04_F13">'D-1_燃料'!$AW$12:$AW$15</definedName>
    <definedName name="d04_F14">'D-1_燃料'!$AX$12:$AX$15</definedName>
    <definedName name="d04_F15">'D-1_燃料'!$AY$12:$AY$15</definedName>
    <definedName name="d04_F16">'D-1_燃料'!$AZ$12:$AZ$13</definedName>
    <definedName name="d04_F17">'D-1_燃料'!$BA$12:$BA$17</definedName>
    <definedName name="d04_F18">'D-1_燃料'!$BB$12:$BB$13</definedName>
    <definedName name="d04_F19">'D-1_燃料'!$BC$12:$BC$13</definedName>
    <definedName name="d04_F20">'D-1_燃料'!$BD$12:$BD$13</definedName>
    <definedName name="d04_F21">'D-1_燃料'!$BE$12:$BE$13</definedName>
    <definedName name="d04_F22">'D-1_燃料'!$BF$12:$BF$13</definedName>
    <definedName name="d04_F23">'D-1_燃料'!$BG$12:$BG$13</definedName>
    <definedName name="d04_F24">'D-1_燃料'!$BH$12:$BH$13</definedName>
    <definedName name="d04_F25">'D-1_燃料'!$BI$12:$BI$13</definedName>
    <definedName name="d04_F26">'D-1_燃料'!$BJ$12:$BJ$17</definedName>
    <definedName name="d04_F27">'D-1_燃料'!$BK$12:$BK$17</definedName>
    <definedName name="d04_F28">'D-1_燃料'!$BL$12:$BL$17</definedName>
    <definedName name="d04_F29">'D-1_燃料'!$BM$12:$BM$17</definedName>
    <definedName name="d04_F30">'D-1_燃料'!$BN$12:$BN$13</definedName>
    <definedName name="d04_F31">'D-1_燃料'!$BO$12:$BO$21</definedName>
    <definedName name="d04_F32">'D-1_燃料'!$BP$12:$BP$21</definedName>
    <definedName name="d04_RE_A" localSheetId="2">'D-3_再エネ電気・熱'!$AS$12:$AS$14</definedName>
    <definedName name="d04_RE_B" localSheetId="2">'D-3_再エネ電気・熱'!$AT$12:$AT$15</definedName>
    <definedName name="d04_RE_C" localSheetId="2">'D-3_再エネ電気・熱'!$AU$12:$AU$15</definedName>
    <definedName name="d04_RE_D" localSheetId="2">'D-3_再エネ電気・熱'!$AV$12:$AV$15</definedName>
    <definedName name="d04_RE_E" localSheetId="2">'D-3_再エネ電気・熱'!$AW$12:$AW$18</definedName>
    <definedName name="d04_RE_F" localSheetId="2">'D-3_再エネ電気・熱'!$AX$12:$AX$18</definedName>
    <definedName name="d04_RE_G" localSheetId="2">'D-3_再エネ電気・熱'!$AY$12:$AY$18</definedName>
    <definedName name="d04_RE_H" localSheetId="2">'D-3_再エネ電気・熱'!$AZ$12:$AZ$18</definedName>
    <definedName name="d04_RE_I" localSheetId="2">'D-3_再エネ電気・熱'!$BA$12:$BA$18</definedName>
    <definedName name="d04_RE_J">'D-3_再エネ電気・熱'!$BB$12:$BB$18</definedName>
    <definedName name="d04_RE_K">'D-3_再エネ電気・熱'!$BC$12:$BC$18</definedName>
    <definedName name="d04_RE_L">'D-3_再エネ電気・熱'!$BD$12:$BD$18</definedName>
    <definedName name="d04_RE_menu" localSheetId="2">'D-3_再エネ電気・熱'!$AR$37:$AR$63</definedName>
    <definedName name="d04_RE_RenewableEnergy">'D-3_再エネ電気・熱'!$AT$37:$AT$48</definedName>
    <definedName name="d04_RE_バイオマス">'D-3_再エネ電気・熱'!$AV$37:$AV$43</definedName>
    <definedName name="d04_RE_設定根拠" localSheetId="2">'D-3_再エネ電気・熱'!$AK$17:$AK$20</definedName>
    <definedName name="d04_RE_燃料種" localSheetId="2">'D-3_再エネ電気・熱'!$AS$23:$BH$23</definedName>
    <definedName name="d04_RE_排出活動の種類" localSheetId="2">'D-3_再エネ電気・熱'!$AS$10:$BD$10</definedName>
    <definedName name="d04_RE01" localSheetId="2">'D-3_再エネ電気・熱'!$AS$25:$AS$26</definedName>
    <definedName name="d04_RE02" localSheetId="2">'D-3_再エネ電気・熱'!$AT$25:$AT$26</definedName>
    <definedName name="d04_RE03" localSheetId="2">'D-3_再エネ電気・熱'!$AU$25:$AU$26</definedName>
    <definedName name="d04_RE04" localSheetId="2">'D-3_再エネ電気・熱'!$AV$25:$AV$26</definedName>
    <definedName name="d04_RE05" localSheetId="2">'D-3_再エネ電気・熱'!$AW$25:$AW$26</definedName>
    <definedName name="d04_RE06" localSheetId="2">'D-3_再エネ電気・熱'!$AX$25:$AX$26</definedName>
    <definedName name="d04_RE07" localSheetId="2">'D-3_再エネ電気・熱'!$AY$25:$AY$26</definedName>
    <definedName name="d04_RE08" localSheetId="2">'D-3_再エネ電気・熱'!$AZ$25:$AZ$26</definedName>
    <definedName name="d04_RE09" localSheetId="2">'D-3_再エネ電気・熱'!$BA$25:$BA$26</definedName>
    <definedName name="d04_RE10" localSheetId="2">'D-3_再エネ電気・熱'!$BB$25:$BB$26</definedName>
    <definedName name="d04_RE11" localSheetId="2">'D-3_再エネ電気・熱'!$BC$25:$BC$26</definedName>
    <definedName name="d04_RE12" localSheetId="2">'D-3_再エネ電気・熱'!$BD$25:$BD$26</definedName>
    <definedName name="d04_RE13" localSheetId="2">'D-3_再エネ電気・熱'!$BE$25:$BE$26</definedName>
    <definedName name="d04_RE14" localSheetId="2">'D-3_再エネ電気・熱'!$BF$25:$BF$26</definedName>
    <definedName name="d04_RE15" localSheetId="2">'D-3_再エネ電気・熱'!$BG$25:$BG$26</definedName>
    <definedName name="d04_RE16" localSheetId="2">'D-3_再エネ電気・熱'!$BH$25:$BH$30</definedName>
    <definedName name="d04_燃料種">'D-1_燃料'!$AK$10:$BP$10</definedName>
    <definedName name="d04_排出活動の種類_燃料">'D-1_燃料'!$AK$4:$AO$4</definedName>
    <definedName name="LPG_その他">#REF!</definedName>
    <definedName name="LPG_ﾌﾞﾀﾝ">#REF!</definedName>
    <definedName name="LPG_ﾌﾟﾛﾊﾟﾝ">#REF!</definedName>
    <definedName name="LPG_ﾌﾟﾛﾊﾟﾝ･ﾌﾞﾀﾝ混合">#REF!</definedName>
    <definedName name="_xlnm.Print_Area" localSheetId="0">'D-1_燃料'!$A$1:$AG$35</definedName>
    <definedName name="_xlnm.Print_Area" localSheetId="1">'D-2_電気・熱・都市ガス'!$A$1:$AJ$35</definedName>
    <definedName name="_xlnm.Print_Area" localSheetId="2">'D-3_再エネ電気・熱'!$A$1:$AK$35</definedName>
    <definedName name="ガソリン" localSheetId="0">'D-1_燃料'!#REF!</definedName>
    <definedName name="ガソリン" localSheetId="1">'D-2_電気・熱・都市ガス'!#REF!</definedName>
    <definedName name="ガソリン" localSheetId="2">'D-3_再エネ電気・熱'!#REF!</definedName>
    <definedName name="ガソリン">#REF!</definedName>
    <definedName name="コークス炉ガス" localSheetId="0">'D-1_燃料'!#REF!</definedName>
    <definedName name="コークス炉ガス" localSheetId="1">'D-2_電気・熱・都市ガス'!#REF!</definedName>
    <definedName name="コークス炉ガス" localSheetId="2">'D-3_再エネ電気・熱'!#REF!</definedName>
    <definedName name="コークス炉ガス">#REF!</definedName>
    <definedName name="コールタール" localSheetId="0">'D-1_燃料'!#REF!</definedName>
    <definedName name="コールタール" localSheetId="1">'D-2_電気・熱・都市ガス'!#REF!</definedName>
    <definedName name="コールタール" localSheetId="2">'D-3_再エネ電気・熱'!#REF!</definedName>
    <definedName name="コールタール">#REF!</definedName>
    <definedName name="その他の燃料1" localSheetId="0">'D-1_燃料'!#REF!</definedName>
    <definedName name="その他の燃料1" localSheetId="1">'D-2_電気・熱・都市ガス'!#REF!</definedName>
    <definedName name="その他の燃料1" localSheetId="2">'D-3_再エネ電気・熱'!#REF!</definedName>
    <definedName name="その他の燃料1">#REF!</definedName>
    <definedName name="その他の燃料2" localSheetId="0">'D-1_燃料'!#REF!</definedName>
    <definedName name="その他の燃料2" localSheetId="1">'D-2_電気・熱・都市ガス'!#REF!</definedName>
    <definedName name="その他の燃料2" localSheetId="2">'D-3_再エネ電気・熱'!#REF!</definedName>
    <definedName name="その他の燃料2">#REF!</definedName>
    <definedName name="その他可燃性天然ガス" localSheetId="0">'D-1_燃料'!#REF!</definedName>
    <definedName name="その他可燃性天然ガス" localSheetId="1">'D-2_電気・熱・都市ガス'!#REF!</definedName>
    <definedName name="その他可燃性天然ガス" localSheetId="2">'D-3_再エネ電気・熱'!#REF!</definedName>
    <definedName name="その他可燃性天然ガス">#REF!</definedName>
    <definedName name="ナフサ" localSheetId="0">'D-1_燃料'!#REF!</definedName>
    <definedName name="ナフサ" localSheetId="1">'D-2_電気・熱・都市ガス'!#REF!</definedName>
    <definedName name="ナフサ" localSheetId="2">'D-3_再エネ電気・熱'!#REF!</definedName>
    <definedName name="ナフサ">#REF!</definedName>
    <definedName name="バイオマス_種類_選択">#REF!</definedName>
    <definedName name="メーター種" localSheetId="0">'D-1_燃料'!$AF$28:$AF$30</definedName>
    <definedName name="メーター種" localSheetId="1">'D-2_電気・熱・都市ガス'!$AI$28:$AI$30</definedName>
    <definedName name="メーター種" localSheetId="2">'D-3_再エネ電気・熱'!$AJ$28:$AJ$30</definedName>
    <definedName name="メーター種">#REF!</definedName>
    <definedName name="一般送配電_種類">#REF!</definedName>
    <definedName name="一般送配電以外_種類">#REF!</definedName>
    <definedName name="一般送配電事業者の電線路を介した買電_昼間" localSheetId="0">'D-1_燃料'!#REF!</definedName>
    <definedName name="一般送配電事業者の電線路を介した買電_昼間" localSheetId="1">'D-2_電気・熱・都市ガス'!#REF!</definedName>
    <definedName name="一般送配電事業者の電線路を介した買電_昼間" localSheetId="2">'D-3_再エネ電気・熱'!#REF!</definedName>
    <definedName name="一般送配電事業者の電線路を介した買電_昼間">#REF!</definedName>
    <definedName name="一般送配電事業者の電線路を介した買電_夜間" localSheetId="0">'D-1_燃料'!#REF!</definedName>
    <definedName name="一般送配電事業者の電線路を介した買電_夜間" localSheetId="1">'D-2_電気・熱・都市ガス'!#REF!</definedName>
    <definedName name="一般送配電事業者の電線路を介した買電_夜間" localSheetId="2">'D-3_再エネ電気・熱'!#REF!</definedName>
    <definedName name="一般送配電事業者の電線路を介した買電_夜間">#REF!</definedName>
    <definedName name="一般炭" localSheetId="0">'D-1_燃料'!#REF!</definedName>
    <definedName name="一般炭" localSheetId="1">'D-2_電気・熱・都市ガス'!#REF!</definedName>
    <definedName name="一般炭" localSheetId="2">'D-3_再エネ電気・熱'!#REF!</definedName>
    <definedName name="一般炭">#REF!</definedName>
    <definedName name="液化天然ガス_LNG" localSheetId="0">'D-1_燃料'!#REF!</definedName>
    <definedName name="液化天然ガス_LNG" localSheetId="1">'D-2_電気・熱・都市ガス'!#REF!</definedName>
    <definedName name="液化天然ガス_LNG" localSheetId="2">'D-3_再エネ電気・熱'!#REF!</definedName>
    <definedName name="液化天然ガス_LNG">#REF!</definedName>
    <definedName name="温水" localSheetId="0">'D-1_燃料'!#REF!</definedName>
    <definedName name="温水" localSheetId="1">'D-2_電気・熱・都市ガス'!#REF!</definedName>
    <definedName name="温水" localSheetId="2">'D-3_再エネ電気・熱'!#REF!</definedName>
    <definedName name="温水">#REF!</definedName>
    <definedName name="外部供給_種類">#REF!</definedName>
    <definedName name="外部供給以外_種類">#REF!</definedName>
    <definedName name="環境価値を移転した熱" localSheetId="0">'D-1_燃料'!#REF!</definedName>
    <definedName name="環境価値を移転した熱" localSheetId="1">'D-2_電気・熱・都市ガス'!#REF!</definedName>
    <definedName name="環境価値を移転した熱" localSheetId="2">'D-3_再エネ電気・熱'!#REF!</definedName>
    <definedName name="環境価値を移転した熱">#REF!</definedName>
    <definedName name="監視点用燃料種類_選択">[1]非_選択リスト!$I$3:$I$33</definedName>
    <definedName name="供給会社" localSheetId="0">'D-1_燃料'!$AF$35:$AF$56</definedName>
    <definedName name="供給会社" localSheetId="1">'D-2_電気・熱・都市ガス'!$AI$35:$AI$56</definedName>
    <definedName name="供給会社" localSheetId="2">'D-3_再エネ電気・熱'!$AJ$35:$AJ$56</definedName>
    <definedName name="供給会社">#REF!</definedName>
    <definedName name="計量器_検定有無_選択">[1]非_選択リスト!$O$3:$O$4</definedName>
    <definedName name="軽油" localSheetId="0">'D-1_燃料'!#REF!</definedName>
    <definedName name="軽油" localSheetId="1">'D-2_電気・熱・都市ガス'!#REF!</definedName>
    <definedName name="軽油" localSheetId="2">'D-3_再エネ電気・熱'!#REF!</definedName>
    <definedName name="軽油">#REF!</definedName>
    <definedName name="原油" localSheetId="0">'D-1_燃料'!#REF!</definedName>
    <definedName name="原油" localSheetId="1">'D-2_電気・熱・都市ガス'!#REF!</definedName>
    <definedName name="原油" localSheetId="2">'D-3_再エネ電気・熱'!#REF!</definedName>
    <definedName name="原油">#REF!</definedName>
    <definedName name="原油のうちコンデンセート" localSheetId="0">'D-1_燃料'!#REF!</definedName>
    <definedName name="原油のうちコンデンセート" localSheetId="1">'D-2_電気・熱・都市ガス'!#REF!</definedName>
    <definedName name="原油のうちコンデンセート" localSheetId="2">'D-3_再エネ電気・熱'!#REF!</definedName>
    <definedName name="原油のうちコンデンセート">#REF!</definedName>
    <definedName name="原料炭" localSheetId="0">'D-1_燃料'!#REF!</definedName>
    <definedName name="原料炭" localSheetId="1">'D-2_電気・熱・都市ガス'!#REF!</definedName>
    <definedName name="原料炭" localSheetId="2">'D-3_再エネ電気・熱'!#REF!</definedName>
    <definedName name="原料炭">#REF!</definedName>
    <definedName name="工事のためのエネルギー使用" localSheetId="0">'D-1_燃料'!#REF!</definedName>
    <definedName name="工事のためのエネルギー使用" localSheetId="1">'D-2_電気・熱・都市ガス'!#REF!</definedName>
    <definedName name="工事のためのエネルギー使用" localSheetId="2">'D-3_再エネ電気・熱'!#REF!</definedName>
    <definedName name="工事のためのエネルギー使用">#REF!</definedName>
    <definedName name="高炉ガス" localSheetId="0">'D-1_燃料'!#REF!</definedName>
    <definedName name="高炉ガス" localSheetId="1">'D-2_電気・熱・都市ガス'!#REF!</definedName>
    <definedName name="高炉ガス" localSheetId="2">'D-3_再エネ電気・熱'!#REF!</definedName>
    <definedName name="高炉ガス">#REF!</definedName>
    <definedName name="再エネ_事業所外_電気_種類">#REF!</definedName>
    <definedName name="再エネ_事業所外_熱_種類">#REF!</definedName>
    <definedName name="再エネ_事業所内_電気_種類">#REF!</definedName>
    <definedName name="再エネ_事業所内_熱_種類">#REF!</definedName>
    <definedName name="再エネ_自家消費_対象外_種類">#REF!</definedName>
    <definedName name="再エネ_自家消費以外_対象外_種類">#REF!</definedName>
    <definedName name="再エネ_種類_選択">#REF!</definedName>
    <definedName name="再エネ_把握方法_選択_事業所外">[1]非_選択リスト!$AE$9:$AE$11</definedName>
    <definedName name="再エネ_把握方法_選択_事業所内">[1]非_選択リスト!$AE$3:$AE$5</definedName>
    <definedName name="再エネ電気環境価値移転" localSheetId="0">'D-1_燃料'!#REF!</definedName>
    <definedName name="再エネ電気環境価値移転" localSheetId="1">'D-2_電気・熱・都市ガス'!#REF!</definedName>
    <definedName name="再エネ電気環境価値移転" localSheetId="2">'D-3_再エネ電気・熱'!#REF!</definedName>
    <definedName name="再エネ電気環境価値移転">#REF!</definedName>
    <definedName name="再エネ電気自家消費" localSheetId="0">'D-1_燃料'!#REF!</definedName>
    <definedName name="再エネ電気自家消費" localSheetId="1">'D-2_電気・熱・都市ガス'!#REF!</definedName>
    <definedName name="再エネ電気自家消費" localSheetId="2">'D-3_再エネ電気・熱'!#REF!</definedName>
    <definedName name="再エネ電気自家消費">#REF!</definedName>
    <definedName name="再エネ電気熱_排出活動①">#REF!</definedName>
    <definedName name="再エネ電気熱_排出活動②">#REF!</definedName>
    <definedName name="再エネ電気熱_排出活動③">#REF!</definedName>
    <definedName name="産業用以外の蒸気" localSheetId="0">'D-1_燃料'!#REF!</definedName>
    <definedName name="産業用以外の蒸気" localSheetId="1">'D-2_電気・熱・都市ガス'!#REF!</definedName>
    <definedName name="産業用以外の蒸気" localSheetId="2">'D-3_再エネ電気・熱'!#REF!</definedName>
    <definedName name="産業用以外の蒸気">#REF!</definedName>
    <definedName name="産業用蒸気" localSheetId="0">'D-1_燃料'!#REF!</definedName>
    <definedName name="産業用蒸気" localSheetId="1">'D-2_電気・熱・都市ガス'!#REF!</definedName>
    <definedName name="産業用蒸気" localSheetId="2">'D-3_再エネ電気・熱'!#REF!</definedName>
    <definedName name="産業用蒸気">#REF!</definedName>
    <definedName name="使用量把握方法_選択">[1]非_選択リスト!$Q$3:$Q$5</definedName>
    <definedName name="事業所外利用の移動体への供給" localSheetId="0">'D-1_燃料'!#REF!</definedName>
    <definedName name="事業所外利用の移動体への供給" localSheetId="1">'D-2_電気・熱・都市ガス'!#REF!</definedName>
    <definedName name="事業所外利用の移動体への供給" localSheetId="2">'D-3_再エネ電気・熱'!#REF!</definedName>
    <definedName name="事業所外利用の移動体への供給">#REF!</definedName>
    <definedName name="持続可能性">'D-3_再エネ電気・熱'!$AK$14:$AK$15</definedName>
    <definedName name="自ら生成した電力の外部供給" localSheetId="0">'D-1_燃料'!#REF!</definedName>
    <definedName name="自ら生成した電力の外部供給" localSheetId="1">'D-2_電気・熱・都市ガス'!#REF!</definedName>
    <definedName name="自ら生成した電力の外部供給" localSheetId="2">'D-3_再エネ電気・熱'!#REF!</definedName>
    <definedName name="自ら生成した電力の外部供給">#REF!</definedName>
    <definedName name="自ら生成した熱の外部供給" localSheetId="0">'D-1_燃料'!#REF!</definedName>
    <definedName name="自ら生成した熱の外部供給" localSheetId="1">'D-2_電気・熱・都市ガス'!#REF!</definedName>
    <definedName name="自ら生成した熱の外部供給" localSheetId="2">'D-3_再エネ電気・熱'!#REF!</definedName>
    <definedName name="自ら生成した熱の外部供給">#REF!</definedName>
    <definedName name="実績検証状況_選択">[1]非_選択リスト!$E$3:$E$4</definedName>
    <definedName name="住宅用途への供給" localSheetId="0">'D-1_燃料'!#REF!</definedName>
    <definedName name="住宅用途への供給" localSheetId="1">'D-2_電気・熱・都市ガス'!#REF!</definedName>
    <definedName name="住宅用途への供給" localSheetId="2">'D-3_再エネ電気・熱'!#REF!</definedName>
    <definedName name="住宅用途への供給">#REF!</definedName>
    <definedName name="床面積_把握方法_選択">[1]非_選択リスト!$K$3:$K$5</definedName>
    <definedName name="床面積_変更の有無_選択">[1]非_選択リスト!$M$3:$M$4</definedName>
    <definedName name="証書等_種類">#REF!</definedName>
    <definedName name="証書等_種類_森林吸収量のみ">#REF!</definedName>
    <definedName name="証書等_種類_電気なし">#REF!</definedName>
    <definedName name="証書等_種類_熱なし">#REF!</definedName>
    <definedName name="石炭コークス" localSheetId="0">'D-1_燃料'!#REF!</definedName>
    <definedName name="石炭コークス" localSheetId="1">'D-2_電気・熱・都市ガス'!#REF!</definedName>
    <definedName name="石炭コークス" localSheetId="2">'D-3_再エネ電気・熱'!#REF!</definedName>
    <definedName name="石炭コークス">#REF!</definedName>
    <definedName name="石油アスファルト" localSheetId="0">'D-1_燃料'!#REF!</definedName>
    <definedName name="石油アスファルト" localSheetId="1">'D-2_電気・熱・都市ガス'!#REF!</definedName>
    <definedName name="石油アスファルト" localSheetId="2">'D-3_再エネ電気・熱'!#REF!</definedName>
    <definedName name="石油アスファルト">#REF!</definedName>
    <definedName name="石油コークス" localSheetId="0">'D-1_燃料'!#REF!</definedName>
    <definedName name="石油コークス" localSheetId="1">'D-2_電気・熱・都市ガス'!#REF!</definedName>
    <definedName name="石油コークス" localSheetId="2">'D-3_再エネ電気・熱'!#REF!</definedName>
    <definedName name="石油コークス">#REF!</definedName>
    <definedName name="石油系炭化水素ガス" localSheetId="0">'D-1_燃料'!#REF!</definedName>
    <definedName name="石油系炭化水素ガス" localSheetId="1">'D-2_電気・熱・都市ガス'!#REF!</definedName>
    <definedName name="石油系炭化水素ガス" localSheetId="2">'D-3_再エネ電気・熱'!#REF!</definedName>
    <definedName name="石油系炭化水素ガス">#REF!</definedName>
    <definedName name="他事業所への熱や電気の供給" localSheetId="0">'D-1_燃料'!#REF!</definedName>
    <definedName name="他事業所への熱や電気の供給" localSheetId="1">'D-2_電気・熱・都市ガス'!#REF!</definedName>
    <definedName name="他事業所への熱や電気の供給" localSheetId="2">'D-3_再エネ電気・熱'!#REF!</definedName>
    <definedName name="他事業所への熱や電気の供給">#REF!</definedName>
    <definedName name="他事業所への燃料等の直接供給" localSheetId="0">'D-1_燃料'!#REF!</definedName>
    <definedName name="他事業所への燃料等の直接供給" localSheetId="1">'D-2_電気・熱・都市ガス'!#REF!</definedName>
    <definedName name="他事業所への燃料等の直接供給" localSheetId="2">'D-3_再エネ電気・熱'!#REF!</definedName>
    <definedName name="他事業所への燃料等の直接供給">#REF!</definedName>
    <definedName name="昼夜不明またはその他からの買電" localSheetId="0">'D-1_燃料'!#REF!</definedName>
    <definedName name="昼夜不明またはその他からの買電" localSheetId="1">'D-2_電気・熱・都市ガス'!#REF!</definedName>
    <definedName name="昼夜不明またはその他からの買電" localSheetId="2">'D-3_再エネ電気・熱'!#REF!</definedName>
    <definedName name="昼夜不明またはその他からの買電">#REF!</definedName>
    <definedName name="転炉ガス" localSheetId="0">'D-1_燃料'!#REF!</definedName>
    <definedName name="転炉ガス" localSheetId="1">'D-2_電気・熱・都市ガス'!#REF!</definedName>
    <definedName name="転炉ガス" localSheetId="2">'D-3_再エネ電気・熱'!#REF!</definedName>
    <definedName name="転炉ガス">#REF!</definedName>
    <definedName name="電気熱ガス_契約メニュー有無_選択">[1]非_選択リスト!$S$3:$S$4</definedName>
    <definedName name="電気熱ガス_排出活動①">#REF!</definedName>
    <definedName name="電気熱ガス_排出活動②">#REF!</definedName>
    <definedName name="都市ガス_メーター種_選択">[1]非_選択リスト!$W$3:$W$4</definedName>
    <definedName name="都市ガス_種類">#REF!</definedName>
    <definedName name="都市ガス12A" localSheetId="0">'D-1_燃料'!#REF!</definedName>
    <definedName name="都市ガス12A" localSheetId="1">'D-2_電気・熱・都市ガス'!#REF!</definedName>
    <definedName name="都市ガス12A" localSheetId="2">'D-3_再エネ電気・熱'!#REF!</definedName>
    <definedName name="都市ガス12A">#REF!</definedName>
    <definedName name="都市ガス13A" localSheetId="0">'D-1_燃料'!#REF!</definedName>
    <definedName name="都市ガス13A" localSheetId="1">'D-2_電気・熱・都市ガス'!#REF!</definedName>
    <definedName name="都市ガス13A" localSheetId="2">'D-3_再エネ電気・熱'!#REF!</definedName>
    <definedName name="都市ガス13A">#REF!</definedName>
    <definedName name="都市ガス6A" localSheetId="0">'D-1_燃料'!#REF!</definedName>
    <definedName name="都市ガス6A" localSheetId="1">'D-2_電気・熱・都市ガス'!#REF!</definedName>
    <definedName name="都市ガス6A" localSheetId="2">'D-3_再エネ電気・熱'!#REF!</definedName>
    <definedName name="都市ガス6A">#REF!</definedName>
    <definedName name="灯油" localSheetId="0">'D-1_燃料'!#REF!</definedName>
    <definedName name="灯油" localSheetId="1">'D-2_電気・熱・都市ガス'!#REF!</definedName>
    <definedName name="灯油" localSheetId="2">'D-3_再エネ電気・熱'!#REF!</definedName>
    <definedName name="灯油">#REF!</definedName>
    <definedName name="熱_種類">#REF!</definedName>
    <definedName name="燃料_排出活動①">#REF!</definedName>
    <definedName name="燃料_排出活動②">#REF!</definedName>
    <definedName name="燃料の種類" localSheetId="0">'D-1_燃料'!#REF!</definedName>
    <definedName name="燃料の種類" localSheetId="1">'D-2_電気・熱・都市ガス'!#REF!</definedName>
    <definedName name="燃料の種類" localSheetId="2">'D-3_再エネ電気・熱'!#REF!</definedName>
    <definedName name="燃料の種類">#REF!</definedName>
    <definedName name="燃料種選択">#REF!</definedName>
    <definedName name="把握方法">'D-3_再エネ電気・熱'!$AN$6:$AN$8</definedName>
    <definedName name="無煙炭" localSheetId="0">'D-1_燃料'!#REF!</definedName>
    <definedName name="無煙炭" localSheetId="1">'D-2_電気・熱・都市ガス'!#REF!</definedName>
    <definedName name="無煙炭" localSheetId="2">'D-3_再エネ電気・熱'!#REF!</definedName>
    <definedName name="無煙炭">#REF!</definedName>
    <definedName name="冷水" localSheetId="0">'D-1_燃料'!#REF!</definedName>
    <definedName name="冷水" localSheetId="1">'D-2_電気・熱・都市ガス'!#REF!</definedName>
    <definedName name="冷水" localSheetId="2">'D-3_再エネ電気・熱'!#REF!</definedName>
    <definedName name="冷水">#REF!</definedName>
    <definedName name="和暦年度_選択">[1]非_選択リスト!$C$3:$C$7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3" i="15" l="1"/>
  <c r="AO13" i="15"/>
  <c r="AM31" i="15"/>
  <c r="AM28" i="15"/>
  <c r="AM25" i="15"/>
  <c r="AM22" i="15"/>
  <c r="AM19" i="15"/>
  <c r="AM16" i="15"/>
  <c r="AL31" i="11"/>
  <c r="AL28" i="11"/>
  <c r="AL25" i="11"/>
  <c r="AL22" i="11"/>
  <c r="AL19" i="11"/>
  <c r="AL16" i="11"/>
  <c r="AL13" i="11"/>
  <c r="AC28" i="9"/>
  <c r="AC32" i="9"/>
  <c r="AC31" i="9"/>
  <c r="AC29" i="9"/>
  <c r="AC26" i="9"/>
  <c r="AC25" i="9"/>
  <c r="AC23" i="9"/>
  <c r="AC22" i="9"/>
  <c r="AC20" i="9"/>
  <c r="AC19" i="9"/>
  <c r="AC17" i="9"/>
  <c r="AC16" i="9"/>
  <c r="AC14" i="9"/>
  <c r="AC13" i="9"/>
  <c r="AF32" i="11"/>
  <c r="AF31" i="11"/>
  <c r="AF29" i="11"/>
  <c r="AF28" i="11"/>
  <c r="AF26" i="11"/>
  <c r="AF25" i="11"/>
  <c r="AF23" i="11"/>
  <c r="AF22" i="11"/>
  <c r="AF20" i="11"/>
  <c r="AF19" i="11"/>
  <c r="AF17" i="11"/>
  <c r="AF16" i="11"/>
  <c r="AF14" i="11"/>
  <c r="AF13" i="11"/>
  <c r="AG32" i="15"/>
  <c r="AG31" i="15"/>
  <c r="AG29" i="15"/>
  <c r="AG28" i="15"/>
  <c r="AG26" i="15"/>
  <c r="AG25" i="15"/>
  <c r="AG23" i="15"/>
  <c r="AG22" i="15"/>
  <c r="AG20" i="15"/>
  <c r="AG19" i="15"/>
  <c r="AG17" i="15"/>
  <c r="AG16" i="15"/>
  <c r="AG14" i="15"/>
  <c r="AG13" i="15"/>
  <c r="AN31" i="15"/>
  <c r="AN28" i="15"/>
  <c r="AN25" i="15"/>
  <c r="AN22" i="15"/>
  <c r="AN19" i="15"/>
  <c r="AN16" i="15"/>
  <c r="AO32" i="15"/>
  <c r="AO31" i="15"/>
  <c r="AO29" i="15"/>
  <c r="AO28" i="15"/>
  <c r="AO26" i="15"/>
  <c r="AO25" i="15"/>
  <c r="AO23" i="15"/>
  <c r="AO22" i="15"/>
  <c r="AO20" i="15"/>
  <c r="AO19" i="15"/>
  <c r="AO17" i="15"/>
  <c r="AO16" i="15"/>
  <c r="AO14" i="15"/>
  <c r="AN13" i="15"/>
  <c r="AA10" i="15"/>
  <c r="V10" i="15"/>
  <c r="AE8" i="15"/>
  <c r="AM22" i="11"/>
  <c r="AM25" i="11"/>
  <c r="AM28" i="11"/>
  <c r="AM31" i="11"/>
  <c r="AM19" i="11"/>
  <c r="AM16" i="11"/>
  <c r="AM13" i="11"/>
  <c r="Z10" i="11" l="1"/>
  <c r="U10" i="11"/>
  <c r="AD8" i="11"/>
  <c r="AA8" i="9"/>
  <c r="AI31" i="9"/>
  <c r="AI28" i="9"/>
  <c r="AI25" i="9"/>
  <c r="AI22" i="9"/>
  <c r="AI19" i="9"/>
  <c r="AI16" i="9"/>
  <c r="AI13" i="9"/>
  <c r="R10" i="9"/>
  <c r="W1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C13" authorId="0" shapeId="0" xr:uid="{B045F54D-7F67-41DA-A262-A7DCF841DEB8}">
      <text>
        <r>
          <rPr>
            <b/>
            <sz val="9"/>
            <color indexed="81"/>
            <rFont val="ＭＳ Ｐゴシック"/>
            <family val="3"/>
            <charset val="128"/>
          </rPr>
          <t>行ごとに一年分の使用量が自動計算されます。数値の確認等にご活用ください。</t>
        </r>
      </text>
    </comment>
    <comment ref="AC16" authorId="0" shapeId="0" xr:uid="{84B4C66D-C109-45B2-ACE4-5296DE4DE894}">
      <text>
        <r>
          <rPr>
            <b/>
            <sz val="9"/>
            <color indexed="81"/>
            <rFont val="ＭＳ Ｐゴシック"/>
            <family val="3"/>
            <charset val="128"/>
          </rPr>
          <t>行ごとに一年分の使用量が自動計算されます。数値の確認等にご活用ください。</t>
        </r>
      </text>
    </comment>
    <comment ref="AC19" authorId="0" shapeId="0" xr:uid="{BC94B033-51FE-4E75-8F78-26CA4E9F23CA}">
      <text>
        <r>
          <rPr>
            <b/>
            <sz val="9"/>
            <color indexed="81"/>
            <rFont val="ＭＳ Ｐゴシック"/>
            <family val="3"/>
            <charset val="128"/>
          </rPr>
          <t>行ごとに一年分の使用量が自動計算されます。数値の確認等にご活用ください。</t>
        </r>
      </text>
    </comment>
    <comment ref="AC22" authorId="0" shapeId="0" xr:uid="{BCC821EE-DD2F-44DD-9D09-BB92811C04C0}">
      <text>
        <r>
          <rPr>
            <b/>
            <sz val="9"/>
            <color indexed="81"/>
            <rFont val="ＭＳ Ｐゴシック"/>
            <family val="3"/>
            <charset val="128"/>
          </rPr>
          <t>行ごとに一年分の使用量が自動計算されます。数値の確認等にご活用ください。</t>
        </r>
      </text>
    </comment>
    <comment ref="AC25" authorId="0" shapeId="0" xr:uid="{27F4311E-7F1D-41F4-AC29-3290EF74E3AD}">
      <text>
        <r>
          <rPr>
            <b/>
            <sz val="9"/>
            <color indexed="81"/>
            <rFont val="ＭＳ Ｐゴシック"/>
            <family val="3"/>
            <charset val="128"/>
          </rPr>
          <t>行ごとに一年分の使用量が自動計算されます。数値の確認等にご活用ください。</t>
        </r>
      </text>
    </comment>
    <comment ref="AC28" authorId="0" shapeId="0" xr:uid="{E84C0DBC-F62D-4263-A5B4-E3D79623367D}">
      <text>
        <r>
          <rPr>
            <b/>
            <sz val="9"/>
            <color indexed="81"/>
            <rFont val="ＭＳ Ｐゴシック"/>
            <family val="3"/>
            <charset val="128"/>
          </rPr>
          <t>行ごとに一年分の使用量が自動計算されます。数値の確認等にご活用ください。</t>
        </r>
      </text>
    </comment>
    <comment ref="AC31" authorId="0" shapeId="0" xr:uid="{A0CEA576-C51E-4245-8E2F-DB0824D5C982}">
      <text>
        <r>
          <rPr>
            <b/>
            <sz val="9"/>
            <color indexed="81"/>
            <rFont val="ＭＳ Ｐゴシック"/>
            <family val="3"/>
            <charset val="128"/>
          </rPr>
          <t>行ごとに一年分の使用量が自動計算されます。数値の確認等にご活用ください。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13" authorId="0" shapeId="0" xr:uid="{D6A01C72-CF84-4D66-8900-47F1685D4194}">
      <text>
        <r>
          <rPr>
            <b/>
            <sz val="9"/>
            <color indexed="81"/>
            <rFont val="ＭＳ Ｐゴシック"/>
            <family val="3"/>
            <charset val="128"/>
          </rPr>
          <t>行ごとに一年分の使用量が自動計算されます。数値の確認等にご活用ください。</t>
        </r>
      </text>
    </comment>
    <comment ref="AF16" authorId="0" shapeId="0" xr:uid="{7105C7FF-1AFA-40B2-863F-09C806CD8D13}">
      <text>
        <r>
          <rPr>
            <b/>
            <sz val="9"/>
            <color indexed="81"/>
            <rFont val="ＭＳ Ｐゴシック"/>
            <family val="3"/>
            <charset val="128"/>
          </rPr>
          <t>行ごとに一年分の使用量が自動計算されます。数値の確認等にご活用ください。</t>
        </r>
      </text>
    </comment>
    <comment ref="AF19" authorId="0" shapeId="0" xr:uid="{E76B07A8-B97E-4893-9484-46147D801C36}">
      <text>
        <r>
          <rPr>
            <b/>
            <sz val="9"/>
            <color indexed="81"/>
            <rFont val="ＭＳ Ｐゴシック"/>
            <family val="3"/>
            <charset val="128"/>
          </rPr>
          <t>行ごとに一年分の使用量が自動計算されます。数値の確認等にご活用ください。</t>
        </r>
      </text>
    </comment>
    <comment ref="AF22" authorId="0" shapeId="0" xr:uid="{1590E135-C0BD-4EF4-8F11-F06C44B3E653}">
      <text>
        <r>
          <rPr>
            <b/>
            <sz val="9"/>
            <color indexed="81"/>
            <rFont val="ＭＳ Ｐゴシック"/>
            <family val="3"/>
            <charset val="128"/>
          </rPr>
          <t>行ごとに一年分の使用量が自動計算されます。数値の確認等にご活用ください。</t>
        </r>
      </text>
    </comment>
    <comment ref="AF25" authorId="0" shapeId="0" xr:uid="{92B7CA78-C33A-49BA-BC0E-ECEC4CC8D5C5}">
      <text>
        <r>
          <rPr>
            <b/>
            <sz val="9"/>
            <color indexed="81"/>
            <rFont val="ＭＳ Ｐゴシック"/>
            <family val="3"/>
            <charset val="128"/>
          </rPr>
          <t>行ごとに一年分の使用量が自動計算されます。数値の確認等にご活用ください。</t>
        </r>
      </text>
    </comment>
    <comment ref="AF28" authorId="0" shapeId="0" xr:uid="{7C301B14-1914-40B4-9B56-65306F3F3393}">
      <text>
        <r>
          <rPr>
            <b/>
            <sz val="9"/>
            <color indexed="81"/>
            <rFont val="ＭＳ Ｐゴシック"/>
            <family val="3"/>
            <charset val="128"/>
          </rPr>
          <t>行ごとに一年分の使用量が自動計算されます。数値の確認等にご活用ください。</t>
        </r>
      </text>
    </comment>
    <comment ref="AF31" authorId="0" shapeId="0" xr:uid="{91DBBB06-D749-4E43-9345-F6160C2EFF83}">
      <text>
        <r>
          <rPr>
            <b/>
            <sz val="9"/>
            <color indexed="81"/>
            <rFont val="ＭＳ Ｐゴシック"/>
            <family val="3"/>
            <charset val="128"/>
          </rPr>
          <t>行ごとに一年分の使用量が自動計算されます。数値の確認等にご活用ください。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G13" authorId="0" shapeId="0" xr:uid="{A852A0B4-E4AD-4222-AA42-545BFA953540}">
      <text>
        <r>
          <rPr>
            <b/>
            <sz val="9"/>
            <color indexed="81"/>
            <rFont val="ＭＳ Ｐゴシック"/>
            <family val="3"/>
            <charset val="128"/>
          </rPr>
          <t>行ごとに一年分の使用量が自動計算されます。数値の確認等にご活用ください。</t>
        </r>
      </text>
    </comment>
    <comment ref="AG16" authorId="0" shapeId="0" xr:uid="{644DB216-0B7A-4B86-A793-03ADBDA67655}">
      <text>
        <r>
          <rPr>
            <b/>
            <sz val="9"/>
            <color indexed="81"/>
            <rFont val="ＭＳ Ｐゴシック"/>
            <family val="3"/>
            <charset val="128"/>
          </rPr>
          <t>行ごとに一年分の使用量が自動計算されます。数値の確認等にご活用ください。</t>
        </r>
      </text>
    </comment>
    <comment ref="AG19" authorId="0" shapeId="0" xr:uid="{9B959CE3-2270-4FA0-8026-40AA454FA92D}">
      <text>
        <r>
          <rPr>
            <b/>
            <sz val="9"/>
            <color indexed="81"/>
            <rFont val="ＭＳ Ｐゴシック"/>
            <family val="3"/>
            <charset val="128"/>
          </rPr>
          <t>行ごとに一年分の使用量が自動計算されます。数値の確認等にご活用ください。</t>
        </r>
      </text>
    </comment>
    <comment ref="AG22" authorId="0" shapeId="0" xr:uid="{0808CAF8-8ECE-4D51-90E1-F8B1A5F7EE70}">
      <text>
        <r>
          <rPr>
            <b/>
            <sz val="9"/>
            <color indexed="81"/>
            <rFont val="ＭＳ Ｐゴシック"/>
            <family val="3"/>
            <charset val="128"/>
          </rPr>
          <t>行ごとに一年分の使用量が自動計算されます。数値の確認等にご活用ください。</t>
        </r>
      </text>
    </comment>
    <comment ref="AG25" authorId="0" shapeId="0" xr:uid="{D096E338-6304-4C9F-AE69-1A6CE54D02CB}">
      <text>
        <r>
          <rPr>
            <b/>
            <sz val="9"/>
            <color indexed="81"/>
            <rFont val="ＭＳ Ｐゴシック"/>
            <family val="3"/>
            <charset val="128"/>
          </rPr>
          <t>行ごとに一年分の使用量が自動計算されます。数値の確認等にご活用ください。</t>
        </r>
      </text>
    </comment>
    <comment ref="AG28" authorId="0" shapeId="0" xr:uid="{F16224AD-70FD-4B36-B436-4362790E809E}">
      <text>
        <r>
          <rPr>
            <b/>
            <sz val="9"/>
            <color indexed="81"/>
            <rFont val="ＭＳ Ｐゴシック"/>
            <family val="3"/>
            <charset val="128"/>
          </rPr>
          <t>行ごとに一年分の使用量が自動計算されます。数値の確認等にご活用ください。</t>
        </r>
      </text>
    </comment>
    <comment ref="AG31" authorId="0" shapeId="0" xr:uid="{2C923855-600C-46EE-ADE7-FFF1F365BD34}">
      <text>
        <r>
          <rPr>
            <b/>
            <sz val="9"/>
            <color indexed="81"/>
            <rFont val="ＭＳ Ｐゴシック"/>
            <family val="3"/>
            <charset val="128"/>
          </rPr>
          <t>行ごとに一年分の使用量が自動計算されます。数値の確認等にご活用ください。</t>
        </r>
      </text>
    </comment>
  </commentList>
</comments>
</file>

<file path=xl/sharedStrings.xml><?xml version="1.0" encoding="utf-8"?>
<sst xmlns="http://schemas.openxmlformats.org/spreadsheetml/2006/main" count="972" uniqueCount="349">
  <si>
    <t>4月</t>
    <rPh sb="1" eb="2">
      <t>ガツ</t>
    </rPh>
    <phoneticPr fontId="3"/>
  </si>
  <si>
    <t>5月</t>
  </si>
  <si>
    <t>6月</t>
  </si>
  <si>
    <t>7月</t>
  </si>
  <si>
    <t>8月</t>
  </si>
  <si>
    <t>9月</t>
  </si>
  <si>
    <t>10月</t>
  </si>
  <si>
    <t>11月</t>
  </si>
  <si>
    <t>12月</t>
  </si>
  <si>
    <t>1月</t>
  </si>
  <si>
    <t>2月</t>
  </si>
  <si>
    <t>3月</t>
  </si>
  <si>
    <t>把握方法</t>
    <rPh sb="0" eb="2">
      <t>ハアク</t>
    </rPh>
    <rPh sb="2" eb="4">
      <t>ホウホウ</t>
    </rPh>
    <phoneticPr fontId="3"/>
  </si>
  <si>
    <t>計量器の種類</t>
    <rPh sb="0" eb="3">
      <t>ケイリョウキ</t>
    </rPh>
    <rPh sb="4" eb="6">
      <t>シュルイ</t>
    </rPh>
    <phoneticPr fontId="3"/>
  </si>
  <si>
    <t>供給会社等</t>
    <rPh sb="0" eb="2">
      <t>キョウキュウ</t>
    </rPh>
    <rPh sb="2" eb="4">
      <t>カイシャ</t>
    </rPh>
    <rPh sb="4" eb="5">
      <t>トウ</t>
    </rPh>
    <phoneticPr fontId="3"/>
  </si>
  <si>
    <t>全数検証</t>
    <rPh sb="0" eb="2">
      <t>ゼンスウ</t>
    </rPh>
    <rPh sb="2" eb="4">
      <t>ケンショウ</t>
    </rPh>
    <phoneticPr fontId="3"/>
  </si>
  <si>
    <t>サンプリング検証</t>
    <rPh sb="6" eb="8">
      <t>ケンショウ</t>
    </rPh>
    <phoneticPr fontId="3"/>
  </si>
  <si>
    <t>根拠資料</t>
    <rPh sb="0" eb="2">
      <t>コンキョ</t>
    </rPh>
    <rPh sb="2" eb="4">
      <t>シリョウ</t>
    </rPh>
    <phoneticPr fontId="3"/>
  </si>
  <si>
    <t>月単位</t>
    <rPh sb="0" eb="1">
      <t>ツキ</t>
    </rPh>
    <rPh sb="1" eb="3">
      <t>タンイ</t>
    </rPh>
    <phoneticPr fontId="3"/>
  </si>
  <si>
    <t>算定</t>
    <rPh sb="0" eb="2">
      <t>サンテイ</t>
    </rPh>
    <phoneticPr fontId="3"/>
  </si>
  <si>
    <t>判断結果</t>
    <rPh sb="0" eb="2">
      <t>ハンダン</t>
    </rPh>
    <rPh sb="2" eb="4">
      <t>ケッカ</t>
    </rPh>
    <phoneticPr fontId="3"/>
  </si>
  <si>
    <t>ナフサ</t>
  </si>
  <si>
    <t>実測</t>
    <rPh sb="0" eb="2">
      <t>ジッソク</t>
    </rPh>
    <phoneticPr fontId="2"/>
  </si>
  <si>
    <t>検証実施日</t>
    <rPh sb="0" eb="2">
      <t>ケンショウ</t>
    </rPh>
    <rPh sb="2" eb="4">
      <t>ジッシ</t>
    </rPh>
    <rPh sb="4" eb="5">
      <t>ヒ</t>
    </rPh>
    <phoneticPr fontId="3"/>
  </si>
  <si>
    <t>バージョン</t>
    <phoneticPr fontId="3"/>
  </si>
  <si>
    <t>燃料等使用量監視点</t>
    <rPh sb="0" eb="3">
      <t>ネンリョウトウ</t>
    </rPh>
    <rPh sb="3" eb="6">
      <t>シヨウリョウ</t>
    </rPh>
    <rPh sb="6" eb="8">
      <t>カンシ</t>
    </rPh>
    <rPh sb="8" eb="9">
      <t>テン</t>
    </rPh>
    <phoneticPr fontId="3"/>
  </si>
  <si>
    <t>燃料等の種類</t>
    <rPh sb="0" eb="2">
      <t>ネンリョウ</t>
    </rPh>
    <rPh sb="2" eb="3">
      <t>トウ</t>
    </rPh>
    <rPh sb="4" eb="6">
      <t>シュルイ</t>
    </rPh>
    <phoneticPr fontId="3"/>
  </si>
  <si>
    <t>単位</t>
    <rPh sb="0" eb="2">
      <t>タンイ</t>
    </rPh>
    <phoneticPr fontId="3"/>
  </si>
  <si>
    <t>検証先の事業所名称</t>
    <rPh sb="0" eb="2">
      <t>ケンショウ</t>
    </rPh>
    <rPh sb="2" eb="3">
      <t>サキ</t>
    </rPh>
    <rPh sb="4" eb="7">
      <t>ジギョウショ</t>
    </rPh>
    <rPh sb="7" eb="9">
      <t>メイショウ</t>
    </rPh>
    <phoneticPr fontId="3"/>
  </si>
  <si>
    <t>検証の
対象年度</t>
    <rPh sb="0" eb="2">
      <t>ケンショウ</t>
    </rPh>
    <rPh sb="4" eb="6">
      <t>タイショウ</t>
    </rPh>
    <rPh sb="6" eb="8">
      <t>ネンド</t>
    </rPh>
    <phoneticPr fontId="3"/>
  </si>
  <si>
    <t>購買伝票等</t>
    <rPh sb="0" eb="2">
      <t>コウバイ</t>
    </rPh>
    <rPh sb="2" eb="4">
      <t>デンピョウ</t>
    </rPh>
    <rPh sb="4" eb="5">
      <t>トウ</t>
    </rPh>
    <phoneticPr fontId="2"/>
  </si>
  <si>
    <t>～</t>
    <phoneticPr fontId="3"/>
  </si>
  <si>
    <t>）</t>
    <phoneticPr fontId="3"/>
  </si>
  <si>
    <t>使用量　　（</t>
    <rPh sb="0" eb="2">
      <t>シヨウ</t>
    </rPh>
    <rPh sb="2" eb="3">
      <t>リョウ</t>
    </rPh>
    <phoneticPr fontId="3"/>
  </si>
  <si>
    <t>購買伝票等</t>
    <rPh sb="0" eb="2">
      <t>コウバイ</t>
    </rPh>
    <rPh sb="2" eb="4">
      <t>デンピョウ</t>
    </rPh>
    <rPh sb="4" eb="5">
      <t>トウ</t>
    </rPh>
    <phoneticPr fontId="3"/>
  </si>
  <si>
    <t>実測</t>
    <rPh sb="0" eb="2">
      <t>ジッソク</t>
    </rPh>
    <phoneticPr fontId="3"/>
  </si>
  <si>
    <t>圧力補正有り</t>
    <rPh sb="0" eb="2">
      <t>アツリョク</t>
    </rPh>
    <rPh sb="2" eb="4">
      <t>ホセイ</t>
    </rPh>
    <rPh sb="4" eb="5">
      <t>ア</t>
    </rPh>
    <phoneticPr fontId="3"/>
  </si>
  <si>
    <t>圧力補正無し</t>
    <rPh sb="0" eb="2">
      <t>アツリョク</t>
    </rPh>
    <rPh sb="2" eb="4">
      <t>ホセイ</t>
    </rPh>
    <rPh sb="4" eb="5">
      <t>ナ</t>
    </rPh>
    <phoneticPr fontId="3"/>
  </si>
  <si>
    <t>事業所番号</t>
    <rPh sb="0" eb="3">
      <t>ジギョウショ</t>
    </rPh>
    <rPh sb="3" eb="5">
      <t>バンゴウ</t>
    </rPh>
    <phoneticPr fontId="3"/>
  </si>
  <si>
    <t>○</t>
    <phoneticPr fontId="3"/>
  </si>
  <si>
    <t>検証</t>
    <phoneticPr fontId="3"/>
  </si>
  <si>
    <t>／</t>
    <phoneticPr fontId="3"/>
  </si>
  <si>
    <t>×</t>
    <phoneticPr fontId="3"/>
  </si>
  <si>
    <t>レ</t>
    <phoneticPr fontId="3"/>
  </si>
  <si>
    <t>LPG_ﾌﾟﾛﾊﾟﾝ</t>
  </si>
  <si>
    <t>LPG_ﾌﾞﾀﾝ</t>
  </si>
  <si>
    <t>様式改正履歴</t>
    <rPh sb="0" eb="2">
      <t>ヨウシキ</t>
    </rPh>
    <rPh sb="2" eb="4">
      <t>カイセイ</t>
    </rPh>
    <rPh sb="4" eb="6">
      <t>リレキ</t>
    </rPh>
    <phoneticPr fontId="3"/>
  </si>
  <si>
    <t>ＬＰＧの種別の細分化、電気のうち昼夜不明とその他買電を分離、使用量欄の書式修正（整数表示→標準）</t>
    <rPh sb="4" eb="6">
      <t>シュベツ</t>
    </rPh>
    <rPh sb="7" eb="10">
      <t>サイブンカ</t>
    </rPh>
    <rPh sb="11" eb="13">
      <t>デンキ</t>
    </rPh>
    <rPh sb="16" eb="18">
      <t>チュウヤ</t>
    </rPh>
    <rPh sb="18" eb="20">
      <t>フメイ</t>
    </rPh>
    <rPh sb="23" eb="24">
      <t>タ</t>
    </rPh>
    <rPh sb="24" eb="25">
      <t>カ</t>
    </rPh>
    <rPh sb="25" eb="26">
      <t>デン</t>
    </rPh>
    <rPh sb="27" eb="29">
      <t>ブンリ</t>
    </rPh>
    <rPh sb="30" eb="33">
      <t>シヨウリョウ</t>
    </rPh>
    <rPh sb="33" eb="34">
      <t>ラン</t>
    </rPh>
    <rPh sb="35" eb="37">
      <t>ショシキ</t>
    </rPh>
    <rPh sb="37" eb="39">
      <t>シュウセイ</t>
    </rPh>
    <rPh sb="40" eb="42">
      <t>セイスウ</t>
    </rPh>
    <rPh sb="42" eb="44">
      <t>ヒョウジ</t>
    </rPh>
    <rPh sb="45" eb="47">
      <t>ヒョウジュン</t>
    </rPh>
    <phoneticPr fontId="3"/>
  </si>
  <si>
    <t>燃料等の種類に再エネ（価値移転・自家消費）を追加、都市ガスの供給会社に太田都市ガスを追加、追加資料の作成について備考欄に追記</t>
    <rPh sb="0" eb="3">
      <t>ネンリョウトウ</t>
    </rPh>
    <rPh sb="4" eb="6">
      <t>シュルイ</t>
    </rPh>
    <rPh sb="7" eb="8">
      <t>サイ</t>
    </rPh>
    <rPh sb="11" eb="13">
      <t>カチ</t>
    </rPh>
    <rPh sb="13" eb="15">
      <t>イテン</t>
    </rPh>
    <rPh sb="16" eb="18">
      <t>ジカ</t>
    </rPh>
    <rPh sb="18" eb="20">
      <t>ショウヒ</t>
    </rPh>
    <rPh sb="22" eb="24">
      <t>ツイカ</t>
    </rPh>
    <rPh sb="25" eb="27">
      <t>トシ</t>
    </rPh>
    <rPh sb="30" eb="32">
      <t>キョウキュウ</t>
    </rPh>
    <rPh sb="32" eb="34">
      <t>ガイシャ</t>
    </rPh>
    <rPh sb="35" eb="37">
      <t>オオタ</t>
    </rPh>
    <rPh sb="37" eb="39">
      <t>トシ</t>
    </rPh>
    <rPh sb="42" eb="44">
      <t>ツイカ</t>
    </rPh>
    <rPh sb="45" eb="47">
      <t>ツイカ</t>
    </rPh>
    <rPh sb="47" eb="49">
      <t>シリョウ</t>
    </rPh>
    <rPh sb="50" eb="52">
      <t>サクセイ</t>
    </rPh>
    <rPh sb="56" eb="59">
      <t>ビコウラン</t>
    </rPh>
    <rPh sb="60" eb="62">
      <t>ツイキ</t>
    </rPh>
    <phoneticPr fontId="3"/>
  </si>
  <si>
    <t>不備の有無</t>
    <rPh sb="0" eb="2">
      <t>フビ</t>
    </rPh>
    <rPh sb="3" eb="5">
      <t>ウム</t>
    </rPh>
    <phoneticPr fontId="3"/>
  </si>
  <si>
    <t>平成27年8月改正</t>
    <rPh sb="0" eb="2">
      <t>ヘイセイ</t>
    </rPh>
    <rPh sb="4" eb="5">
      <t>ネン</t>
    </rPh>
    <rPh sb="6" eb="7">
      <t>ガツ</t>
    </rPh>
    <rPh sb="7" eb="9">
      <t>カイセイ</t>
    </rPh>
    <phoneticPr fontId="3"/>
  </si>
  <si>
    <t>平成24年9月修正</t>
    <rPh sb="0" eb="2">
      <t>ヘイセイ</t>
    </rPh>
    <rPh sb="4" eb="5">
      <t>ネン</t>
    </rPh>
    <rPh sb="6" eb="7">
      <t>ガツ</t>
    </rPh>
    <rPh sb="7" eb="9">
      <t>シュウセイ</t>
    </rPh>
    <phoneticPr fontId="3"/>
  </si>
  <si>
    <t>平成25年5月改正</t>
    <rPh sb="0" eb="2">
      <t>ヘイセイ</t>
    </rPh>
    <rPh sb="4" eb="5">
      <t>ネン</t>
    </rPh>
    <rPh sb="6" eb="7">
      <t>ガツ</t>
    </rPh>
    <rPh sb="7" eb="9">
      <t>カイセイ</t>
    </rPh>
    <phoneticPr fontId="3"/>
  </si>
  <si>
    <t>「誤差率」を「不備の有無」に修正</t>
    <rPh sb="1" eb="3">
      <t>ゴサ</t>
    </rPh>
    <rPh sb="3" eb="4">
      <t>リツ</t>
    </rPh>
    <rPh sb="7" eb="9">
      <t>フビ</t>
    </rPh>
    <rPh sb="10" eb="12">
      <t>ウム</t>
    </rPh>
    <rPh sb="14" eb="16">
      <t>シュウセイ</t>
    </rPh>
    <phoneticPr fontId="3"/>
  </si>
  <si>
    <t>実測
方法</t>
    <rPh sb="0" eb="2">
      <t>ジッソク</t>
    </rPh>
    <rPh sb="3" eb="5">
      <t>ホウホウ</t>
    </rPh>
    <phoneticPr fontId="3"/>
  </si>
  <si>
    <t>特定</t>
    <rPh sb="0" eb="2">
      <t>トクテイ</t>
    </rPh>
    <phoneticPr fontId="3"/>
  </si>
  <si>
    <t>保守的算定</t>
    <rPh sb="0" eb="3">
      <t>ホシュテキ</t>
    </rPh>
    <rPh sb="3" eb="5">
      <t>サンテイ</t>
    </rPh>
    <phoneticPr fontId="3"/>
  </si>
  <si>
    <t>特定存在無し</t>
    <rPh sb="0" eb="2">
      <t>トクテイ</t>
    </rPh>
    <rPh sb="2" eb="4">
      <t>ソンザイ</t>
    </rPh>
    <rPh sb="4" eb="5">
      <t>ナ</t>
    </rPh>
    <phoneticPr fontId="3"/>
  </si>
  <si>
    <t>平成28年5月改正</t>
    <rPh sb="0" eb="2">
      <t>ヘイセイ</t>
    </rPh>
    <rPh sb="4" eb="5">
      <t>ネン</t>
    </rPh>
    <rPh sb="6" eb="7">
      <t>ガツ</t>
    </rPh>
    <rPh sb="7" eb="9">
      <t>カイセイ</t>
    </rPh>
    <phoneticPr fontId="3"/>
  </si>
  <si>
    <t>燃料等の種類、都市ガス供給会社等の整理、特定計量器欄を実測の方法に変更</t>
    <rPh sb="0" eb="3">
      <t>ネンリョウトウ</t>
    </rPh>
    <rPh sb="4" eb="6">
      <t>シュルイ</t>
    </rPh>
    <rPh sb="7" eb="9">
      <t>トシ</t>
    </rPh>
    <rPh sb="11" eb="13">
      <t>キョウキュウ</t>
    </rPh>
    <rPh sb="13" eb="15">
      <t>ガイシャ</t>
    </rPh>
    <rPh sb="15" eb="16">
      <t>トウ</t>
    </rPh>
    <rPh sb="17" eb="19">
      <t>セイリ</t>
    </rPh>
    <rPh sb="20" eb="22">
      <t>トクテイ</t>
    </rPh>
    <rPh sb="22" eb="25">
      <t>ケイリョウキ</t>
    </rPh>
    <rPh sb="25" eb="26">
      <t>ラン</t>
    </rPh>
    <rPh sb="27" eb="29">
      <t>ジッソク</t>
    </rPh>
    <rPh sb="30" eb="32">
      <t>ホウホウ</t>
    </rPh>
    <rPh sb="33" eb="35">
      <t>ヘンコウ</t>
    </rPh>
    <phoneticPr fontId="3"/>
  </si>
  <si>
    <t>備考　燃料等使用量監視点別データの数に合わせ欄を追加して記入する。
　　　　判断結果の欄には、「適合」は○、「不備あり」は×、「不明」は／を記入する。</t>
    <rPh sb="0" eb="2">
      <t>ビコウ</t>
    </rPh>
    <rPh sb="3" eb="5">
      <t>ネンリョウ</t>
    </rPh>
    <rPh sb="5" eb="6">
      <t>トウ</t>
    </rPh>
    <rPh sb="6" eb="8">
      <t>シヨウ</t>
    </rPh>
    <rPh sb="8" eb="9">
      <t>リョウ</t>
    </rPh>
    <rPh sb="9" eb="11">
      <t>カンシ</t>
    </rPh>
    <rPh sb="11" eb="12">
      <t>テン</t>
    </rPh>
    <rPh sb="12" eb="13">
      <t>ベツ</t>
    </rPh>
    <rPh sb="17" eb="18">
      <t>カズ</t>
    </rPh>
    <rPh sb="19" eb="20">
      <t>ア</t>
    </rPh>
    <rPh sb="22" eb="23">
      <t>ラン</t>
    </rPh>
    <rPh sb="24" eb="26">
      <t>ツイカ</t>
    </rPh>
    <rPh sb="28" eb="30">
      <t>キニュウ</t>
    </rPh>
    <rPh sb="38" eb="40">
      <t>ハンダン</t>
    </rPh>
    <rPh sb="40" eb="42">
      <t>ケッカ</t>
    </rPh>
    <rPh sb="43" eb="44">
      <t>ラン</t>
    </rPh>
    <rPh sb="48" eb="50">
      <t>テキゴウ</t>
    </rPh>
    <rPh sb="55" eb="57">
      <t>フビ</t>
    </rPh>
    <rPh sb="64" eb="66">
      <t>フメイ</t>
    </rPh>
    <rPh sb="70" eb="72">
      <t>キニュウ</t>
    </rPh>
    <phoneticPr fontId="3"/>
  </si>
  <si>
    <t>その他</t>
  </si>
  <si>
    <t>東京ガス</t>
  </si>
  <si>
    <t>伊奈都市ガス</t>
  </si>
  <si>
    <t>入間ガス</t>
  </si>
  <si>
    <t>太田都市ガス</t>
  </si>
  <si>
    <t>角栄ガス</t>
  </si>
  <si>
    <t>埼玉ガス</t>
  </si>
  <si>
    <t>坂戸ガス</t>
  </si>
  <si>
    <t>幸手都市ガス</t>
  </si>
  <si>
    <t>松栄ガス</t>
  </si>
  <si>
    <t>新日本瓦斯</t>
  </si>
  <si>
    <t>西武ガス</t>
  </si>
  <si>
    <t>大東ガス</t>
  </si>
  <si>
    <t>秩父ガス</t>
  </si>
  <si>
    <t>東彩ガス</t>
  </si>
  <si>
    <t>日高都市ガス</t>
  </si>
  <si>
    <t>武州ガス</t>
  </si>
  <si>
    <t>本庄ガス</t>
  </si>
  <si>
    <t>武蔵野ガス</t>
  </si>
  <si>
    <t>鷲宮ガス</t>
  </si>
  <si>
    <t>堀川産業</t>
  </si>
  <si>
    <t>有</t>
    <rPh sb="0" eb="1">
      <t>アリ</t>
    </rPh>
    <phoneticPr fontId="3"/>
  </si>
  <si>
    <t>無</t>
    <rPh sb="0" eb="1">
      <t>ナシ</t>
    </rPh>
    <phoneticPr fontId="3"/>
  </si>
  <si>
    <t>令和3年6月改正</t>
    <rPh sb="0" eb="2">
      <t>レイワ</t>
    </rPh>
    <rPh sb="3" eb="4">
      <t>ネン</t>
    </rPh>
    <rPh sb="5" eb="6">
      <t>ガツ</t>
    </rPh>
    <rPh sb="6" eb="8">
      <t>カイセイ</t>
    </rPh>
    <phoneticPr fontId="3"/>
  </si>
  <si>
    <t>燃料等の種類の東京電力買電昼間夜間を一般送配電事業者の電線路を介した買電昼間夜間に変更,電気昼夜不明と電気その他からを一つに統合,外部供給選択肢を</t>
    <rPh sb="0" eb="3">
      <t>ネンリョウトウ</t>
    </rPh>
    <rPh sb="4" eb="6">
      <t>シュルイ</t>
    </rPh>
    <rPh sb="7" eb="9">
      <t>トウキョウ</t>
    </rPh>
    <rPh sb="9" eb="11">
      <t>デンリョク</t>
    </rPh>
    <rPh sb="11" eb="13">
      <t>バイデン</t>
    </rPh>
    <rPh sb="13" eb="15">
      <t>ヒルマ</t>
    </rPh>
    <rPh sb="15" eb="17">
      <t>ヤカン</t>
    </rPh>
    <rPh sb="18" eb="20">
      <t>イッパン</t>
    </rPh>
    <rPh sb="20" eb="21">
      <t>ソウ</t>
    </rPh>
    <rPh sb="21" eb="23">
      <t>ハイデン</t>
    </rPh>
    <rPh sb="23" eb="25">
      <t>ジギョウ</t>
    </rPh>
    <rPh sb="25" eb="26">
      <t>シャ</t>
    </rPh>
    <rPh sb="27" eb="29">
      <t>デンセン</t>
    </rPh>
    <rPh sb="29" eb="30">
      <t>ロ</t>
    </rPh>
    <rPh sb="31" eb="32">
      <t>カイ</t>
    </rPh>
    <rPh sb="34" eb="36">
      <t>バイデン</t>
    </rPh>
    <rPh sb="41" eb="43">
      <t>ヘンコウ</t>
    </rPh>
    <rPh sb="44" eb="46">
      <t>デンキ</t>
    </rPh>
    <rPh sb="46" eb="48">
      <t>チュウヤ</t>
    </rPh>
    <rPh sb="48" eb="50">
      <t>フメイ</t>
    </rPh>
    <rPh sb="51" eb="53">
      <t>デンキ</t>
    </rPh>
    <rPh sb="55" eb="56">
      <t>タ</t>
    </rPh>
    <rPh sb="59" eb="60">
      <t>ヒト</t>
    </rPh>
    <rPh sb="62" eb="64">
      <t>トウゴウ</t>
    </rPh>
    <phoneticPr fontId="3"/>
  </si>
  <si>
    <t>５つ追加.都市ガス供給会社の整理,高効率コジェネの特例に関する注釈を削除,不備の有無欄をプルダウン選択に変更し入力なしでワーニング表示.表引最適化</t>
    <rPh sb="68" eb="69">
      <t>ヒョウ</t>
    </rPh>
    <rPh sb="69" eb="70">
      <t>ビ</t>
    </rPh>
    <rPh sb="70" eb="73">
      <t>サイテキカ</t>
    </rPh>
    <phoneticPr fontId="3"/>
  </si>
  <si>
    <t>令和3年7月改正</t>
    <phoneticPr fontId="3"/>
  </si>
  <si>
    <t>燃料等の種類欄で、事業所外利用の移動体への供給,工事のためのエネルギー使用,住宅用途への供給,他事業所への熱や電気の供給,他事業所への燃料等の直接供給を選択したとき、単位欄でkWh,千kWhを選択できるように修正</t>
    <phoneticPr fontId="3"/>
  </si>
  <si>
    <t>乗率</t>
    <rPh sb="0" eb="2">
      <t>ジョウリツ</t>
    </rPh>
    <phoneticPr fontId="3"/>
  </si>
  <si>
    <t>メニュー別
契約名称</t>
    <rPh sb="4" eb="5">
      <t>ベツ</t>
    </rPh>
    <rPh sb="6" eb="10">
      <t>ケイヤクメイショウ</t>
    </rPh>
    <phoneticPr fontId="3"/>
  </si>
  <si>
    <t>メニュー
有無</t>
    <rPh sb="5" eb="7">
      <t>ウム</t>
    </rPh>
    <phoneticPr fontId="3"/>
  </si>
  <si>
    <t>設定根拠</t>
    <rPh sb="0" eb="4">
      <t>セッテイコンキョ</t>
    </rPh>
    <phoneticPr fontId="3"/>
  </si>
  <si>
    <r>
      <t>排出係数
[t-CO</t>
    </r>
    <r>
      <rPr>
        <vertAlign val="subscript"/>
        <sz val="10"/>
        <rFont val="ＭＳ Ｐ明朝"/>
        <family val="1"/>
        <charset val="128"/>
      </rPr>
      <t>2</t>
    </r>
    <r>
      <rPr>
        <sz val="10"/>
        <rFont val="ＭＳ Ｐ明朝"/>
        <family val="1"/>
        <charset val="128"/>
      </rPr>
      <t>/固有単位]</t>
    </r>
    <rPh sb="0" eb="4">
      <t>ハイシュツケイスウ</t>
    </rPh>
    <rPh sb="12" eb="16">
      <t>コユウタンイ</t>
    </rPh>
    <phoneticPr fontId="3"/>
  </si>
  <si>
    <t>メニュー名リスト</t>
    <rPh sb="4" eb="5">
      <t>メイ</t>
    </rPh>
    <phoneticPr fontId="16"/>
  </si>
  <si>
    <t>メニューA</t>
  </si>
  <si>
    <t>メニューB</t>
  </si>
  <si>
    <t>メニューC</t>
  </si>
  <si>
    <t>メニューD</t>
  </si>
  <si>
    <t>メニューE</t>
  </si>
  <si>
    <t>メニューF</t>
  </si>
  <si>
    <t>メニューG</t>
  </si>
  <si>
    <t>メニューH</t>
  </si>
  <si>
    <t>メニューI</t>
  </si>
  <si>
    <t>メニューJ</t>
  </si>
  <si>
    <t>メニューK</t>
  </si>
  <si>
    <t>メニューL</t>
  </si>
  <si>
    <t>メニューM</t>
  </si>
  <si>
    <t>メニューN</t>
  </si>
  <si>
    <t>メニューO</t>
  </si>
  <si>
    <t>メニューP</t>
  </si>
  <si>
    <t>メニューQ</t>
  </si>
  <si>
    <t>メニューR</t>
  </si>
  <si>
    <t>メニューS</t>
  </si>
  <si>
    <t>メニューT</t>
  </si>
  <si>
    <t>(参考値)事業者全体</t>
  </si>
  <si>
    <t>メニューU</t>
  </si>
  <si>
    <t>メニューV</t>
  </si>
  <si>
    <t>メニューW</t>
  </si>
  <si>
    <t>メニューX</t>
  </si>
  <si>
    <t>メニューY</t>
  </si>
  <si>
    <t>メニューZ</t>
  </si>
  <si>
    <t>コールタール</t>
  </si>
  <si>
    <t>電気の使用_一般送配電事業者の電線路を介して供給された買電</t>
    <rPh sb="0" eb="2">
      <t>デンキ</t>
    </rPh>
    <rPh sb="3" eb="5">
      <t>シヨウ</t>
    </rPh>
    <phoneticPr fontId="16"/>
  </si>
  <si>
    <t>電気の使用_一般送配電事業者の電線路以外</t>
    <rPh sb="0" eb="2">
      <t>デンキ</t>
    </rPh>
    <rPh sb="3" eb="5">
      <t>シヨウ</t>
    </rPh>
    <phoneticPr fontId="16"/>
  </si>
  <si>
    <t>熱の使用</t>
    <rPh sb="0" eb="1">
      <t>ネツ</t>
    </rPh>
    <rPh sb="2" eb="4">
      <t>シヨウ</t>
    </rPh>
    <phoneticPr fontId="16"/>
  </si>
  <si>
    <t>都市ガスの使用</t>
    <rPh sb="0" eb="2">
      <t>トシ</t>
    </rPh>
    <rPh sb="5" eb="7">
      <t>シヨウ</t>
    </rPh>
    <phoneticPr fontId="16"/>
  </si>
  <si>
    <t>事業所外利用の移動体への供給</t>
    <phoneticPr fontId="3"/>
  </si>
  <si>
    <t>工事のためのエネルギー使用</t>
    <phoneticPr fontId="3"/>
  </si>
  <si>
    <t>住宅用途への供給</t>
    <phoneticPr fontId="3"/>
  </si>
  <si>
    <t>他事業所への燃料等の直接供給</t>
    <phoneticPr fontId="3"/>
  </si>
  <si>
    <t>他事業所への熱や電気の外部供給</t>
    <rPh sb="11" eb="13">
      <t>ガイブ</t>
    </rPh>
    <phoneticPr fontId="3"/>
  </si>
  <si>
    <t>再エネの種類</t>
    <rPh sb="0" eb="1">
      <t>サイ</t>
    </rPh>
    <rPh sb="4" eb="6">
      <t>シュルイ</t>
    </rPh>
    <phoneticPr fontId="16"/>
  </si>
  <si>
    <t>バイオマス燃料の種類</t>
    <rPh sb="5" eb="7">
      <t>ネンリョウ</t>
    </rPh>
    <rPh sb="8" eb="10">
      <t>シュルイ</t>
    </rPh>
    <phoneticPr fontId="16"/>
  </si>
  <si>
    <t>電気_電気事業者からの買電</t>
    <rPh sb="0" eb="2">
      <t>デンキ</t>
    </rPh>
    <rPh sb="3" eb="5">
      <t>デンキ</t>
    </rPh>
    <rPh sb="5" eb="8">
      <t>ジギョウシャ</t>
    </rPh>
    <rPh sb="11" eb="13">
      <t>バイデン</t>
    </rPh>
    <phoneticPr fontId="16"/>
  </si>
  <si>
    <t>電気_オンサイト型PPA</t>
    <rPh sb="0" eb="2">
      <t>デンキ</t>
    </rPh>
    <rPh sb="8" eb="9">
      <t>ガタ</t>
    </rPh>
    <phoneticPr fontId="16"/>
  </si>
  <si>
    <t>太陽光</t>
    <rPh sb="0" eb="3">
      <t>タイヨウコウ</t>
    </rPh>
    <phoneticPr fontId="17"/>
  </si>
  <si>
    <t>黒液</t>
  </si>
  <si>
    <t>電気_自己託送_非燃料由来の非化石電気以外</t>
    <rPh sb="0" eb="2">
      <t>デンキ</t>
    </rPh>
    <rPh sb="3" eb="7">
      <t>ジコタクソウ</t>
    </rPh>
    <rPh sb="8" eb="9">
      <t>ヒ</t>
    </rPh>
    <rPh sb="9" eb="11">
      <t>ネンリョウ</t>
    </rPh>
    <rPh sb="11" eb="13">
      <t>ユライ</t>
    </rPh>
    <rPh sb="14" eb="15">
      <t>ヒ</t>
    </rPh>
    <rPh sb="15" eb="17">
      <t>カセキ</t>
    </rPh>
    <rPh sb="17" eb="19">
      <t>デンキ</t>
    </rPh>
    <rPh sb="19" eb="21">
      <t>イガイ</t>
    </rPh>
    <phoneticPr fontId="16"/>
  </si>
  <si>
    <t>電気_自家発電</t>
    <rPh sb="0" eb="2">
      <t>デンキ</t>
    </rPh>
    <rPh sb="3" eb="7">
      <t>ジカハツデン</t>
    </rPh>
    <phoneticPr fontId="16"/>
  </si>
  <si>
    <t>風力</t>
    <rPh sb="0" eb="2">
      <t>フウリョク</t>
    </rPh>
    <phoneticPr fontId="17"/>
  </si>
  <si>
    <t>木材</t>
  </si>
  <si>
    <t>電気_非燃料由来の非化石電気</t>
    <rPh sb="0" eb="2">
      <t>デンキ</t>
    </rPh>
    <rPh sb="3" eb="4">
      <t>ヒ</t>
    </rPh>
    <rPh sb="4" eb="6">
      <t>ネンリョウ</t>
    </rPh>
    <rPh sb="6" eb="8">
      <t>ユライ</t>
    </rPh>
    <rPh sb="9" eb="12">
      <t>ヒカセキ</t>
    </rPh>
    <rPh sb="12" eb="14">
      <t>デンキ</t>
    </rPh>
    <phoneticPr fontId="16"/>
  </si>
  <si>
    <t>地熱</t>
    <rPh sb="0" eb="2">
      <t>チネツ</t>
    </rPh>
    <phoneticPr fontId="17"/>
  </si>
  <si>
    <t>木質廃材</t>
  </si>
  <si>
    <t>水力</t>
    <rPh sb="0" eb="2">
      <t>スイリョク</t>
    </rPh>
    <phoneticPr fontId="17"/>
  </si>
  <si>
    <t>バイオエタノール</t>
  </si>
  <si>
    <t>バイオマス</t>
    <phoneticPr fontId="16"/>
  </si>
  <si>
    <t>バイオディーゼル</t>
  </si>
  <si>
    <t>熱_産業用蒸気</t>
    <rPh sb="0" eb="1">
      <t>ネツ</t>
    </rPh>
    <phoneticPr fontId="16"/>
  </si>
  <si>
    <t>温泉熱</t>
    <rPh sb="0" eb="3">
      <t>オンセンネツ</t>
    </rPh>
    <phoneticPr fontId="17"/>
  </si>
  <si>
    <t>バイオガス</t>
  </si>
  <si>
    <t>熱_産業用以外の蒸気</t>
    <rPh sb="0" eb="1">
      <t>ネツ</t>
    </rPh>
    <phoneticPr fontId="16"/>
  </si>
  <si>
    <t>雪氷熱</t>
    <rPh sb="0" eb="3">
      <t>セッピョウネツ</t>
    </rPh>
    <phoneticPr fontId="17"/>
  </si>
  <si>
    <t>その他バイオマス</t>
  </si>
  <si>
    <t>熱_温水</t>
    <rPh sb="0" eb="1">
      <t>ネツ</t>
    </rPh>
    <phoneticPr fontId="16"/>
  </si>
  <si>
    <t>任意_海水熱</t>
    <rPh sb="0" eb="2">
      <t>ニンイ</t>
    </rPh>
    <phoneticPr fontId="16"/>
  </si>
  <si>
    <t>熱_冷水</t>
    <rPh sb="0" eb="1">
      <t>ネツ</t>
    </rPh>
    <phoneticPr fontId="16"/>
  </si>
  <si>
    <t>任意_河川水熱</t>
    <rPh sb="0" eb="2">
      <t>ニンイ</t>
    </rPh>
    <phoneticPr fontId="16"/>
  </si>
  <si>
    <t>自家消費_事業所外利用の移動体への供給</t>
    <rPh sb="0" eb="4">
      <t>ジカショウヒ</t>
    </rPh>
    <phoneticPr fontId="3"/>
  </si>
  <si>
    <t>任意_地下水熱</t>
    <rPh sb="0" eb="2">
      <t>ニンイ</t>
    </rPh>
    <phoneticPr fontId="16"/>
  </si>
  <si>
    <t>自家消費_工事のためのエネルギー使用</t>
    <rPh sb="0" eb="4">
      <t>ジカショウヒ</t>
    </rPh>
    <phoneticPr fontId="3"/>
  </si>
  <si>
    <t>任意_地中熱</t>
    <rPh sb="0" eb="2">
      <t>ニンイ</t>
    </rPh>
    <phoneticPr fontId="16"/>
  </si>
  <si>
    <t>自家消費_住宅用途への供給</t>
    <rPh sb="0" eb="4">
      <t>ジカショウヒ</t>
    </rPh>
    <phoneticPr fontId="3"/>
  </si>
  <si>
    <t>電気_オフサイト型PPA</t>
    <rPh sb="0" eb="2">
      <t>デンキ</t>
    </rPh>
    <rPh sb="8" eb="9">
      <t>ガタ</t>
    </rPh>
    <phoneticPr fontId="16"/>
  </si>
  <si>
    <t>任意_大気熱_ヒートポンプを除く</t>
    <rPh sb="0" eb="2">
      <t>ニンイ</t>
    </rPh>
    <phoneticPr fontId="16"/>
  </si>
  <si>
    <t>自家消費_他事業所への燃料等の直接供給</t>
    <rPh sb="0" eb="4">
      <t>ジカショウヒ</t>
    </rPh>
    <phoneticPr fontId="3"/>
  </si>
  <si>
    <t>電気_自己託送_非燃料由来の非化石電気</t>
    <rPh sb="0" eb="2">
      <t>デンキ</t>
    </rPh>
    <rPh sb="3" eb="7">
      <t>ジコタクソウ</t>
    </rPh>
    <rPh sb="8" eb="13">
      <t>ヒネンリョウユライ</t>
    </rPh>
    <rPh sb="14" eb="17">
      <t>ヒカセキ</t>
    </rPh>
    <rPh sb="17" eb="19">
      <t>デンキ</t>
    </rPh>
    <phoneticPr fontId="16"/>
  </si>
  <si>
    <t>都市ガス</t>
    <rPh sb="0" eb="2">
      <t>トシ</t>
    </rPh>
    <phoneticPr fontId="16"/>
  </si>
  <si>
    <t>自家消費以外_事業所外利用の移動体への供給</t>
    <rPh sb="0" eb="4">
      <t>ジカショウヒ</t>
    </rPh>
    <rPh sb="4" eb="6">
      <t>イガイ</t>
    </rPh>
    <phoneticPr fontId="3"/>
  </si>
  <si>
    <t>電気_自己託送_非燃料由来の非化石電気以外</t>
    <rPh sb="0" eb="2">
      <t>デンキ</t>
    </rPh>
    <rPh sb="3" eb="7">
      <t>ジコタクソウ</t>
    </rPh>
    <rPh sb="8" eb="13">
      <t>ヒネンリョウユライ</t>
    </rPh>
    <rPh sb="14" eb="19">
      <t>ヒカセキデンキ</t>
    </rPh>
    <rPh sb="19" eb="21">
      <t>イガイ</t>
    </rPh>
    <phoneticPr fontId="16"/>
  </si>
  <si>
    <t>自家消費以外_工事のためのエネルギー使用</t>
    <phoneticPr fontId="3"/>
  </si>
  <si>
    <t>電気_仮想電力購入契約</t>
    <rPh sb="0" eb="2">
      <t>デンキ</t>
    </rPh>
    <rPh sb="3" eb="5">
      <t>カソウ</t>
    </rPh>
    <rPh sb="5" eb="7">
      <t>デンリョク</t>
    </rPh>
    <rPh sb="7" eb="9">
      <t>コウニュウ</t>
    </rPh>
    <rPh sb="9" eb="11">
      <t>ケイヤク</t>
    </rPh>
    <phoneticPr fontId="16"/>
  </si>
  <si>
    <t>自家消費以外_住宅用途への供給</t>
    <phoneticPr fontId="3"/>
  </si>
  <si>
    <t>自家消費以外_他事業所への燃料等の直接供給</t>
    <phoneticPr fontId="3"/>
  </si>
  <si>
    <t>熱_自ら生成した熱</t>
    <rPh sb="0" eb="1">
      <t>ネツ</t>
    </rPh>
    <rPh sb="2" eb="3">
      <t>ミズカ</t>
    </rPh>
    <rPh sb="4" eb="6">
      <t>セイセイ</t>
    </rPh>
    <rPh sb="8" eb="9">
      <t>ネツ</t>
    </rPh>
    <phoneticPr fontId="16"/>
  </si>
  <si>
    <t>電気_自ら生成した電気</t>
    <rPh sb="0" eb="2">
      <t>デンキ</t>
    </rPh>
    <rPh sb="3" eb="4">
      <t>ミズカ</t>
    </rPh>
    <rPh sb="5" eb="7">
      <t>セイセイ</t>
    </rPh>
    <rPh sb="9" eb="11">
      <t>デンキ</t>
    </rPh>
    <phoneticPr fontId="16"/>
  </si>
  <si>
    <t>原油</t>
    <rPh sb="0" eb="2">
      <t>ゲンユ</t>
    </rPh>
    <phoneticPr fontId="19"/>
  </si>
  <si>
    <t>原油のうちコンデンセート（NGL）</t>
    <rPh sb="0" eb="2">
      <t>ゲンユ</t>
    </rPh>
    <phoneticPr fontId="19"/>
  </si>
  <si>
    <t>揮発油（ガソリン）</t>
    <rPh sb="0" eb="3">
      <t>キハツユ</t>
    </rPh>
    <phoneticPr fontId="3"/>
  </si>
  <si>
    <t>灯油</t>
    <rPh sb="0" eb="2">
      <t>トウユ</t>
    </rPh>
    <phoneticPr fontId="19"/>
  </si>
  <si>
    <t>軽油</t>
    <rPh sb="0" eb="2">
      <t>ケイユ</t>
    </rPh>
    <phoneticPr fontId="19"/>
  </si>
  <si>
    <t>A重油</t>
    <rPh sb="1" eb="3">
      <t>ジュウユ</t>
    </rPh>
    <phoneticPr fontId="19"/>
  </si>
  <si>
    <t>B・C重油</t>
  </si>
  <si>
    <t>石油アスファルト</t>
    <rPh sb="0" eb="2">
      <t>セキユ</t>
    </rPh>
    <phoneticPr fontId="19"/>
  </si>
  <si>
    <t>石油コークス</t>
    <rPh sb="0" eb="2">
      <t>セキユ</t>
    </rPh>
    <phoneticPr fontId="19"/>
  </si>
  <si>
    <t>LPG_ﾌﾟﾛﾊﾟﾝ･ﾌﾞﾀﾝ混合</t>
    <rPh sb="15" eb="17">
      <t>コンゴウ</t>
    </rPh>
    <phoneticPr fontId="19"/>
  </si>
  <si>
    <t>LPG_その他</t>
    <rPh sb="6" eb="7">
      <t>タ</t>
    </rPh>
    <phoneticPr fontId="19"/>
  </si>
  <si>
    <t>石油系炭化水素ガス</t>
    <rPh sb="0" eb="3">
      <t>セキユケイ</t>
    </rPh>
    <rPh sb="3" eb="5">
      <t>タンカ</t>
    </rPh>
    <rPh sb="5" eb="7">
      <t>スイソ</t>
    </rPh>
    <phoneticPr fontId="19"/>
  </si>
  <si>
    <t>液化天然ガス_LNG</t>
  </si>
  <si>
    <t>その他可燃性天然ガス</t>
    <rPh sb="2" eb="3">
      <t>タ</t>
    </rPh>
    <rPh sb="3" eb="6">
      <t>カネンセイ</t>
    </rPh>
    <rPh sb="6" eb="8">
      <t>テンネン</t>
    </rPh>
    <phoneticPr fontId="19"/>
  </si>
  <si>
    <t>原料炭_輸入原料炭</t>
    <rPh sb="0" eb="2">
      <t>ゲンリョウ</t>
    </rPh>
    <rPh sb="2" eb="3">
      <t>スミ</t>
    </rPh>
    <rPh sb="4" eb="6">
      <t>ユニュウ</t>
    </rPh>
    <rPh sb="6" eb="8">
      <t>ゲンリョウ</t>
    </rPh>
    <rPh sb="8" eb="9">
      <t>スミ</t>
    </rPh>
    <phoneticPr fontId="19"/>
  </si>
  <si>
    <t>原料炭_コークス用原料炭</t>
    <rPh sb="0" eb="2">
      <t>ゲンリョウ</t>
    </rPh>
    <rPh sb="2" eb="3">
      <t>スミ</t>
    </rPh>
    <rPh sb="8" eb="9">
      <t>ヨウ</t>
    </rPh>
    <rPh sb="9" eb="11">
      <t>ゲンリョウ</t>
    </rPh>
    <rPh sb="11" eb="12">
      <t>スミ</t>
    </rPh>
    <phoneticPr fontId="19"/>
  </si>
  <si>
    <t>原料炭_吹込用原料炭</t>
    <rPh sb="0" eb="2">
      <t>ゲンリョウ</t>
    </rPh>
    <rPh sb="2" eb="3">
      <t>スミ</t>
    </rPh>
    <rPh sb="4" eb="6">
      <t>フキコ</t>
    </rPh>
    <rPh sb="6" eb="7">
      <t>ヨウ</t>
    </rPh>
    <rPh sb="7" eb="9">
      <t>ゲンリョウ</t>
    </rPh>
    <rPh sb="9" eb="10">
      <t>スミ</t>
    </rPh>
    <phoneticPr fontId="19"/>
  </si>
  <si>
    <t>一般炭_輸入一般炭</t>
    <rPh sb="0" eb="2">
      <t>イッパン</t>
    </rPh>
    <rPh sb="2" eb="3">
      <t>スミ</t>
    </rPh>
    <rPh sb="4" eb="6">
      <t>ユニュウ</t>
    </rPh>
    <rPh sb="6" eb="8">
      <t>イッパン</t>
    </rPh>
    <rPh sb="8" eb="9">
      <t>スミ</t>
    </rPh>
    <phoneticPr fontId="19"/>
  </si>
  <si>
    <t>一般炭_国産一般炭</t>
    <rPh sb="0" eb="2">
      <t>イッパン</t>
    </rPh>
    <rPh sb="2" eb="3">
      <t>スミ</t>
    </rPh>
    <rPh sb="4" eb="6">
      <t>コクサン</t>
    </rPh>
    <rPh sb="6" eb="8">
      <t>イッパン</t>
    </rPh>
    <rPh sb="8" eb="9">
      <t>スミ</t>
    </rPh>
    <phoneticPr fontId="19"/>
  </si>
  <si>
    <t>輸入無煙炭</t>
    <rPh sb="0" eb="2">
      <t>ユニュウ</t>
    </rPh>
    <rPh sb="2" eb="4">
      <t>ムエン</t>
    </rPh>
    <rPh sb="4" eb="5">
      <t>スミ</t>
    </rPh>
    <phoneticPr fontId="19"/>
  </si>
  <si>
    <t>石炭コークス</t>
    <rPh sb="0" eb="2">
      <t>セキタン</t>
    </rPh>
    <phoneticPr fontId="19"/>
  </si>
  <si>
    <t>コークス炉ガス</t>
    <rPh sb="4" eb="5">
      <t>ロ</t>
    </rPh>
    <phoneticPr fontId="19"/>
  </si>
  <si>
    <t>高炉ガス_発電用以外</t>
    <rPh sb="0" eb="2">
      <t>コウロ</t>
    </rPh>
    <rPh sb="5" eb="10">
      <t>ハツデンヨウイガイ</t>
    </rPh>
    <phoneticPr fontId="19"/>
  </si>
  <si>
    <t>高炉ガス_発電用</t>
    <rPh sb="0" eb="2">
      <t>コウロ</t>
    </rPh>
    <rPh sb="5" eb="7">
      <t>ハツデン</t>
    </rPh>
    <rPh sb="7" eb="8">
      <t>ヨウ</t>
    </rPh>
    <phoneticPr fontId="19"/>
  </si>
  <si>
    <t>転炉ガス</t>
    <rPh sb="0" eb="2">
      <t>テンロ</t>
    </rPh>
    <phoneticPr fontId="19"/>
  </si>
  <si>
    <t>ジェット燃料油</t>
    <rPh sb="4" eb="7">
      <t>ネンリョウユ</t>
    </rPh>
    <phoneticPr fontId="3"/>
  </si>
  <si>
    <t>その他の燃料1</t>
    <rPh sb="2" eb="3">
      <t>タ</t>
    </rPh>
    <rPh sb="4" eb="6">
      <t>ネンリョウ</t>
    </rPh>
    <phoneticPr fontId="19"/>
  </si>
  <si>
    <t>その他の燃料2</t>
    <rPh sb="2" eb="3">
      <t>タ</t>
    </rPh>
    <rPh sb="4" eb="6">
      <t>ネンリョウ</t>
    </rPh>
    <phoneticPr fontId="19"/>
  </si>
  <si>
    <t>L</t>
    <phoneticPr fontId="16"/>
  </si>
  <si>
    <t>kL</t>
    <phoneticPr fontId="16"/>
  </si>
  <si>
    <t>kg</t>
    <phoneticPr fontId="16"/>
  </si>
  <si>
    <t>t</t>
    <phoneticPr fontId="16"/>
  </si>
  <si>
    <r>
      <t>m</t>
    </r>
    <r>
      <rPr>
        <vertAlign val="superscript"/>
        <sz val="11"/>
        <color theme="1"/>
        <rFont val="ＭＳ Ｐゴシック"/>
        <family val="3"/>
        <charset val="128"/>
        <scheme val="minor"/>
      </rPr>
      <t>3</t>
    </r>
    <phoneticPr fontId="16"/>
  </si>
  <si>
    <r>
      <t>千m</t>
    </r>
    <r>
      <rPr>
        <vertAlign val="superscript"/>
        <sz val="11"/>
        <color theme="1"/>
        <rFont val="ＭＳ Ｐゴシック"/>
        <family val="3"/>
        <charset val="128"/>
        <scheme val="minor"/>
      </rPr>
      <t>3</t>
    </r>
    <rPh sb="0" eb="1">
      <t>セン</t>
    </rPh>
    <phoneticPr fontId="16"/>
  </si>
  <si>
    <r>
      <t>Nm</t>
    </r>
    <r>
      <rPr>
        <vertAlign val="superscript"/>
        <sz val="11"/>
        <color theme="1"/>
        <rFont val="ＭＳ Ｐゴシック"/>
        <family val="3"/>
        <charset val="128"/>
        <scheme val="minor"/>
      </rPr>
      <t>3</t>
    </r>
    <phoneticPr fontId="16"/>
  </si>
  <si>
    <r>
      <t>千Nm</t>
    </r>
    <r>
      <rPr>
        <vertAlign val="superscript"/>
        <sz val="11"/>
        <color theme="1"/>
        <rFont val="ＭＳ Ｐゴシック"/>
        <family val="3"/>
        <charset val="128"/>
        <scheme val="minor"/>
      </rPr>
      <t>3</t>
    </r>
    <rPh sb="0" eb="1">
      <t>セン</t>
    </rPh>
    <phoneticPr fontId="16"/>
  </si>
  <si>
    <r>
      <t>m</t>
    </r>
    <r>
      <rPr>
        <vertAlign val="superscript"/>
        <sz val="11"/>
        <color theme="1"/>
        <rFont val="ＭＳ Ｐゴシック"/>
        <family val="3"/>
        <charset val="128"/>
        <scheme val="minor"/>
      </rPr>
      <t>3</t>
    </r>
    <r>
      <rPr>
        <sz val="11"/>
        <rFont val="ＭＳ Ｐゴシック"/>
        <family val="3"/>
        <charset val="128"/>
      </rPr>
      <t>（SATP)</t>
    </r>
    <phoneticPr fontId="16"/>
  </si>
  <si>
    <r>
      <t>千m</t>
    </r>
    <r>
      <rPr>
        <vertAlign val="superscript"/>
        <sz val="11"/>
        <color theme="1"/>
        <rFont val="ＭＳ Ｐゴシック"/>
        <family val="3"/>
        <charset val="128"/>
        <scheme val="minor"/>
      </rPr>
      <t>3</t>
    </r>
    <r>
      <rPr>
        <sz val="11"/>
        <rFont val="ＭＳ Ｐゴシック"/>
        <family val="3"/>
        <charset val="128"/>
      </rPr>
      <t>（SATP)</t>
    </r>
    <rPh sb="0" eb="1">
      <t>セン</t>
    </rPh>
    <phoneticPr fontId="16"/>
  </si>
  <si>
    <t>kWh</t>
    <phoneticPr fontId="16"/>
  </si>
  <si>
    <t>千kWh</t>
    <rPh sb="0" eb="1">
      <t>セン</t>
    </rPh>
    <phoneticPr fontId="16"/>
  </si>
  <si>
    <t>電気_「オンサイト型PPA_自家発電_非燃料由来の非化石電気」以外からの買電</t>
    <rPh sb="0" eb="2">
      <t>デンキ</t>
    </rPh>
    <rPh sb="9" eb="10">
      <t>ガタ</t>
    </rPh>
    <rPh sb="14" eb="18">
      <t>ジカハツデン</t>
    </rPh>
    <rPh sb="19" eb="20">
      <t>ヒ</t>
    </rPh>
    <rPh sb="20" eb="22">
      <t>ネンリョウ</t>
    </rPh>
    <rPh sb="22" eb="24">
      <t>ユライ</t>
    </rPh>
    <rPh sb="25" eb="26">
      <t>ヒ</t>
    </rPh>
    <rPh sb="26" eb="30">
      <t>カセキデンキ</t>
    </rPh>
    <rPh sb="31" eb="33">
      <t>イガイ</t>
    </rPh>
    <rPh sb="36" eb="38">
      <t>カイデン</t>
    </rPh>
    <phoneticPr fontId="16"/>
  </si>
  <si>
    <t>MJ</t>
    <phoneticPr fontId="16"/>
  </si>
  <si>
    <t>GJ</t>
    <phoneticPr fontId="16"/>
  </si>
  <si>
    <t>MJ</t>
  </si>
  <si>
    <t>GJ</t>
  </si>
  <si>
    <t>Nm3</t>
  </si>
  <si>
    <t>d04</t>
    <phoneticPr fontId="3"/>
  </si>
  <si>
    <t>_F01</t>
    <phoneticPr fontId="3"/>
  </si>
  <si>
    <t>_F02</t>
  </si>
  <si>
    <t>_F03</t>
  </si>
  <si>
    <t>_F04</t>
  </si>
  <si>
    <t>_F05</t>
  </si>
  <si>
    <t>_F06</t>
  </si>
  <si>
    <t>_F07</t>
  </si>
  <si>
    <t>_F08</t>
  </si>
  <si>
    <t>_F09</t>
  </si>
  <si>
    <t>_F10</t>
  </si>
  <si>
    <t>_F11</t>
  </si>
  <si>
    <t>_F12</t>
  </si>
  <si>
    <t>_F13</t>
  </si>
  <si>
    <t>_F14</t>
  </si>
  <si>
    <t>_F15</t>
  </si>
  <si>
    <t>_F16</t>
  </si>
  <si>
    <t>_F17</t>
  </si>
  <si>
    <t>_F18</t>
  </si>
  <si>
    <t>_F19</t>
  </si>
  <si>
    <t>_F20</t>
  </si>
  <si>
    <t>_F21</t>
  </si>
  <si>
    <t>_F22</t>
  </si>
  <si>
    <t>_F23</t>
  </si>
  <si>
    <t>_F24</t>
  </si>
  <si>
    <t>_F25</t>
  </si>
  <si>
    <t>_F26</t>
  </si>
  <si>
    <t>_F27</t>
  </si>
  <si>
    <t>_F28</t>
  </si>
  <si>
    <t>_F29</t>
  </si>
  <si>
    <t>_F30</t>
  </si>
  <si>
    <t>_F31</t>
  </si>
  <si>
    <t>_F32</t>
  </si>
  <si>
    <t>令和</t>
    <rPh sb="0" eb="2">
      <t>レイワ</t>
    </rPh>
    <phoneticPr fontId="3"/>
  </si>
  <si>
    <t>排　出　量　検　証　実　施　報　告　書　（ 燃　料 ）</t>
    <rPh sb="0" eb="1">
      <t>ハイ</t>
    </rPh>
    <rPh sb="2" eb="3">
      <t>デ</t>
    </rPh>
    <rPh sb="4" eb="5">
      <t>リョウ</t>
    </rPh>
    <rPh sb="6" eb="7">
      <t>ケン</t>
    </rPh>
    <rPh sb="8" eb="9">
      <t>アカシ</t>
    </rPh>
    <rPh sb="10" eb="11">
      <t>ジツ</t>
    </rPh>
    <rPh sb="12" eb="13">
      <t>シ</t>
    </rPh>
    <rPh sb="14" eb="15">
      <t>ホウ</t>
    </rPh>
    <rPh sb="16" eb="17">
      <t>コク</t>
    </rPh>
    <rPh sb="18" eb="19">
      <t>ショ</t>
    </rPh>
    <rPh sb="22" eb="23">
      <t>ネン</t>
    </rPh>
    <rPh sb="24" eb="25">
      <t>リョウ</t>
    </rPh>
    <phoneticPr fontId="3"/>
  </si>
  <si>
    <r>
      <t>Ｄ-1号様式　（エネルギー起源CO</t>
    </r>
    <r>
      <rPr>
        <sz val="8"/>
        <rFont val="ＭＳ Ｐ明朝"/>
        <family val="1"/>
        <charset val="128"/>
      </rPr>
      <t>2</t>
    </r>
    <r>
      <rPr>
        <sz val="12"/>
        <rFont val="ＭＳ Ｐ明朝"/>
        <family val="1"/>
        <charset val="128"/>
      </rPr>
      <t>排出量検証ガイドライン）</t>
    </r>
    <rPh sb="13" eb="15">
      <t>キゲン</t>
    </rPh>
    <rPh sb="18" eb="20">
      <t>ハイシュツ</t>
    </rPh>
    <rPh sb="20" eb="21">
      <t>リョウ</t>
    </rPh>
    <rPh sb="21" eb="23">
      <t>ケンショウ</t>
    </rPh>
    <phoneticPr fontId="3"/>
  </si>
  <si>
    <t>国公表値</t>
    <rPh sb="0" eb="4">
      <t>クニコウヒョウチ</t>
    </rPh>
    <phoneticPr fontId="3"/>
  </si>
  <si>
    <t>国代替値</t>
    <rPh sb="0" eb="1">
      <t>クニ</t>
    </rPh>
    <rPh sb="1" eb="4">
      <t>ダイタイアタイ</t>
    </rPh>
    <phoneticPr fontId="3"/>
  </si>
  <si>
    <t>自己作成値</t>
    <rPh sb="0" eb="2">
      <t>ジコ</t>
    </rPh>
    <rPh sb="2" eb="4">
      <t>サクセイ</t>
    </rPh>
    <rPh sb="4" eb="5">
      <t>チ</t>
    </rPh>
    <phoneticPr fontId="3"/>
  </si>
  <si>
    <r>
      <t>Ｄ-2号様式　（エネルギー起源CO</t>
    </r>
    <r>
      <rPr>
        <sz val="8"/>
        <rFont val="ＭＳ Ｐ明朝"/>
        <family val="1"/>
        <charset val="128"/>
      </rPr>
      <t>2</t>
    </r>
    <r>
      <rPr>
        <sz val="12"/>
        <rFont val="ＭＳ Ｐ明朝"/>
        <family val="1"/>
        <charset val="128"/>
      </rPr>
      <t>排出量検証ガイドライン）</t>
    </r>
    <rPh sb="13" eb="15">
      <t>キゲン</t>
    </rPh>
    <rPh sb="18" eb="20">
      <t>ハイシュツ</t>
    </rPh>
    <rPh sb="20" eb="21">
      <t>リョウ</t>
    </rPh>
    <rPh sb="21" eb="23">
      <t>ケンショウ</t>
    </rPh>
    <phoneticPr fontId="3"/>
  </si>
  <si>
    <t>_EHG01</t>
    <phoneticPr fontId="3"/>
  </si>
  <si>
    <t>_EHG02</t>
  </si>
  <si>
    <t>_EHG03</t>
  </si>
  <si>
    <t>_EHG04</t>
  </si>
  <si>
    <t>_EHG05</t>
  </si>
  <si>
    <t>_EHG06</t>
  </si>
  <si>
    <t>_EHG07</t>
  </si>
  <si>
    <t>_EHG08</t>
  </si>
  <si>
    <t>_EHG09</t>
  </si>
  <si>
    <t>_EHG10</t>
  </si>
  <si>
    <t>_EHG11</t>
  </si>
  <si>
    <t>_EHG12</t>
  </si>
  <si>
    <t>_EHG13</t>
  </si>
  <si>
    <t>_EHG14</t>
  </si>
  <si>
    <t>_EHG15</t>
  </si>
  <si>
    <t>_EHG16</t>
  </si>
  <si>
    <t>排　出　量　検　証　実　施　報　告　書　（ 電 気 ・ 熱 ・ 都 市 ガ ス ）</t>
    <rPh sb="0" eb="1">
      <t>ハイ</t>
    </rPh>
    <rPh sb="2" eb="3">
      <t>デ</t>
    </rPh>
    <rPh sb="4" eb="5">
      <t>リョウ</t>
    </rPh>
    <rPh sb="6" eb="7">
      <t>ケン</t>
    </rPh>
    <rPh sb="8" eb="9">
      <t>アカシ</t>
    </rPh>
    <rPh sb="10" eb="11">
      <t>ジツ</t>
    </rPh>
    <rPh sb="12" eb="13">
      <t>シ</t>
    </rPh>
    <rPh sb="14" eb="15">
      <t>ホウ</t>
    </rPh>
    <rPh sb="16" eb="17">
      <t>コク</t>
    </rPh>
    <rPh sb="18" eb="19">
      <t>ショ</t>
    </rPh>
    <rPh sb="22" eb="23">
      <t>デン</t>
    </rPh>
    <rPh sb="24" eb="25">
      <t>キ</t>
    </rPh>
    <rPh sb="28" eb="29">
      <t>ネツ</t>
    </rPh>
    <rPh sb="32" eb="33">
      <t>ト</t>
    </rPh>
    <rPh sb="34" eb="35">
      <t>シ</t>
    </rPh>
    <phoneticPr fontId="3"/>
  </si>
  <si>
    <r>
      <t>Ｄ-3号様式　（エネルギー起源CO</t>
    </r>
    <r>
      <rPr>
        <sz val="8"/>
        <rFont val="ＭＳ Ｐ明朝"/>
        <family val="1"/>
        <charset val="128"/>
      </rPr>
      <t>2</t>
    </r>
    <r>
      <rPr>
        <sz val="12"/>
        <rFont val="ＭＳ Ｐ明朝"/>
        <family val="1"/>
        <charset val="128"/>
      </rPr>
      <t>排出量検証ガイドライン）</t>
    </r>
    <rPh sb="13" eb="15">
      <t>キゲン</t>
    </rPh>
    <rPh sb="18" eb="20">
      <t>ハイシュツ</t>
    </rPh>
    <rPh sb="20" eb="21">
      <t>リョウ</t>
    </rPh>
    <rPh sb="21" eb="23">
      <t>ケンショウ</t>
    </rPh>
    <phoneticPr fontId="3"/>
  </si>
  <si>
    <t>種類</t>
    <rPh sb="0" eb="2">
      <t>シュルイ</t>
    </rPh>
    <phoneticPr fontId="3"/>
  </si>
  <si>
    <t>排出活動の種類</t>
    <rPh sb="0" eb="4">
      <t>ハイシュツカツドウ</t>
    </rPh>
    <rPh sb="5" eb="7">
      <t>シュルイ</t>
    </rPh>
    <phoneticPr fontId="3"/>
  </si>
  <si>
    <t>_EHG_A</t>
    <phoneticPr fontId="3"/>
  </si>
  <si>
    <t>_EHG_B</t>
    <phoneticPr fontId="3"/>
  </si>
  <si>
    <t>_EHG_C</t>
    <phoneticPr fontId="3"/>
  </si>
  <si>
    <t>_EHG_D</t>
    <phoneticPr fontId="3"/>
  </si>
  <si>
    <t>_EHG_E</t>
    <phoneticPr fontId="3"/>
  </si>
  <si>
    <t>_EHG_F</t>
    <phoneticPr fontId="3"/>
  </si>
  <si>
    <t>_EHG_G</t>
    <phoneticPr fontId="3"/>
  </si>
  <si>
    <t>_EHG_H</t>
    <phoneticPr fontId="3"/>
  </si>
  <si>
    <t>_EHG_I</t>
    <phoneticPr fontId="3"/>
  </si>
  <si>
    <t>_RE01</t>
    <phoneticPr fontId="3"/>
  </si>
  <si>
    <t>_RE02</t>
  </si>
  <si>
    <t>_RE03</t>
  </si>
  <si>
    <t>_RE04</t>
  </si>
  <si>
    <t>_RE05</t>
  </si>
  <si>
    <t>_RE06</t>
  </si>
  <si>
    <t>_RE07</t>
  </si>
  <si>
    <t>_RE08</t>
  </si>
  <si>
    <t>_RE09</t>
  </si>
  <si>
    <t>_RE10</t>
  </si>
  <si>
    <t>_RE11</t>
  </si>
  <si>
    <t>_RE12</t>
  </si>
  <si>
    <t>_RE13</t>
  </si>
  <si>
    <t>_RE14</t>
  </si>
  <si>
    <t>_RE15</t>
  </si>
  <si>
    <t>_RE16</t>
  </si>
  <si>
    <t>事業所内_電気の使用_一般送配電事業者の電線路以外</t>
    <rPh sb="0" eb="4">
      <t>ジギョウショナイ</t>
    </rPh>
    <rPh sb="5" eb="7">
      <t>デンキ</t>
    </rPh>
    <rPh sb="8" eb="10">
      <t>シヨウ</t>
    </rPh>
    <phoneticPr fontId="16"/>
  </si>
  <si>
    <t>事業所内_熱の使用</t>
    <rPh sb="0" eb="4">
      <t>ジギョウショナイ</t>
    </rPh>
    <rPh sb="5" eb="6">
      <t>ネツ</t>
    </rPh>
    <rPh sb="7" eb="9">
      <t>シヨウ</t>
    </rPh>
    <phoneticPr fontId="16"/>
  </si>
  <si>
    <t>事業所外_電気の使用_一般送配電事業者の電線路を介して供給された買電</t>
    <rPh sb="0" eb="3">
      <t>ジギョウショ</t>
    </rPh>
    <rPh sb="3" eb="4">
      <t>ガイ</t>
    </rPh>
    <rPh sb="5" eb="7">
      <t>デンキ</t>
    </rPh>
    <rPh sb="8" eb="10">
      <t>シヨウ</t>
    </rPh>
    <phoneticPr fontId="16"/>
  </si>
  <si>
    <t>事業所外_熱の使用</t>
    <rPh sb="5" eb="6">
      <t>ネツ</t>
    </rPh>
    <rPh sb="7" eb="9">
      <t>シヨウ</t>
    </rPh>
    <phoneticPr fontId="16"/>
  </si>
  <si>
    <t>_RE_A</t>
    <phoneticPr fontId="3"/>
  </si>
  <si>
    <t>_RE_B</t>
  </si>
  <si>
    <t>_RE_C</t>
  </si>
  <si>
    <t>_RE_D</t>
  </si>
  <si>
    <t>_RE_E</t>
  </si>
  <si>
    <t>_RE_F</t>
  </si>
  <si>
    <t>_RE_G</t>
  </si>
  <si>
    <t>_RE_H</t>
  </si>
  <si>
    <t>_RE_I</t>
  </si>
  <si>
    <t>_RE_J</t>
    <phoneticPr fontId="3"/>
  </si>
  <si>
    <t>_RE_K</t>
    <phoneticPr fontId="3"/>
  </si>
  <si>
    <t>_RE_L</t>
    <phoneticPr fontId="3"/>
  </si>
  <si>
    <t>再エネの種類</t>
    <rPh sb="0" eb="1">
      <t>サイ</t>
    </rPh>
    <rPh sb="4" eb="6">
      <t>シュルイ</t>
    </rPh>
    <phoneticPr fontId="3"/>
  </si>
  <si>
    <t>環境価値の有無</t>
    <rPh sb="0" eb="4">
      <t>カンキョウカチ</t>
    </rPh>
    <rPh sb="5" eb="7">
      <t>ウム</t>
    </rPh>
    <phoneticPr fontId="3"/>
  </si>
  <si>
    <t>実測
方法</t>
    <phoneticPr fontId="3"/>
  </si>
  <si>
    <t>計量器</t>
    <rPh sb="0" eb="3">
      <t>ケイリョウキ</t>
    </rPh>
    <phoneticPr fontId="3"/>
  </si>
  <si>
    <t>設定根拠</t>
    <phoneticPr fontId="3"/>
  </si>
  <si>
    <r>
      <t xml:space="preserve">排出係数
</t>
    </r>
    <r>
      <rPr>
        <sz val="8"/>
        <rFont val="ＭＳ Ｐ明朝"/>
        <family val="1"/>
        <charset val="128"/>
      </rPr>
      <t>[t-CO2/固有単位]</t>
    </r>
    <phoneticPr fontId="3"/>
  </si>
  <si>
    <t>排出係数</t>
    <rPh sb="0" eb="4">
      <t>ハイシュツケイスウ</t>
    </rPh>
    <phoneticPr fontId="3"/>
  </si>
  <si>
    <t>バイオマス燃料</t>
    <rPh sb="5" eb="7">
      <t>ネンリョウ</t>
    </rPh>
    <phoneticPr fontId="3"/>
  </si>
  <si>
    <t>燃料種</t>
    <rPh sb="0" eb="3">
      <t>ネンリョウシュ</t>
    </rPh>
    <phoneticPr fontId="3"/>
  </si>
  <si>
    <t>持続可能性</t>
    <rPh sb="0" eb="2">
      <t>ジゾク</t>
    </rPh>
    <rPh sb="2" eb="5">
      <t>カノウセイ</t>
    </rPh>
    <phoneticPr fontId="3"/>
  </si>
  <si>
    <t>RE Type</t>
    <phoneticPr fontId="3"/>
  </si>
  <si>
    <t>Excretion Activities</t>
    <phoneticPr fontId="3"/>
  </si>
  <si>
    <t>Biomass</t>
    <phoneticPr fontId="3"/>
  </si>
  <si>
    <t>目標設定ガスの算定対象外</t>
    <rPh sb="0" eb="4">
      <t>モクヒョウセッテイ</t>
    </rPh>
    <rPh sb="7" eb="12">
      <t>サンテイタイショウガイ</t>
    </rPh>
    <phoneticPr fontId="3"/>
  </si>
  <si>
    <t>排　出　量　検　証　実　施　報　告　書　（ 再　エ　ネ ）</t>
    <rPh sb="0" eb="1">
      <t>ハイ</t>
    </rPh>
    <rPh sb="2" eb="3">
      <t>デ</t>
    </rPh>
    <rPh sb="4" eb="5">
      <t>リョウ</t>
    </rPh>
    <rPh sb="6" eb="7">
      <t>ケン</t>
    </rPh>
    <rPh sb="8" eb="9">
      <t>アカシ</t>
    </rPh>
    <rPh sb="10" eb="11">
      <t>ジツ</t>
    </rPh>
    <rPh sb="12" eb="13">
      <t>シ</t>
    </rPh>
    <rPh sb="14" eb="15">
      <t>ホウ</t>
    </rPh>
    <rPh sb="16" eb="17">
      <t>コク</t>
    </rPh>
    <rPh sb="18" eb="19">
      <t>ショ</t>
    </rPh>
    <rPh sb="22" eb="23">
      <t>サイ</t>
    </rPh>
    <phoneticPr fontId="3"/>
  </si>
  <si>
    <t>算定資料の記載</t>
    <rPh sb="0" eb="2">
      <t>サンテイ</t>
    </rPh>
    <rPh sb="2" eb="4">
      <t>シリョウ</t>
    </rPh>
    <rPh sb="5" eb="7">
      <t>キサイ</t>
    </rPh>
    <phoneticPr fontId="3"/>
  </si>
  <si>
    <t>非排出活動の種類</t>
    <rPh sb="0" eb="1">
      <t>ヒ</t>
    </rPh>
    <rPh sb="1" eb="5">
      <t>ハイシュツカツドウ</t>
    </rPh>
    <rPh sb="6" eb="8">
      <t>シュルイ</t>
    </rPh>
    <phoneticPr fontId="3"/>
  </si>
  <si>
    <t>他事業所への燃料等の直接供給</t>
  </si>
  <si>
    <t>排出活動の種類</t>
    <rPh sb="0" eb="2">
      <t>ハイシュツ</t>
    </rPh>
    <rPh sb="2" eb="4">
      <t>カツドウ</t>
    </rPh>
    <rPh sb="5" eb="7">
      <t>シュルイ</t>
    </rPh>
    <phoneticPr fontId="3"/>
  </si>
  <si>
    <t>燃料の使用</t>
  </si>
  <si>
    <t>事業所外利用の移動体への供給</t>
  </si>
  <si>
    <t>住宅用途への供給</t>
  </si>
  <si>
    <t>排出係数
[t-C/GJ]</t>
    <rPh sb="0" eb="4">
      <t>ハイシュツケイスウ</t>
    </rPh>
    <phoneticPr fontId="3"/>
  </si>
  <si>
    <t>その他</t>
    <rPh sb="2" eb="3">
      <t>タ</t>
    </rPh>
    <phoneticPr fontId="3"/>
  </si>
  <si>
    <t>工事のためのエネルギー使用</t>
    <rPh sb="0" eb="2">
      <t>コウジ</t>
    </rPh>
    <rPh sb="11" eb="13">
      <t>シヨウ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</si>
</sst>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0000"/>
    <numFmt numFmtId="178" formatCode="0.0"/>
    <numFmt numFmtId="179" formatCode="0.000"/>
    <numFmt numFmtId="180" formatCode="[$]ggge&quot;年&quot;m&quot;月&quot;d&quot;日&quot;;@" x16r2:formatCode16="[$-ja-JP-x-gannen]ggge&quot;年&quot;m&quot;月&quot;d&quot;日&quot;;@"/>
    <numFmt numFmtId="181" formatCode="[$-411]ggge&quot;年&quot;m&quot;月&quot;d&quot;日&quot;;@"/>
  </numFmts>
  <fonts count="22"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16"/>
      <name val="ＭＳ Ｐ明朝"/>
      <family val="1"/>
      <charset val="128"/>
    </font>
    <font>
      <b/>
      <sz val="14"/>
      <name val="ＭＳ Ｐ明朝"/>
      <family val="1"/>
      <charset val="128"/>
    </font>
    <font>
      <sz val="10"/>
      <name val="ＭＳ 明朝"/>
      <family val="1"/>
      <charset val="128"/>
    </font>
    <font>
      <b/>
      <sz val="9"/>
      <color indexed="81"/>
      <name val="ＭＳ Ｐゴシック"/>
      <family val="3"/>
      <charset val="128"/>
    </font>
    <font>
      <u/>
      <sz val="12"/>
      <name val="ＭＳ Ｐ明朝"/>
      <family val="1"/>
      <charset val="128"/>
    </font>
    <font>
      <b/>
      <sz val="9"/>
      <color rgb="FFFF0000"/>
      <name val="ＭＳ Ｐ明朝"/>
      <family val="1"/>
      <charset val="128"/>
    </font>
    <font>
      <vertAlign val="subscript"/>
      <sz val="10"/>
      <name val="ＭＳ Ｐ明朝"/>
      <family val="1"/>
      <charset val="128"/>
    </font>
    <font>
      <sz val="6"/>
      <name val="ＭＳ Ｐゴシック"/>
      <family val="3"/>
      <charset val="128"/>
      <scheme val="minor"/>
    </font>
    <font>
      <sz val="11"/>
      <name val="ＭＳ 明朝"/>
      <family val="1"/>
      <charset val="128"/>
    </font>
    <font>
      <sz val="11"/>
      <color theme="1"/>
      <name val="ＭＳ Ｐゴシック"/>
      <family val="3"/>
      <charset val="128"/>
      <scheme val="minor"/>
    </font>
    <font>
      <b/>
      <sz val="18"/>
      <color indexed="56"/>
      <name val="ＭＳ Ｐゴシック"/>
      <family val="3"/>
      <charset val="128"/>
    </font>
    <font>
      <vertAlign val="superscript"/>
      <sz val="11"/>
      <color theme="1"/>
      <name val="ＭＳ Ｐゴシック"/>
      <family val="3"/>
      <charset val="128"/>
      <scheme val="minor"/>
    </font>
    <font>
      <b/>
      <sz val="10"/>
      <color rgb="FFFF0000"/>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DAEEF3"/>
        <bgColor indexed="64"/>
      </patternFill>
    </fill>
    <fill>
      <patternFill patternType="solid">
        <fgColor theme="0" tint="-0.34998626667073579"/>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medium">
        <color indexed="64"/>
      </left>
      <right style="double">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double">
        <color indexed="64"/>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bottom style="hair">
        <color indexed="64"/>
      </bottom>
      <diagonal/>
    </border>
    <border>
      <left style="medium">
        <color indexed="64"/>
      </left>
      <right style="thin">
        <color indexed="64"/>
      </right>
      <top style="thin">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hair">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8" fillId="0" borderId="0">
      <alignment vertical="center"/>
    </xf>
  </cellStyleXfs>
  <cellXfs count="269">
    <xf numFmtId="0" fontId="0" fillId="0" borderId="0" xfId="0">
      <alignment vertical="center"/>
    </xf>
    <xf numFmtId="0" fontId="2" fillId="0" borderId="0" xfId="4" applyFont="1" applyAlignment="1">
      <alignment vertical="center"/>
    </xf>
    <xf numFmtId="0" fontId="4" fillId="0" borderId="0" xfId="4" applyFont="1" applyAlignment="1">
      <alignment vertical="center"/>
    </xf>
    <xf numFmtId="0" fontId="2" fillId="0" borderId="0" xfId="4" applyFont="1" applyAlignment="1">
      <alignment horizontal="right"/>
    </xf>
    <xf numFmtId="176" fontId="2" fillId="0" borderId="0" xfId="4" applyNumberFormat="1" applyFont="1"/>
    <xf numFmtId="0" fontId="4" fillId="0" borderId="0" xfId="4" applyFont="1" applyAlignment="1">
      <alignment horizontal="right"/>
    </xf>
    <xf numFmtId="0" fontId="4" fillId="0" borderId="0" xfId="4" applyFont="1"/>
    <xf numFmtId="0" fontId="2" fillId="0" borderId="0" xfId="4" applyFont="1"/>
    <xf numFmtId="0" fontId="2" fillId="0" borderId="0" xfId="4" applyFont="1" applyAlignment="1">
      <alignment vertical="center" shrinkToFit="1"/>
    </xf>
    <xf numFmtId="0" fontId="4" fillId="0" borderId="0" xfId="4" applyFont="1" applyAlignment="1">
      <alignment horizontal="left"/>
    </xf>
    <xf numFmtId="0" fontId="2" fillId="0" borderId="0" xfId="4" applyFont="1" applyAlignment="1">
      <alignment horizontal="center" vertical="center"/>
    </xf>
    <xf numFmtId="0" fontId="10" fillId="0" borderId="0" xfId="4" applyFont="1" applyAlignment="1">
      <alignment horizontal="center" vertical="center"/>
    </xf>
    <xf numFmtId="0" fontId="6" fillId="0" borderId="0" xfId="4" applyFont="1" applyAlignment="1">
      <alignment vertical="center"/>
    </xf>
    <xf numFmtId="0" fontId="10" fillId="0" borderId="0" xfId="4" applyFont="1" applyAlignment="1">
      <alignment horizontal="right" vertical="center"/>
    </xf>
    <xf numFmtId="0" fontId="2" fillId="0" borderId="2" xfId="4" applyFont="1" applyBorder="1" applyAlignment="1">
      <alignment horizontal="center" vertical="center" wrapText="1"/>
    </xf>
    <xf numFmtId="0" fontId="2" fillId="0" borderId="3" xfId="4" applyFont="1" applyBorder="1" applyAlignment="1">
      <alignment horizontal="center" vertical="center" wrapText="1"/>
    </xf>
    <xf numFmtId="0" fontId="4" fillId="0" borderId="4" xfId="4" applyFont="1" applyBorder="1" applyAlignment="1">
      <alignment horizontal="center" vertical="center" shrinkToFit="1"/>
    </xf>
    <xf numFmtId="0" fontId="2" fillId="0" borderId="5" xfId="4" applyFont="1" applyBorder="1" applyAlignment="1">
      <alignment vertical="center"/>
    </xf>
    <xf numFmtId="0" fontId="2" fillId="0" borderId="5" xfId="4" applyFont="1" applyBorder="1"/>
    <xf numFmtId="0" fontId="2" fillId="0" borderId="5" xfId="4" applyFont="1" applyBorder="1" applyAlignment="1">
      <alignment vertical="center" shrinkToFit="1"/>
    </xf>
    <xf numFmtId="0" fontId="2" fillId="0" borderId="6" xfId="4" applyFont="1" applyBorder="1" applyAlignment="1">
      <alignment vertical="center"/>
    </xf>
    <xf numFmtId="0" fontId="11" fillId="0" borderId="7" xfId="4" applyFont="1" applyBorder="1" applyAlignment="1">
      <alignment vertical="center"/>
    </xf>
    <xf numFmtId="0" fontId="11" fillId="0" borderId="9" xfId="4" applyFont="1" applyBorder="1" applyAlignment="1">
      <alignment vertical="center"/>
    </xf>
    <xf numFmtId="0" fontId="11" fillId="0" borderId="11" xfId="4" applyFont="1" applyBorder="1" applyAlignment="1">
      <alignment vertical="center"/>
    </xf>
    <xf numFmtId="0" fontId="11" fillId="0" borderId="11" xfId="4" applyFont="1" applyBorder="1" applyAlignment="1">
      <alignment horizontal="center" vertical="center"/>
    </xf>
    <xf numFmtId="0" fontId="11" fillId="0" borderId="7" xfId="4" applyFont="1" applyBorder="1" applyAlignment="1">
      <alignment vertical="center" shrinkToFit="1"/>
    </xf>
    <xf numFmtId="0" fontId="11" fillId="0" borderId="11" xfId="4" applyFont="1" applyBorder="1" applyAlignment="1">
      <alignment vertical="center" shrinkToFit="1"/>
    </xf>
    <xf numFmtId="0" fontId="11" fillId="0" borderId="9" xfId="4" applyFont="1" applyBorder="1" applyAlignment="1">
      <alignment vertical="center" shrinkToFit="1"/>
    </xf>
    <xf numFmtId="0" fontId="11" fillId="0" borderId="7" xfId="4" applyFont="1" applyBorder="1" applyAlignment="1">
      <alignment horizontal="center" vertical="center"/>
    </xf>
    <xf numFmtId="0" fontId="11" fillId="0" borderId="7" xfId="4" applyFont="1" applyBorder="1" applyAlignment="1">
      <alignment horizontal="center" vertical="center" shrinkToFit="1"/>
    </xf>
    <xf numFmtId="38" fontId="7" fillId="3" borderId="16" xfId="2" applyFont="1" applyFill="1" applyBorder="1" applyAlignment="1" applyProtection="1">
      <alignment horizontal="center" vertical="center" shrinkToFit="1"/>
      <protection locked="0"/>
    </xf>
    <xf numFmtId="38" fontId="7" fillId="3" borderId="17" xfId="2" applyFont="1" applyFill="1" applyBorder="1" applyAlignment="1" applyProtection="1">
      <alignment horizontal="center" vertical="center" shrinkToFit="1"/>
      <protection locked="0"/>
    </xf>
    <xf numFmtId="0" fontId="6" fillId="0" borderId="0" xfId="4" applyFont="1" applyAlignment="1">
      <alignment horizontal="center" vertical="center"/>
    </xf>
    <xf numFmtId="38" fontId="7" fillId="0" borderId="0" xfId="2" applyFont="1" applyFill="1" applyBorder="1" applyAlignment="1" applyProtection="1">
      <alignment vertical="center" shrinkToFit="1"/>
    </xf>
    <xf numFmtId="0" fontId="6" fillId="0" borderId="19" xfId="4" applyFont="1" applyBorder="1" applyAlignment="1">
      <alignment vertical="center"/>
    </xf>
    <xf numFmtId="0" fontId="6" fillId="0" borderId="20" xfId="4" applyFont="1" applyBorder="1" applyAlignment="1">
      <alignment vertical="center"/>
    </xf>
    <xf numFmtId="0" fontId="2" fillId="0" borderId="20" xfId="4" applyFont="1" applyBorder="1" applyAlignment="1">
      <alignment vertical="center"/>
    </xf>
    <xf numFmtId="0" fontId="4" fillId="0" borderId="20" xfId="4" applyFont="1" applyBorder="1" applyAlignment="1">
      <alignment vertical="center"/>
    </xf>
    <xf numFmtId="0" fontId="2" fillId="0" borderId="21" xfId="4" applyFont="1" applyBorder="1" applyAlignment="1">
      <alignment horizontal="center" vertical="center"/>
    </xf>
    <xf numFmtId="0" fontId="2" fillId="0" borderId="22" xfId="4" applyFont="1" applyBorder="1" applyAlignment="1">
      <alignment horizontal="center" vertical="center"/>
    </xf>
    <xf numFmtId="0" fontId="2" fillId="0" borderId="22" xfId="4" applyFont="1" applyBorder="1" applyAlignment="1">
      <alignment vertical="center"/>
    </xf>
    <xf numFmtId="0" fontId="2" fillId="0" borderId="22" xfId="4" applyFont="1" applyBorder="1"/>
    <xf numFmtId="0" fontId="2" fillId="0" borderId="22" xfId="4" applyFont="1" applyBorder="1" applyAlignment="1">
      <alignment vertical="center" shrinkToFit="1"/>
    </xf>
    <xf numFmtId="0" fontId="2" fillId="0" borderId="28" xfId="4" applyFont="1" applyBorder="1" applyAlignment="1">
      <alignment vertical="center" shrinkToFit="1"/>
    </xf>
    <xf numFmtId="0" fontId="2" fillId="0" borderId="6" xfId="4" applyFont="1" applyBorder="1" applyAlignment="1">
      <alignment vertical="center" shrinkToFit="1"/>
    </xf>
    <xf numFmtId="0" fontId="2" fillId="0" borderId="29" xfId="4" applyFont="1" applyBorder="1" applyAlignment="1">
      <alignment vertical="center" shrinkToFit="1"/>
    </xf>
    <xf numFmtId="0" fontId="7" fillId="0" borderId="0" xfId="2" applyNumberFormat="1" applyFont="1" applyFill="1" applyBorder="1" applyAlignment="1" applyProtection="1">
      <alignment vertical="center" shrinkToFit="1"/>
    </xf>
    <xf numFmtId="0" fontId="2" fillId="0" borderId="0" xfId="4" applyFont="1" applyAlignment="1">
      <alignment horizontal="left" vertical="center" wrapText="1"/>
    </xf>
    <xf numFmtId="0" fontId="0" fillId="0" borderId="0" xfId="0" applyAlignment="1">
      <alignment vertical="center" wrapText="1"/>
    </xf>
    <xf numFmtId="0" fontId="6" fillId="0" borderId="0" xfId="4" applyFont="1" applyAlignment="1">
      <alignment horizontal="center"/>
    </xf>
    <xf numFmtId="0" fontId="2" fillId="0" borderId="7" xfId="4" applyFont="1" applyBorder="1" applyAlignment="1">
      <alignment vertical="center"/>
    </xf>
    <xf numFmtId="0" fontId="2" fillId="0" borderId="11" xfId="4" applyFont="1" applyBorder="1" applyAlignment="1">
      <alignment vertical="center"/>
    </xf>
    <xf numFmtId="0" fontId="11" fillId="0" borderId="9" xfId="4" applyFont="1" applyBorder="1" applyAlignment="1">
      <alignment horizontal="center" vertical="center" shrinkToFit="1"/>
    </xf>
    <xf numFmtId="38" fontId="7" fillId="4" borderId="17" xfId="2" applyFont="1" applyFill="1" applyBorder="1" applyAlignment="1" applyProtection="1">
      <alignment horizontal="center" vertical="center" shrinkToFit="1"/>
      <protection locked="0"/>
    </xf>
    <xf numFmtId="0" fontId="14" fillId="0" borderId="0" xfId="4" applyFont="1" applyAlignment="1">
      <alignment horizontal="left" vertical="center"/>
    </xf>
    <xf numFmtId="9" fontId="9" fillId="0" borderId="0" xfId="1" applyFont="1" applyFill="1" applyBorder="1" applyAlignment="1">
      <alignment vertical="center"/>
    </xf>
    <xf numFmtId="0" fontId="2" fillId="0" borderId="9" xfId="4" applyFont="1" applyBorder="1" applyAlignment="1">
      <alignment vertical="center" shrinkToFit="1"/>
    </xf>
    <xf numFmtId="0" fontId="2" fillId="0" borderId="7" xfId="4" applyFont="1" applyBorder="1" applyAlignment="1">
      <alignment vertical="center" shrinkToFit="1"/>
    </xf>
    <xf numFmtId="0" fontId="2" fillId="0" borderId="11" xfId="4" applyFont="1" applyBorder="1" applyAlignment="1">
      <alignment vertical="center" shrinkToFit="1"/>
    </xf>
    <xf numFmtId="0" fontId="2" fillId="0" borderId="51" xfId="4" applyFont="1" applyBorder="1" applyAlignment="1">
      <alignment vertical="center" shrinkToFit="1"/>
    </xf>
    <xf numFmtId="0" fontId="2" fillId="0" borderId="10" xfId="4" applyFont="1" applyBorder="1" applyAlignment="1">
      <alignment vertical="center" shrinkToFit="1"/>
    </xf>
    <xf numFmtId="0" fontId="2" fillId="0" borderId="12" xfId="4" applyFont="1" applyBorder="1" applyAlignment="1">
      <alignment vertical="center" shrinkToFit="1"/>
    </xf>
    <xf numFmtId="0" fontId="2" fillId="0" borderId="9" xfId="4" applyFont="1" applyBorder="1" applyAlignment="1">
      <alignment vertical="center"/>
    </xf>
    <xf numFmtId="0" fontId="0" fillId="0" borderId="6" xfId="0" applyBorder="1" applyAlignment="1">
      <alignment vertical="top" wrapText="1"/>
    </xf>
    <xf numFmtId="0" fontId="0" fillId="0" borderId="0" xfId="0" applyAlignment="1">
      <alignment vertical="top" wrapText="1"/>
    </xf>
    <xf numFmtId="0" fontId="2" fillId="0" borderId="54" xfId="4" applyFont="1" applyBorder="1" applyAlignment="1">
      <alignment horizontal="center" vertical="center"/>
    </xf>
    <xf numFmtId="0" fontId="2" fillId="0" borderId="8" xfId="4" applyFont="1" applyBorder="1" applyAlignment="1">
      <alignment vertical="center" wrapText="1"/>
    </xf>
    <xf numFmtId="0" fontId="2" fillId="0" borderId="56" xfId="4" applyFont="1" applyBorder="1" applyAlignment="1">
      <alignment horizontal="center" vertical="center"/>
    </xf>
    <xf numFmtId="0" fontId="4" fillId="0" borderId="49" xfId="4" applyFont="1" applyBorder="1" applyAlignment="1">
      <alignment horizontal="centerContinuous" vertical="center" wrapText="1"/>
    </xf>
    <xf numFmtId="0" fontId="2" fillId="0" borderId="48" xfId="4" applyFont="1" applyBorder="1" applyAlignment="1">
      <alignment horizontal="center" vertical="center" wrapText="1" shrinkToFit="1"/>
    </xf>
    <xf numFmtId="0" fontId="2" fillId="0" borderId="5" xfId="4" applyFont="1" applyBorder="1" applyAlignment="1">
      <alignment horizontal="center" vertical="center"/>
    </xf>
    <xf numFmtId="38" fontId="7" fillId="3" borderId="61" xfId="2" applyFont="1" applyFill="1" applyBorder="1" applyAlignment="1" applyProtection="1">
      <alignment horizontal="center" vertical="center" shrinkToFit="1"/>
      <protection locked="0"/>
    </xf>
    <xf numFmtId="0" fontId="2" fillId="0" borderId="59" xfId="4" applyFont="1" applyBorder="1" applyAlignment="1">
      <alignment horizontal="center" vertical="center"/>
    </xf>
    <xf numFmtId="38" fontId="7" fillId="3" borderId="64" xfId="2" applyFont="1" applyFill="1" applyBorder="1" applyAlignment="1" applyProtection="1">
      <alignment horizontal="center" vertical="center" shrinkToFit="1"/>
      <protection locked="0"/>
    </xf>
    <xf numFmtId="0" fontId="2" fillId="0" borderId="14" xfId="4" applyFont="1" applyBorder="1" applyAlignment="1">
      <alignment vertical="center"/>
    </xf>
    <xf numFmtId="0" fontId="0" fillId="0" borderId="21" xfId="0" applyBorder="1">
      <alignment vertical="center"/>
    </xf>
    <xf numFmtId="0" fontId="0" fillId="2" borderId="0" xfId="0" applyFill="1">
      <alignment vertical="center"/>
    </xf>
    <xf numFmtId="0" fontId="11" fillId="0" borderId="0" xfId="4" applyFont="1" applyAlignment="1">
      <alignment vertical="center"/>
    </xf>
    <xf numFmtId="0" fontId="0" fillId="0" borderId="7" xfId="0" applyBorder="1">
      <alignment vertical="center"/>
    </xf>
    <xf numFmtId="0" fontId="0" fillId="0" borderId="11" xfId="0" applyBorder="1">
      <alignment vertical="center"/>
    </xf>
    <xf numFmtId="0" fontId="0" fillId="0" borderId="10" xfId="0" applyBorder="1">
      <alignment vertical="center"/>
    </xf>
    <xf numFmtId="0" fontId="0" fillId="0" borderId="12" xfId="0" applyBorder="1">
      <alignment vertical="center"/>
    </xf>
    <xf numFmtId="0" fontId="0" fillId="0" borderId="39" xfId="0" applyBorder="1">
      <alignment vertical="center"/>
    </xf>
    <xf numFmtId="0" fontId="0" fillId="0" borderId="8" xfId="0" applyBorder="1">
      <alignment vertical="center"/>
    </xf>
    <xf numFmtId="0" fontId="0" fillId="0" borderId="4" xfId="0" applyBorder="1">
      <alignment vertical="center"/>
    </xf>
    <xf numFmtId="0" fontId="11" fillId="0" borderId="14" xfId="4" applyFont="1" applyBorder="1" applyAlignment="1">
      <alignment vertical="center"/>
    </xf>
    <xf numFmtId="0" fontId="11" fillId="0" borderId="66" xfId="4" applyFont="1" applyBorder="1" applyAlignment="1">
      <alignment vertical="center"/>
    </xf>
    <xf numFmtId="0" fontId="11" fillId="0" borderId="66" xfId="3" applyFont="1" applyBorder="1" applyAlignment="1">
      <alignment vertical="center"/>
    </xf>
    <xf numFmtId="0" fontId="11" fillId="0" borderId="67" xfId="4" applyFont="1" applyBorder="1" applyAlignment="1">
      <alignment vertical="center"/>
    </xf>
    <xf numFmtId="0" fontId="11" fillId="0" borderId="53" xfId="4" applyFont="1" applyBorder="1" applyAlignment="1">
      <alignment vertical="center"/>
    </xf>
    <xf numFmtId="0" fontId="21" fillId="0" borderId="0" xfId="4" applyFont="1" applyAlignment="1">
      <alignment vertical="center"/>
    </xf>
    <xf numFmtId="0" fontId="6" fillId="0" borderId="1" xfId="4" applyFont="1" applyBorder="1" applyAlignment="1">
      <alignment vertical="center"/>
    </xf>
    <xf numFmtId="0" fontId="4" fillId="0" borderId="50" xfId="4" applyFont="1" applyBorder="1" applyAlignment="1">
      <alignment horizontal="centerContinuous" vertical="center" wrapText="1"/>
    </xf>
    <xf numFmtId="178" fontId="7" fillId="2" borderId="30" xfId="2" applyNumberFormat="1" applyFont="1" applyFill="1" applyBorder="1" applyAlignment="1" applyProtection="1">
      <alignment vertical="center" shrinkToFit="1"/>
      <protection locked="0"/>
    </xf>
    <xf numFmtId="178" fontId="7" fillId="2" borderId="31" xfId="2" applyNumberFormat="1" applyFont="1" applyFill="1" applyBorder="1" applyAlignment="1" applyProtection="1">
      <alignment vertical="center" shrinkToFit="1"/>
      <protection locked="0"/>
    </xf>
    <xf numFmtId="178" fontId="7" fillId="2" borderId="33" xfId="2" applyNumberFormat="1" applyFont="1" applyFill="1" applyBorder="1" applyAlignment="1" applyProtection="1">
      <alignment vertical="center" shrinkToFit="1"/>
      <protection locked="0"/>
    </xf>
    <xf numFmtId="178" fontId="7" fillId="2" borderId="34" xfId="2" applyNumberFormat="1" applyFont="1" applyFill="1" applyBorder="1" applyAlignment="1" applyProtection="1">
      <alignment vertical="center" shrinkToFit="1"/>
      <protection locked="0"/>
    </xf>
    <xf numFmtId="177" fontId="2" fillId="0" borderId="49" xfId="4" applyNumberFormat="1" applyFont="1" applyBorder="1" applyAlignment="1">
      <alignment horizontal="center" vertical="center"/>
    </xf>
    <xf numFmtId="0" fontId="0" fillId="0" borderId="1" xfId="0" applyBorder="1">
      <alignment vertical="center"/>
    </xf>
    <xf numFmtId="0" fontId="0" fillId="0" borderId="23" xfId="0" applyBorder="1">
      <alignment vertical="center"/>
    </xf>
    <xf numFmtId="0" fontId="0" fillId="0" borderId="65" xfId="0" applyBorder="1">
      <alignment vertical="center"/>
    </xf>
    <xf numFmtId="0" fontId="0" fillId="0" borderId="29" xfId="0" applyBorder="1">
      <alignment vertical="center"/>
    </xf>
    <xf numFmtId="0" fontId="2" fillId="0" borderId="23" xfId="4" applyFont="1" applyBorder="1" applyAlignment="1">
      <alignment vertical="center" shrinkToFit="1"/>
    </xf>
    <xf numFmtId="0" fontId="0" fillId="0" borderId="54" xfId="0" applyBorder="1">
      <alignment vertical="center"/>
    </xf>
    <xf numFmtId="0" fontId="2" fillId="0" borderId="21" xfId="4" applyFont="1" applyBorder="1" applyAlignment="1">
      <alignment vertical="center" shrinkToFit="1"/>
    </xf>
    <xf numFmtId="0" fontId="0" fillId="0" borderId="22" xfId="0" applyBorder="1">
      <alignment vertical="center"/>
    </xf>
    <xf numFmtId="0" fontId="2" fillId="0" borderId="20" xfId="4" applyFont="1" applyBorder="1" applyAlignment="1">
      <alignment vertical="center" shrinkToFit="1"/>
    </xf>
    <xf numFmtId="0" fontId="0" fillId="0" borderId="6" xfId="0" applyBorder="1">
      <alignment vertical="center"/>
    </xf>
    <xf numFmtId="0" fontId="6" fillId="0" borderId="1" xfId="4" applyFont="1" applyBorder="1" applyAlignment="1">
      <alignment horizontal="center" vertical="center"/>
    </xf>
    <xf numFmtId="0" fontId="2" fillId="0" borderId="0" xfId="4" applyFont="1" applyAlignment="1">
      <alignment horizontal="centerContinuous" vertical="center"/>
    </xf>
    <xf numFmtId="0" fontId="10" fillId="0" borderId="0" xfId="4" applyFont="1" applyAlignment="1">
      <alignment horizontal="centerContinuous" vertical="center"/>
    </xf>
    <xf numFmtId="0" fontId="4" fillId="0" borderId="0" xfId="4" applyFont="1" applyAlignment="1">
      <alignment horizontal="centerContinuous" vertical="center"/>
    </xf>
    <xf numFmtId="178" fontId="7" fillId="2" borderId="55" xfId="2" applyNumberFormat="1" applyFont="1" applyFill="1" applyBorder="1" applyAlignment="1" applyProtection="1">
      <alignment vertical="center" shrinkToFit="1"/>
      <protection locked="0"/>
    </xf>
    <xf numFmtId="178" fontId="7" fillId="2" borderId="60" xfId="2" applyNumberFormat="1" applyFont="1" applyFill="1" applyBorder="1" applyAlignment="1" applyProtection="1">
      <alignment vertical="center" shrinkToFit="1"/>
      <protection locked="0"/>
    </xf>
    <xf numFmtId="0" fontId="7" fillId="2" borderId="62" xfId="2" applyNumberFormat="1" applyFont="1" applyFill="1" applyBorder="1" applyAlignment="1" applyProtection="1">
      <alignment vertical="center" shrinkToFit="1"/>
      <protection locked="0"/>
    </xf>
    <xf numFmtId="0" fontId="7" fillId="2" borderId="63" xfId="2" applyNumberFormat="1" applyFont="1" applyFill="1" applyBorder="1" applyAlignment="1" applyProtection="1">
      <alignment vertical="center" shrinkToFit="1"/>
      <protection locked="0"/>
    </xf>
    <xf numFmtId="0" fontId="0" fillId="0" borderId="0" xfId="0" applyAlignment="1">
      <alignment vertical="center" shrinkToFit="1"/>
    </xf>
    <xf numFmtId="0" fontId="0" fillId="2" borderId="0" xfId="0" applyFill="1" applyAlignment="1">
      <alignment vertical="center" shrinkToFit="1"/>
    </xf>
    <xf numFmtId="0" fontId="2" fillId="0" borderId="23" xfId="4" applyFont="1" applyBorder="1" applyAlignment="1">
      <alignment vertical="center"/>
    </xf>
    <xf numFmtId="0" fontId="18" fillId="0" borderId="54" xfId="5" applyBorder="1" applyAlignment="1">
      <alignment vertical="center" shrinkToFit="1"/>
    </xf>
    <xf numFmtId="0" fontId="18" fillId="0" borderId="65" xfId="5" applyBorder="1" applyAlignment="1">
      <alignment vertical="center" shrinkToFit="1"/>
    </xf>
    <xf numFmtId="0" fontId="0" fillId="0" borderId="19" xfId="0" applyBorder="1">
      <alignment vertical="center"/>
    </xf>
    <xf numFmtId="0" fontId="18" fillId="0" borderId="28" xfId="5" applyBorder="1" applyAlignment="1">
      <alignment vertical="center" shrinkToFit="1"/>
    </xf>
    <xf numFmtId="0" fontId="18" fillId="0" borderId="22" xfId="5" applyBorder="1" applyAlignment="1">
      <alignment vertical="center" shrinkToFit="1"/>
    </xf>
    <xf numFmtId="0" fontId="18" fillId="0" borderId="29" xfId="5" applyBorder="1" applyAlignment="1">
      <alignment vertical="center" shrinkToFit="1"/>
    </xf>
    <xf numFmtId="0" fontId="18" fillId="0" borderId="1" xfId="5" applyBorder="1" applyAlignment="1">
      <alignment vertical="center" shrinkToFit="1"/>
    </xf>
    <xf numFmtId="0" fontId="7" fillId="3" borderId="40" xfId="4" applyFont="1" applyFill="1" applyBorder="1" applyAlignment="1" applyProtection="1">
      <alignment vertical="center" wrapText="1" shrinkToFit="1"/>
      <protection locked="0"/>
    </xf>
    <xf numFmtId="0" fontId="7" fillId="3" borderId="57" xfId="4" applyFont="1" applyFill="1" applyBorder="1" applyAlignment="1" applyProtection="1">
      <alignment vertical="center" wrapText="1" shrinkToFit="1"/>
      <protection locked="0"/>
    </xf>
    <xf numFmtId="0" fontId="7" fillId="2" borderId="31" xfId="4" applyFont="1" applyFill="1" applyBorder="1" applyAlignment="1" applyProtection="1">
      <alignment vertical="center" wrapText="1" shrinkToFit="1"/>
      <protection locked="0"/>
    </xf>
    <xf numFmtId="0" fontId="7" fillId="3" borderId="31" xfId="4" applyFont="1" applyFill="1" applyBorder="1" applyAlignment="1" applyProtection="1">
      <alignment vertical="center" wrapText="1" shrinkToFit="1"/>
      <protection locked="0"/>
    </xf>
    <xf numFmtId="179" fontId="7" fillId="2" borderId="55" xfId="4" applyNumberFormat="1" applyFont="1" applyFill="1" applyBorder="1" applyAlignment="1" applyProtection="1">
      <alignment horizontal="center" vertical="center" wrapText="1" shrinkToFit="1"/>
      <protection locked="0"/>
    </xf>
    <xf numFmtId="0" fontId="7" fillId="3" borderId="32" xfId="4" applyFont="1" applyFill="1" applyBorder="1" applyAlignment="1" applyProtection="1">
      <alignment vertical="center" wrapText="1"/>
      <protection locked="0"/>
    </xf>
    <xf numFmtId="0" fontId="2" fillId="3" borderId="15" xfId="4" applyFont="1" applyFill="1" applyBorder="1" applyAlignment="1" applyProtection="1">
      <alignment vertical="center"/>
      <protection locked="0"/>
    </xf>
    <xf numFmtId="0" fontId="2" fillId="3" borderId="1" xfId="4" applyFont="1" applyFill="1" applyBorder="1" applyAlignment="1" applyProtection="1">
      <alignment horizontal="center" vertical="center"/>
      <protection locked="0"/>
    </xf>
    <xf numFmtId="177" fontId="2" fillId="2" borderId="1" xfId="4" applyNumberFormat="1" applyFont="1" applyFill="1" applyBorder="1" applyAlignment="1" applyProtection="1">
      <alignment horizontal="center" vertical="center"/>
      <protection locked="0"/>
    </xf>
    <xf numFmtId="0" fontId="7" fillId="3" borderId="26" xfId="4" applyFont="1" applyFill="1" applyBorder="1" applyAlignment="1" applyProtection="1">
      <alignment vertical="center" wrapText="1" shrinkToFit="1"/>
      <protection locked="0"/>
    </xf>
    <xf numFmtId="0" fontId="7" fillId="3" borderId="25" xfId="4" applyFont="1" applyFill="1" applyBorder="1" applyAlignment="1" applyProtection="1">
      <alignment vertical="center" wrapText="1" shrinkToFit="1"/>
      <protection locked="0"/>
    </xf>
    <xf numFmtId="0" fontId="7" fillId="2" borderId="25" xfId="4" applyFont="1" applyFill="1" applyBorder="1" applyAlignment="1" applyProtection="1">
      <alignment vertical="center" wrapText="1" shrinkToFit="1"/>
      <protection locked="0"/>
    </xf>
    <xf numFmtId="0" fontId="7" fillId="3" borderId="27" xfId="4" applyFont="1" applyFill="1" applyBorder="1" applyAlignment="1" applyProtection="1">
      <alignment vertical="center" wrapText="1"/>
      <protection locked="0"/>
    </xf>
    <xf numFmtId="177" fontId="2" fillId="0" borderId="24" xfId="4" applyNumberFormat="1" applyFont="1" applyBorder="1" applyAlignment="1">
      <alignment horizontal="center" vertical="center"/>
    </xf>
    <xf numFmtId="0" fontId="7" fillId="3" borderId="69" xfId="4" applyFont="1" applyFill="1" applyBorder="1" applyAlignment="1" applyProtection="1">
      <alignment vertical="center" wrapText="1" shrinkToFit="1"/>
      <protection locked="0"/>
    </xf>
    <xf numFmtId="0" fontId="18" fillId="0" borderId="0" xfId="5" applyAlignment="1">
      <alignment vertical="center" shrinkToFit="1"/>
    </xf>
    <xf numFmtId="0" fontId="0" fillId="0" borderId="20" xfId="0" applyBorder="1">
      <alignment vertical="center"/>
    </xf>
    <xf numFmtId="0" fontId="18" fillId="0" borderId="5" xfId="5" applyBorder="1" applyAlignment="1">
      <alignment vertical="center" shrinkToFit="1"/>
    </xf>
    <xf numFmtId="0" fontId="18" fillId="0" borderId="6" xfId="5" applyBorder="1" applyAlignment="1">
      <alignment vertical="center" shrinkToFit="1"/>
    </xf>
    <xf numFmtId="0" fontId="4" fillId="0" borderId="0" xfId="4" applyFont="1" applyAlignment="1">
      <alignment horizontal="centerContinuous" vertical="center" wrapText="1"/>
    </xf>
    <xf numFmtId="0" fontId="2" fillId="0" borderId="1" xfId="4" applyFont="1" applyBorder="1" applyAlignment="1">
      <alignment vertical="center" shrinkToFit="1"/>
    </xf>
    <xf numFmtId="0" fontId="2" fillId="0" borderId="0" xfId="4" applyFont="1" applyAlignment="1">
      <alignment vertical="center" wrapText="1"/>
    </xf>
    <xf numFmtId="0" fontId="7" fillId="3" borderId="41" xfId="4" applyFont="1" applyFill="1" applyBorder="1" applyAlignment="1" applyProtection="1">
      <alignment vertical="center" wrapText="1" shrinkToFit="1"/>
      <protection locked="0"/>
    </xf>
    <xf numFmtId="0" fontId="7" fillId="3" borderId="22" xfId="4" applyFont="1" applyFill="1" applyBorder="1" applyAlignment="1" applyProtection="1">
      <alignment vertical="center" wrapText="1" shrinkToFit="1"/>
      <protection locked="0"/>
    </xf>
    <xf numFmtId="0" fontId="7" fillId="2" borderId="54" xfId="4" applyFont="1" applyFill="1" applyBorder="1" applyAlignment="1" applyProtection="1">
      <alignment vertical="center" wrapText="1" shrinkToFit="1"/>
      <protection locked="0"/>
    </xf>
    <xf numFmtId="0" fontId="7" fillId="3" borderId="54" xfId="4" applyFont="1" applyFill="1" applyBorder="1" applyAlignment="1" applyProtection="1">
      <alignment vertical="center" wrapText="1" shrinkToFit="1"/>
      <protection locked="0"/>
    </xf>
    <xf numFmtId="179" fontId="7" fillId="2" borderId="5" xfId="4" applyNumberFormat="1" applyFont="1" applyFill="1" applyBorder="1" applyAlignment="1" applyProtection="1">
      <alignment horizontal="center" vertical="center" wrapText="1" shrinkToFit="1"/>
      <protection locked="0"/>
    </xf>
    <xf numFmtId="0" fontId="7" fillId="3" borderId="52" xfId="4" applyFont="1" applyFill="1" applyBorder="1" applyAlignment="1" applyProtection="1">
      <alignment vertical="center" wrapText="1"/>
      <protection locked="0"/>
    </xf>
    <xf numFmtId="0" fontId="18" fillId="0" borderId="1" xfId="5" applyBorder="1">
      <alignment vertical="center"/>
    </xf>
    <xf numFmtId="0" fontId="18" fillId="0" borderId="54" xfId="5" applyBorder="1">
      <alignment vertical="center"/>
    </xf>
    <xf numFmtId="0" fontId="18" fillId="0" borderId="65" xfId="5" applyBorder="1">
      <alignment vertical="center"/>
    </xf>
    <xf numFmtId="0" fontId="7" fillId="5" borderId="54" xfId="4" applyFont="1" applyFill="1" applyBorder="1" applyAlignment="1" applyProtection="1">
      <alignment vertical="center" wrapText="1" shrinkToFit="1"/>
      <protection locked="0"/>
    </xf>
    <xf numFmtId="0" fontId="2" fillId="0" borderId="54" xfId="4" applyFont="1" applyBorder="1" applyAlignment="1">
      <alignment vertical="center" shrinkToFit="1"/>
    </xf>
    <xf numFmtId="0" fontId="2" fillId="0" borderId="65" xfId="4" applyFont="1" applyBorder="1" applyAlignment="1">
      <alignment vertical="center" shrinkToFit="1"/>
    </xf>
    <xf numFmtId="0" fontId="2" fillId="0" borderId="1" xfId="4" applyFont="1" applyBorder="1" applyAlignment="1">
      <alignment vertical="center" wrapText="1"/>
    </xf>
    <xf numFmtId="0" fontId="2" fillId="0" borderId="1" xfId="4" applyFont="1" applyBorder="1" applyAlignment="1">
      <alignment vertical="center"/>
    </xf>
    <xf numFmtId="0" fontId="2" fillId="0" borderId="49" xfId="4" applyFont="1" applyBorder="1" applyAlignment="1">
      <alignment vertical="center" shrinkToFit="1"/>
    </xf>
    <xf numFmtId="0" fontId="7" fillId="3" borderId="54" xfId="4" applyFont="1" applyFill="1" applyBorder="1" applyAlignment="1" applyProtection="1">
      <alignment horizontal="center" vertical="center" wrapText="1" shrinkToFit="1"/>
      <protection locked="0"/>
    </xf>
    <xf numFmtId="0" fontId="2" fillId="0" borderId="8" xfId="4" applyFont="1" applyBorder="1" applyAlignment="1">
      <alignment vertical="center" shrinkToFit="1"/>
    </xf>
    <xf numFmtId="0" fontId="2" fillId="0" borderId="4" xfId="4" applyFont="1" applyBorder="1" applyAlignment="1">
      <alignment vertical="center" shrinkToFit="1"/>
    </xf>
    <xf numFmtId="0" fontId="11" fillId="0" borderId="43" xfId="4" applyFont="1" applyBorder="1" applyAlignment="1">
      <alignment vertical="center"/>
    </xf>
    <xf numFmtId="0" fontId="11" fillId="0" borderId="4" xfId="4" applyFont="1" applyBorder="1" applyAlignment="1">
      <alignment horizontal="center" vertical="center"/>
    </xf>
    <xf numFmtId="0" fontId="2" fillId="0" borderId="43" xfId="4" applyFont="1" applyBorder="1" applyAlignment="1">
      <alignment vertical="center" shrinkToFit="1"/>
    </xf>
    <xf numFmtId="0" fontId="7" fillId="3" borderId="80" xfId="4" applyFont="1" applyFill="1" applyBorder="1" applyAlignment="1" applyProtection="1">
      <alignment vertical="center" wrapText="1" shrinkToFit="1"/>
      <protection locked="0"/>
    </xf>
    <xf numFmtId="0" fontId="2" fillId="0" borderId="13" xfId="4" applyFont="1" applyBorder="1" applyAlignment="1">
      <alignment horizontal="left" vertical="top" wrapText="1"/>
    </xf>
    <xf numFmtId="0" fontId="0" fillId="0" borderId="13" xfId="0" applyBorder="1" applyAlignment="1">
      <alignment vertical="top" wrapText="1"/>
    </xf>
    <xf numFmtId="0" fontId="2" fillId="0" borderId="6" xfId="4" applyFont="1" applyBorder="1" applyAlignment="1">
      <alignment horizontal="left" vertical="top" wrapText="1"/>
    </xf>
    <xf numFmtId="0" fontId="0" fillId="0" borderId="6" xfId="0" applyBorder="1" applyAlignment="1">
      <alignment vertical="top" wrapText="1"/>
    </xf>
    <xf numFmtId="0" fontId="2" fillId="0" borderId="31" xfId="4" applyFont="1" applyBorder="1" applyAlignment="1">
      <alignment horizontal="center" vertical="center" wrapText="1" shrinkToFit="1"/>
    </xf>
    <xf numFmtId="0" fontId="2" fillId="0" borderId="54" xfId="4" applyFont="1" applyBorder="1" applyAlignment="1">
      <alignment horizontal="center" vertical="center" wrapText="1" shrinkToFit="1"/>
    </xf>
    <xf numFmtId="0" fontId="2" fillId="0" borderId="17" xfId="4" applyFont="1" applyBorder="1" applyAlignment="1">
      <alignment horizontal="center" vertical="center" wrapText="1" shrinkToFit="1"/>
    </xf>
    <xf numFmtId="0" fontId="2" fillId="0" borderId="31" xfId="4" applyFont="1" applyBorder="1" applyAlignment="1">
      <alignment horizontal="center" vertical="center" shrinkToFit="1"/>
    </xf>
    <xf numFmtId="0" fontId="2" fillId="0" borderId="17" xfId="4" applyFont="1" applyBorder="1" applyAlignment="1">
      <alignment horizontal="center" vertical="center" shrinkToFit="1"/>
    </xf>
    <xf numFmtId="0" fontId="2" fillId="0" borderId="23" xfId="4" applyFont="1" applyBorder="1" applyAlignment="1">
      <alignment horizontal="center" vertical="center" wrapText="1" shrinkToFit="1"/>
    </xf>
    <xf numFmtId="0" fontId="2" fillId="0" borderId="55" xfId="4" applyFont="1" applyBorder="1" applyAlignment="1">
      <alignment horizontal="center" vertical="center" shrinkToFit="1"/>
    </xf>
    <xf numFmtId="0" fontId="2" fillId="0" borderId="57" xfId="4" applyFont="1" applyBorder="1" applyAlignment="1">
      <alignment horizontal="center" vertical="center" shrinkToFit="1"/>
    </xf>
    <xf numFmtId="0" fontId="2" fillId="0" borderId="47" xfId="4" applyFont="1" applyBorder="1" applyAlignment="1">
      <alignment horizontal="center" vertical="center" wrapText="1" shrinkToFit="1"/>
    </xf>
    <xf numFmtId="0" fontId="7" fillId="3" borderId="74" xfId="0" applyFont="1" applyFill="1" applyBorder="1" applyAlignment="1" applyProtection="1">
      <alignment horizontal="center" vertical="center" shrinkToFit="1"/>
      <protection locked="0"/>
    </xf>
    <xf numFmtId="0" fontId="7" fillId="3" borderId="75" xfId="0" applyFont="1" applyFill="1" applyBorder="1" applyAlignment="1" applyProtection="1">
      <alignment horizontal="center" vertical="center" shrinkToFit="1"/>
      <protection locked="0"/>
    </xf>
    <xf numFmtId="0" fontId="7" fillId="3" borderId="76" xfId="0" applyFont="1" applyFill="1" applyBorder="1" applyAlignment="1" applyProtection="1">
      <alignment horizontal="center" vertical="center" shrinkToFit="1"/>
      <protection locked="0"/>
    </xf>
    <xf numFmtId="0" fontId="2" fillId="0" borderId="13" xfId="4" applyFont="1" applyBorder="1" applyAlignment="1">
      <alignment horizontal="center" vertical="center"/>
    </xf>
    <xf numFmtId="0" fontId="2" fillId="0" borderId="39" xfId="4" applyFont="1" applyBorder="1" applyAlignment="1">
      <alignment horizontal="center" vertical="center"/>
    </xf>
    <xf numFmtId="49" fontId="5" fillId="2" borderId="9" xfId="4" applyNumberFormat="1" applyFont="1" applyFill="1" applyBorder="1" applyAlignment="1" applyProtection="1">
      <alignment horizontal="center" vertical="center" shrinkToFit="1"/>
      <protection locked="0"/>
    </xf>
    <xf numFmtId="49" fontId="5" fillId="2" borderId="7" xfId="4" applyNumberFormat="1" applyFont="1" applyFill="1" applyBorder="1" applyAlignment="1" applyProtection="1">
      <alignment horizontal="center" vertical="center" shrinkToFit="1"/>
      <protection locked="0"/>
    </xf>
    <xf numFmtId="49" fontId="5" fillId="2" borderId="11" xfId="4" applyNumberFormat="1" applyFont="1" applyFill="1" applyBorder="1" applyAlignment="1" applyProtection="1">
      <alignment horizontal="center" vertical="center" shrinkToFit="1"/>
      <protection locked="0"/>
    </xf>
    <xf numFmtId="0" fontId="2" fillId="0" borderId="72" xfId="4" applyFont="1" applyBorder="1" applyAlignment="1">
      <alignment horizontal="center" vertical="center" shrinkToFit="1"/>
    </xf>
    <xf numFmtId="0" fontId="2" fillId="0" borderId="73" xfId="4"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7" xfId="0" applyFont="1" applyBorder="1" applyAlignment="1">
      <alignment horizontal="center" vertical="center" shrinkToFit="1"/>
    </xf>
    <xf numFmtId="0" fontId="7" fillId="2" borderId="3" xfId="0" applyFont="1" applyFill="1" applyBorder="1" applyAlignment="1" applyProtection="1">
      <alignment horizontal="center" vertical="center" shrinkToFit="1"/>
      <protection locked="0"/>
    </xf>
    <xf numFmtId="0" fontId="7" fillId="2" borderId="38" xfId="0" applyFont="1" applyFill="1" applyBorder="1" applyAlignment="1" applyProtection="1">
      <alignment horizontal="center" vertical="center" shrinkToFit="1"/>
      <protection locked="0"/>
    </xf>
    <xf numFmtId="0" fontId="7" fillId="2" borderId="37" xfId="0" applyFont="1" applyFill="1" applyBorder="1" applyAlignment="1" applyProtection="1">
      <alignment horizontal="center" vertical="center" shrinkToFit="1"/>
      <protection locked="0"/>
    </xf>
    <xf numFmtId="0" fontId="2" fillId="0" borderId="4" xfId="4" applyFont="1" applyBorder="1" applyAlignment="1">
      <alignment horizontal="center" vertical="center" shrinkToFit="1"/>
    </xf>
    <xf numFmtId="0" fontId="2" fillId="0" borderId="12" xfId="4" applyFont="1" applyBorder="1" applyAlignment="1">
      <alignment horizontal="center" vertical="center" shrinkToFit="1"/>
    </xf>
    <xf numFmtId="0" fontId="7" fillId="3" borderId="4" xfId="0" applyFont="1" applyFill="1" applyBorder="1" applyAlignment="1" applyProtection="1">
      <alignment horizontal="center" vertical="center" shrinkToFit="1"/>
      <protection locked="0"/>
    </xf>
    <xf numFmtId="0" fontId="7" fillId="3" borderId="39" xfId="0" applyFont="1" applyFill="1" applyBorder="1" applyAlignment="1" applyProtection="1">
      <alignment horizontal="center" vertical="center" shrinkToFit="1"/>
      <protection locked="0"/>
    </xf>
    <xf numFmtId="0" fontId="7" fillId="3" borderId="12" xfId="0" applyFont="1" applyFill="1" applyBorder="1" applyAlignment="1" applyProtection="1">
      <alignment horizontal="center" vertical="center" shrinkToFit="1"/>
      <protection locked="0"/>
    </xf>
    <xf numFmtId="0" fontId="7" fillId="2" borderId="72"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center" vertical="center" shrinkToFit="1"/>
      <protection locked="0"/>
    </xf>
    <xf numFmtId="0" fontId="2" fillId="0" borderId="51" xfId="4" applyFont="1" applyBorder="1" applyAlignment="1">
      <alignment horizontal="center" vertical="center"/>
    </xf>
    <xf numFmtId="0" fontId="2" fillId="0" borderId="12" xfId="4" applyFont="1" applyBorder="1" applyAlignment="1">
      <alignment horizontal="center" vertical="center"/>
    </xf>
    <xf numFmtId="0" fontId="2" fillId="0" borderId="47" xfId="4" applyFont="1" applyBorder="1" applyAlignment="1">
      <alignment horizontal="center" vertical="center" shrinkToFit="1"/>
    </xf>
    <xf numFmtId="0" fontId="2" fillId="0" borderId="1" xfId="4" applyFont="1" applyBorder="1" applyAlignment="1">
      <alignment horizontal="center" vertical="center" shrinkToFit="1"/>
    </xf>
    <xf numFmtId="0" fontId="2" fillId="0" borderId="48" xfId="4" applyFont="1" applyBorder="1" applyAlignment="1">
      <alignment horizontal="center" vertical="center" shrinkToFit="1"/>
    </xf>
    <xf numFmtId="0" fontId="2" fillId="0" borderId="32" xfId="4" applyFont="1" applyBorder="1" applyAlignment="1">
      <alignment horizontal="center" vertical="center" wrapText="1"/>
    </xf>
    <xf numFmtId="0" fontId="2" fillId="0" borderId="52" xfId="4" applyFont="1" applyBorder="1" applyAlignment="1">
      <alignment horizontal="center" vertical="center" wrapText="1"/>
    </xf>
    <xf numFmtId="0" fontId="2" fillId="0" borderId="18" xfId="4" applyFont="1" applyBorder="1" applyAlignment="1">
      <alignment horizontal="center" vertical="center" wrapText="1"/>
    </xf>
    <xf numFmtId="0" fontId="2" fillId="0" borderId="65" xfId="4" applyFont="1" applyBorder="1" applyAlignment="1">
      <alignment horizontal="center" vertical="center" wrapText="1" shrinkToFit="1"/>
    </xf>
    <xf numFmtId="0" fontId="13" fillId="0" borderId="43" xfId="4" applyFont="1" applyBorder="1" applyAlignment="1">
      <alignment horizontal="center" vertical="center"/>
    </xf>
    <xf numFmtId="0" fontId="13" fillId="0" borderId="13" xfId="4" applyFont="1" applyBorder="1" applyAlignment="1">
      <alignment horizontal="center" vertical="center"/>
    </xf>
    <xf numFmtId="0" fontId="13" fillId="0" borderId="4" xfId="4" applyFont="1" applyBorder="1" applyAlignment="1">
      <alignment horizontal="center" vertical="center"/>
    </xf>
    <xf numFmtId="0" fontId="13" fillId="0" borderId="39" xfId="4" applyFont="1" applyBorder="1" applyAlignment="1">
      <alignment horizontal="center" vertical="center"/>
    </xf>
    <xf numFmtId="9" fontId="9" fillId="4" borderId="32" xfId="1" applyFont="1" applyFill="1" applyBorder="1" applyAlignment="1" applyProtection="1">
      <alignment horizontal="center" vertical="center"/>
      <protection locked="0"/>
    </xf>
    <xf numFmtId="9" fontId="9" fillId="4" borderId="18" xfId="1" applyFont="1" applyFill="1" applyBorder="1" applyAlignment="1" applyProtection="1">
      <alignment horizontal="center" vertical="center"/>
      <protection locked="0"/>
    </xf>
    <xf numFmtId="0" fontId="2" fillId="0" borderId="0" xfId="4" applyFont="1" applyAlignment="1">
      <alignment horizontal="center"/>
    </xf>
    <xf numFmtId="0" fontId="8" fillId="0" borderId="40" xfId="4" applyFont="1" applyBorder="1" applyAlignment="1">
      <alignment horizontal="center" vertical="center" textRotation="255" wrapText="1"/>
    </xf>
    <xf numFmtId="0" fontId="8" fillId="0" borderId="41" xfId="4" applyFont="1" applyBorder="1" applyAlignment="1">
      <alignment horizontal="center" vertical="center" textRotation="255" wrapText="1"/>
    </xf>
    <xf numFmtId="0" fontId="8" fillId="0" borderId="42" xfId="4" applyFont="1" applyBorder="1" applyAlignment="1">
      <alignment horizontal="center" vertical="center" textRotation="255" wrapText="1"/>
    </xf>
    <xf numFmtId="0" fontId="2" fillId="0" borderId="13" xfId="4" applyFont="1" applyBorder="1" applyAlignment="1">
      <alignment horizontal="center" vertical="center" wrapText="1"/>
    </xf>
    <xf numFmtId="0" fontId="4" fillId="0" borderId="13" xfId="0" applyFont="1" applyBorder="1">
      <alignment vertical="center"/>
    </xf>
    <xf numFmtId="0" fontId="4" fillId="0" borderId="0" xfId="0" applyFont="1">
      <alignment vertical="center"/>
    </xf>
    <xf numFmtId="0" fontId="4" fillId="0" borderId="39" xfId="0" applyFont="1" applyBorder="1">
      <alignment vertical="center"/>
    </xf>
    <xf numFmtId="0" fontId="2" fillId="0" borderId="44" xfId="4" applyFont="1" applyBorder="1" applyAlignment="1">
      <alignment horizontal="center" vertical="center" wrapText="1"/>
    </xf>
    <xf numFmtId="0" fontId="2" fillId="0" borderId="45" xfId="4" applyFont="1" applyBorder="1" applyAlignment="1">
      <alignment horizontal="center" vertical="center" wrapText="1"/>
    </xf>
    <xf numFmtId="0" fontId="2" fillId="0" borderId="46" xfId="4" applyFont="1" applyBorder="1" applyAlignment="1">
      <alignment horizontal="center" vertical="center" wrapText="1"/>
    </xf>
    <xf numFmtId="0" fontId="6" fillId="0" borderId="49" xfId="4" applyFont="1" applyBorder="1" applyAlignment="1">
      <alignment horizontal="center" vertical="center"/>
    </xf>
    <xf numFmtId="0" fontId="6" fillId="0" borderId="24" xfId="4" applyFont="1" applyBorder="1" applyAlignment="1">
      <alignment horizontal="center" vertical="center"/>
    </xf>
    <xf numFmtId="0" fontId="6" fillId="0" borderId="50" xfId="4" applyFont="1" applyBorder="1" applyAlignment="1">
      <alignment horizontal="center" vertical="center"/>
    </xf>
    <xf numFmtId="0" fontId="2" fillId="2" borderId="49" xfId="4" applyFont="1" applyFill="1" applyBorder="1" applyAlignment="1" applyProtection="1">
      <alignment horizontal="center" vertical="center"/>
      <protection locked="0"/>
    </xf>
    <xf numFmtId="0" fontId="2" fillId="2" borderId="24" xfId="4" applyFont="1" applyFill="1" applyBorder="1" applyAlignment="1" applyProtection="1">
      <alignment horizontal="center" vertical="center"/>
      <protection locked="0"/>
    </xf>
    <xf numFmtId="0" fontId="2" fillId="2" borderId="50" xfId="4" applyFont="1" applyFill="1" applyBorder="1" applyAlignment="1" applyProtection="1">
      <alignment horizontal="center" vertical="center"/>
      <protection locked="0"/>
    </xf>
    <xf numFmtId="180" fontId="2" fillId="2" borderId="49" xfId="4" applyNumberFormat="1" applyFont="1" applyFill="1" applyBorder="1" applyAlignment="1" applyProtection="1">
      <alignment horizontal="center" vertical="center"/>
      <protection locked="0"/>
    </xf>
    <xf numFmtId="180" fontId="2" fillId="2" borderId="50" xfId="4" applyNumberFormat="1" applyFont="1" applyFill="1" applyBorder="1" applyAlignment="1" applyProtection="1">
      <alignment horizontal="center" vertical="center"/>
      <protection locked="0"/>
    </xf>
    <xf numFmtId="0" fontId="4" fillId="0" borderId="49" xfId="4" applyFont="1" applyBorder="1" applyAlignment="1">
      <alignment horizontal="center" vertical="center" wrapText="1"/>
    </xf>
    <xf numFmtId="0" fontId="4" fillId="0" borderId="50" xfId="4" applyFont="1" applyBorder="1" applyAlignment="1">
      <alignment horizontal="center" vertical="center" wrapText="1"/>
    </xf>
    <xf numFmtId="0" fontId="2" fillId="0" borderId="13" xfId="4" applyFont="1" applyBorder="1" applyAlignment="1">
      <alignment horizontal="center" vertical="center" wrapText="1" shrinkToFit="1"/>
    </xf>
    <xf numFmtId="0" fontId="2" fillId="0" borderId="57" xfId="4" applyFont="1" applyBorder="1" applyAlignment="1">
      <alignment horizontal="center" vertical="center" wrapText="1" shrinkToFit="1"/>
    </xf>
    <xf numFmtId="0" fontId="2" fillId="0" borderId="0" xfId="4" applyFont="1" applyAlignment="1">
      <alignment horizontal="center" vertical="center" wrapText="1" shrinkToFit="1"/>
    </xf>
    <xf numFmtId="0" fontId="2" fillId="0" borderId="22" xfId="4" applyFont="1" applyBorder="1" applyAlignment="1">
      <alignment horizontal="center" vertical="center" wrapText="1" shrinkToFit="1"/>
    </xf>
    <xf numFmtId="0" fontId="2" fillId="0" borderId="39" xfId="4" applyFont="1" applyBorder="1" applyAlignment="1">
      <alignment horizontal="center" vertical="center" wrapText="1" shrinkToFit="1"/>
    </xf>
    <xf numFmtId="0" fontId="2" fillId="0" borderId="58" xfId="4" applyFont="1" applyBorder="1" applyAlignment="1">
      <alignment horizontal="center" vertical="center" wrapText="1" shrinkToFit="1"/>
    </xf>
    <xf numFmtId="179" fontId="7" fillId="2" borderId="68" xfId="4" applyNumberFormat="1" applyFont="1" applyFill="1" applyBorder="1" applyAlignment="1" applyProtection="1">
      <alignment horizontal="center" vertical="center" wrapText="1" shrinkToFit="1"/>
      <protection locked="0"/>
    </xf>
    <xf numFmtId="179" fontId="7" fillId="2" borderId="69" xfId="4" applyNumberFormat="1" applyFont="1" applyFill="1" applyBorder="1" applyAlignment="1" applyProtection="1">
      <alignment horizontal="center" vertical="center" wrapText="1" shrinkToFit="1"/>
      <protection locked="0"/>
    </xf>
    <xf numFmtId="0" fontId="2" fillId="0" borderId="43" xfId="4" applyFont="1" applyBorder="1" applyAlignment="1">
      <alignment horizontal="center" vertical="center"/>
    </xf>
    <xf numFmtId="0" fontId="2" fillId="0" borderId="4" xfId="4" applyFont="1" applyBorder="1" applyAlignment="1">
      <alignment horizontal="center" vertical="center"/>
    </xf>
    <xf numFmtId="0" fontId="2" fillId="0" borderId="35" xfId="4" applyFont="1" applyBorder="1" applyAlignment="1">
      <alignment horizontal="center" vertical="center" shrinkToFit="1"/>
    </xf>
    <xf numFmtId="0" fontId="2" fillId="0" borderId="36" xfId="4" applyFont="1" applyBorder="1" applyAlignment="1">
      <alignment horizontal="center" vertical="center" shrinkToFit="1"/>
    </xf>
    <xf numFmtId="0" fontId="2" fillId="0" borderId="1" xfId="4" applyFont="1" applyBorder="1" applyAlignment="1">
      <alignment horizontal="center" vertical="center" wrapText="1" shrinkToFit="1"/>
    </xf>
    <xf numFmtId="0" fontId="2" fillId="0" borderId="48" xfId="4" applyFont="1" applyBorder="1" applyAlignment="1">
      <alignment horizontal="center" vertical="center" wrapText="1" shrinkToFit="1"/>
    </xf>
    <xf numFmtId="0" fontId="2" fillId="0" borderId="55" xfId="4" applyFont="1" applyBorder="1" applyAlignment="1">
      <alignment horizontal="center" vertical="center" wrapText="1"/>
    </xf>
    <xf numFmtId="0" fontId="2" fillId="0" borderId="5" xfId="4" applyFont="1" applyBorder="1" applyAlignment="1">
      <alignment horizontal="center" vertical="center" wrapText="1"/>
    </xf>
    <xf numFmtId="0" fontId="7" fillId="0" borderId="31" xfId="4" applyFont="1" applyBorder="1" applyAlignment="1">
      <alignment horizontal="center" vertical="center" wrapText="1"/>
    </xf>
    <xf numFmtId="0" fontId="7" fillId="0" borderId="54" xfId="4" applyFont="1" applyBorder="1" applyAlignment="1">
      <alignment horizontal="center" vertical="center" wrapText="1"/>
    </xf>
    <xf numFmtId="0" fontId="7" fillId="0" borderId="17" xfId="4" applyFont="1" applyBorder="1" applyAlignment="1">
      <alignment horizontal="center" vertical="center" wrapText="1"/>
    </xf>
    <xf numFmtId="0" fontId="7" fillId="0" borderId="77" xfId="4" applyFont="1" applyBorder="1" applyAlignment="1">
      <alignment horizontal="center" vertical="center" wrapText="1"/>
    </xf>
    <xf numFmtId="0" fontId="7" fillId="0" borderId="78" xfId="4" applyFont="1" applyBorder="1" applyAlignment="1">
      <alignment horizontal="center" vertical="center" wrapText="1"/>
    </xf>
    <xf numFmtId="0" fontId="7" fillId="0" borderId="79" xfId="4" applyFont="1" applyBorder="1" applyAlignment="1">
      <alignment horizontal="center" vertical="center" wrapText="1"/>
    </xf>
    <xf numFmtId="181" fontId="2" fillId="2" borderId="49" xfId="4" applyNumberFormat="1" applyFont="1" applyFill="1" applyBorder="1" applyAlignment="1" applyProtection="1">
      <alignment horizontal="center" vertical="center"/>
      <protection locked="0"/>
    </xf>
    <xf numFmtId="181" fontId="2" fillId="2" borderId="50" xfId="4" applyNumberFormat="1" applyFont="1" applyFill="1" applyBorder="1" applyAlignment="1" applyProtection="1">
      <alignment horizontal="center" vertical="center"/>
      <protection locked="0"/>
    </xf>
    <xf numFmtId="0" fontId="7" fillId="0" borderId="44" xfId="4" applyFont="1" applyBorder="1" applyAlignment="1">
      <alignment horizontal="center" vertical="center" wrapText="1"/>
    </xf>
    <xf numFmtId="0" fontId="7" fillId="0" borderId="45" xfId="4" applyFont="1" applyBorder="1" applyAlignment="1">
      <alignment horizontal="center" vertical="center" wrapText="1"/>
    </xf>
    <xf numFmtId="0" fontId="7" fillId="0" borderId="71" xfId="4" applyFont="1" applyBorder="1" applyAlignment="1">
      <alignment horizontal="center" vertical="center" wrapText="1"/>
    </xf>
    <xf numFmtId="0" fontId="2" fillId="0" borderId="23" xfId="4" applyFont="1" applyBorder="1" applyAlignment="1">
      <alignment horizontal="center" vertical="center" shrinkToFit="1"/>
    </xf>
  </cellXfs>
  <cellStyles count="6">
    <cellStyle name="パーセント" xfId="1" builtinId="5"/>
    <cellStyle name="桁区切り" xfId="2" builtinId="6"/>
    <cellStyle name="標準" xfId="0" builtinId="0"/>
    <cellStyle name="標準 2" xfId="5" xr:uid="{76CF3B30-8673-44E0-B989-D58181906140}"/>
    <cellStyle name="標準_170125地球温暖化対策計画書(山内修正案）" xfId="3" xr:uid="{00000000-0005-0000-0000-000003000000}"/>
    <cellStyle name="標準_170125地球温暖化対策計画書(山内修正案）_添付書類（概況確認書）" xfId="4" xr:uid="{00000000-0005-0000-0000-000005000000}"/>
  </cellStyles>
  <dxfs count="1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13271\Desktop\&#31532;&#65300;&#35336;&#30011;&#26399;&#38291;_&#35336;&#30011;&#26360;&#31639;&#23450;&#36039;&#26009;&#27096;&#24335;\&#31639;&#23450;&#36039;&#26009;_&#12524;&#12452;&#12450;&#12454;&#12488;&#26696;_BC_20251202_&#20445;&#35703;&#35373;&#23450;.xlsx" TargetMode="External"/><Relationship Id="rId1" Type="http://schemas.openxmlformats.org/officeDocument/2006/relationships/externalLinkPath" Target="file:///\\10.9.2.37\&#28201;&#26262;&#21270;&#23550;&#31574;\Users\113271\Desktop\&#31532;&#65300;&#35336;&#30011;&#26399;&#38291;_&#35336;&#30011;&#26360;&#31639;&#23450;&#36039;&#26009;&#27096;&#24335;\&#31639;&#23450;&#36039;&#26009;_&#12524;&#12452;&#12450;&#12454;&#12488;&#26696;_BC_20251202_&#20445;&#35703;&#35373;&#234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事業所概要_算定体制"/>
      <sheetName val="事業所境界と監視点図面"/>
      <sheetName val="監視点一覧"/>
      <sheetName val="床面積"/>
      <sheetName val="燃料"/>
      <sheetName val="電気・熱_都市ガス"/>
      <sheetName val="再エネ電気・熱"/>
      <sheetName val="非化石燃料"/>
      <sheetName val="証書_森林吸収量"/>
      <sheetName val="エネルギーと目標設定ガス"/>
      <sheetName val="その他ガス"/>
      <sheetName val="参考"/>
      <sheetName val="非_燃料種類_選択リスト"/>
      <sheetName val="非_選択リスト"/>
      <sheetName val="非_まとめ表行番号"/>
      <sheetName val="非_係数"/>
      <sheetName val="非_単位"/>
      <sheetName val="非_単位補正換算"/>
      <sheetName val="非_電気事業者"/>
      <sheetName val="非_都市ガス事業者"/>
      <sheetName val="非_熱供給事業者"/>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3">
          <cell r="F33" t="str">
            <v>その他の燃料①</v>
          </cell>
        </row>
      </sheetData>
      <sheetData sheetId="13">
        <row r="3">
          <cell r="C3" t="str">
            <v>７</v>
          </cell>
          <cell r="E3" t="str">
            <v>実施済</v>
          </cell>
          <cell r="I3" t="str">
            <v>電気</v>
          </cell>
          <cell r="K3" t="str">
            <v>建築確認書類</v>
          </cell>
          <cell r="M3" t="str">
            <v>変更なし</v>
          </cell>
          <cell r="O3" t="str">
            <v>有</v>
          </cell>
          <cell r="Q3" t="str">
            <v>購入伝票額</v>
          </cell>
          <cell r="S3" t="str">
            <v>有</v>
          </cell>
          <cell r="W3" t="str">
            <v>低圧用</v>
          </cell>
          <cell r="AE3" t="str">
            <v>購入伝票額</v>
          </cell>
        </row>
        <row r="4">
          <cell r="C4" t="str">
            <v>８</v>
          </cell>
          <cell r="E4" t="str">
            <v>未実施</v>
          </cell>
          <cell r="I4" t="str">
            <v>都市ガス(低圧用)</v>
          </cell>
          <cell r="K4" t="str">
            <v>登記簿</v>
          </cell>
          <cell r="M4" t="str">
            <v>右記のとおり変更</v>
          </cell>
          <cell r="O4" t="str">
            <v>無</v>
          </cell>
          <cell r="Q4" t="str">
            <v>計量器の実測値</v>
          </cell>
          <cell r="S4" t="str">
            <v>無</v>
          </cell>
          <cell r="W4" t="str">
            <v>中間圧用</v>
          </cell>
          <cell r="AE4" t="str">
            <v>計量器の実測値</v>
          </cell>
        </row>
        <row r="5">
          <cell r="C5" t="str">
            <v>９</v>
          </cell>
          <cell r="I5" t="str">
            <v>都市ガス(中間圧以上用)</v>
          </cell>
          <cell r="K5" t="str">
            <v>その他</v>
          </cell>
          <cell r="Q5" t="str">
            <v>その他</v>
          </cell>
          <cell r="AE5" t="str">
            <v>その他</v>
          </cell>
        </row>
        <row r="6">
          <cell r="C6" t="str">
            <v>１０</v>
          </cell>
          <cell r="I6" t="str">
            <v>液化石油ガス_LPG</v>
          </cell>
        </row>
        <row r="7">
          <cell r="C7" t="str">
            <v>１１</v>
          </cell>
          <cell r="I7" t="str">
            <v>原油</v>
          </cell>
        </row>
        <row r="8">
          <cell r="I8" t="str">
            <v>揮発油_ガソリン</v>
          </cell>
        </row>
        <row r="9">
          <cell r="I9" t="str">
            <v>灯油</v>
          </cell>
          <cell r="AE9" t="str">
            <v>購入伝票額</v>
          </cell>
        </row>
        <row r="10">
          <cell r="I10" t="str">
            <v>軽油</v>
          </cell>
          <cell r="AE10" t="str">
            <v>計量器の実測値</v>
          </cell>
        </row>
        <row r="11">
          <cell r="I11" t="str">
            <v>軽油</v>
          </cell>
          <cell r="AE11" t="str">
            <v>その他</v>
          </cell>
        </row>
        <row r="12">
          <cell r="I12" t="str">
            <v>重油</v>
          </cell>
        </row>
        <row r="13">
          <cell r="I13" t="str">
            <v>ナフサ</v>
          </cell>
        </row>
        <row r="14">
          <cell r="I14" t="str">
            <v>石油アスファルト</v>
          </cell>
        </row>
        <row r="15">
          <cell r="I15" t="str">
            <v>石油系炭化水素ガス</v>
          </cell>
        </row>
        <row r="16">
          <cell r="I16" t="str">
            <v>液化天然ガス_ＬＮＧ</v>
          </cell>
        </row>
        <row r="17">
          <cell r="I17" t="str">
            <v>その他可燃性天然ガス</v>
          </cell>
        </row>
        <row r="18">
          <cell r="I18" t="str">
            <v>原料炭</v>
          </cell>
        </row>
        <row r="19">
          <cell r="I19" t="str">
            <v>一般炭</v>
          </cell>
        </row>
        <row r="20">
          <cell r="I20" t="str">
            <v>無煙炭</v>
          </cell>
        </row>
        <row r="21">
          <cell r="I21" t="str">
            <v>石炭コークス</v>
          </cell>
        </row>
        <row r="22">
          <cell r="I22" t="str">
            <v>コールタール</v>
          </cell>
        </row>
        <row r="23">
          <cell r="I23" t="str">
            <v>コークス炉ガス</v>
          </cell>
        </row>
        <row r="24">
          <cell r="I24" t="str">
            <v>高炉ガス</v>
          </cell>
        </row>
        <row r="25">
          <cell r="I25" t="str">
            <v>転炉ガス</v>
          </cell>
        </row>
        <row r="26">
          <cell r="I26" t="str">
            <v>ジェット燃料油</v>
          </cell>
        </row>
        <row r="27">
          <cell r="I27" t="str">
            <v>その他の燃料</v>
          </cell>
        </row>
        <row r="28">
          <cell r="I28" t="str">
            <v>産業用蒸気</v>
          </cell>
        </row>
        <row r="29">
          <cell r="I29" t="str">
            <v>産業用以外の蒸気</v>
          </cell>
        </row>
        <row r="30">
          <cell r="I30" t="str">
            <v>温水</v>
          </cell>
        </row>
        <row r="31">
          <cell r="I31" t="str">
            <v>冷水</v>
          </cell>
        </row>
        <row r="32">
          <cell r="I32" t="str">
            <v>再エネ_電気</v>
          </cell>
        </row>
        <row r="33">
          <cell r="I33" t="str">
            <v>再エネ_熱</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76A9E-E630-43B3-8462-3A87674820CD}">
  <sheetPr>
    <pageSetUpPr fitToPage="1"/>
  </sheetPr>
  <dimension ref="A1:BQ57"/>
  <sheetViews>
    <sheetView showGridLines="0" tabSelected="1" view="pageBreakPreview" zoomScale="85" zoomScaleNormal="100" zoomScaleSheetLayoutView="85" workbookViewId="0"/>
  </sheetViews>
  <sheetFormatPr defaultColWidth="0" defaultRowHeight="13" x14ac:dyDescent="0.2"/>
  <cols>
    <col min="1" max="1" width="2.26953125" style="1" customWidth="1"/>
    <col min="2" max="2" width="0.36328125" style="1" customWidth="1"/>
    <col min="3" max="3" width="3.08984375" style="1" customWidth="1"/>
    <col min="4" max="5" width="4.90625" style="1" customWidth="1"/>
    <col min="6" max="6" width="9" style="1" customWidth="1"/>
    <col min="7" max="8" width="21.6328125" style="1" customWidth="1"/>
    <col min="9" max="9" width="12.6328125" style="1" customWidth="1"/>
    <col min="10" max="10" width="5.08984375" style="1" bestFit="1" customWidth="1"/>
    <col min="11" max="11" width="10.6328125" style="1" customWidth="1"/>
    <col min="12" max="12" width="12.6328125" style="1" customWidth="1"/>
    <col min="13" max="13" width="6.6328125" style="1" customWidth="1"/>
    <col min="14" max="15" width="6.7265625" style="2" customWidth="1"/>
    <col min="16" max="28" width="7.08984375" style="1" customWidth="1"/>
    <col min="29" max="29" width="11.453125" style="1" customWidth="1"/>
    <col min="30" max="30" width="0.36328125" style="1" customWidth="1"/>
    <col min="31" max="31" width="2.08984375" style="1" customWidth="1"/>
    <col min="32" max="33" width="9" style="1" hidden="1"/>
    <col min="34" max="34" width="3.6328125" style="1" hidden="1"/>
    <col min="35" max="16384" width="9" style="1" hidden="1"/>
  </cols>
  <sheetData>
    <row r="1" spans="1:69" ht="14" x14ac:dyDescent="0.2">
      <c r="A1" s="12" t="s">
        <v>258</v>
      </c>
      <c r="B1" s="12"/>
      <c r="C1" s="12"/>
      <c r="AD1" s="10"/>
    </row>
    <row r="2" spans="1:69" ht="2.25" customHeight="1" x14ac:dyDescent="0.2">
      <c r="A2" s="12"/>
      <c r="B2" s="34"/>
      <c r="C2" s="35"/>
      <c r="D2" s="36"/>
      <c r="E2" s="36"/>
      <c r="F2" s="36"/>
      <c r="G2" s="36"/>
      <c r="H2" s="36"/>
      <c r="I2" s="36"/>
      <c r="J2" s="36"/>
      <c r="K2" s="36"/>
      <c r="L2" s="36"/>
      <c r="M2" s="36"/>
      <c r="N2" s="37"/>
      <c r="O2" s="37"/>
      <c r="P2" s="36"/>
      <c r="Q2" s="36"/>
      <c r="R2" s="36"/>
      <c r="S2" s="36"/>
      <c r="T2" s="36"/>
      <c r="U2" s="36"/>
      <c r="V2" s="36"/>
      <c r="W2" s="36"/>
      <c r="X2" s="36"/>
      <c r="Y2" s="36"/>
      <c r="Z2" s="36"/>
      <c r="AA2" s="36"/>
      <c r="AB2" s="36"/>
      <c r="AC2" s="36"/>
      <c r="AD2" s="38"/>
    </row>
    <row r="3" spans="1:69" x14ac:dyDescent="0.2">
      <c r="B3" s="17"/>
      <c r="AD3" s="39"/>
    </row>
    <row r="4" spans="1:69" ht="30" customHeight="1" x14ac:dyDescent="0.2">
      <c r="B4" s="17"/>
      <c r="D4" s="231" t="s">
        <v>28</v>
      </c>
      <c r="E4" s="232"/>
      <c r="F4" s="232"/>
      <c r="G4" s="232"/>
      <c r="H4" s="233"/>
      <c r="I4" s="91" t="s">
        <v>38</v>
      </c>
      <c r="J4" s="68" t="s">
        <v>29</v>
      </c>
      <c r="K4" s="92"/>
      <c r="X4" s="231" t="s">
        <v>23</v>
      </c>
      <c r="Y4" s="233"/>
      <c r="Z4" s="231" t="s">
        <v>24</v>
      </c>
      <c r="AA4" s="233"/>
      <c r="AB4" s="32"/>
      <c r="AC4" s="32"/>
      <c r="AD4" s="39"/>
      <c r="AK4" s="1" t="s">
        <v>343</v>
      </c>
      <c r="AL4" s="1" t="s">
        <v>344</v>
      </c>
      <c r="AM4" s="1" t="s">
        <v>348</v>
      </c>
      <c r="AN4" s="1" t="s">
        <v>345</v>
      </c>
      <c r="AO4" s="1" t="s">
        <v>341</v>
      </c>
    </row>
    <row r="5" spans="1:69" ht="18.75" customHeight="1" x14ac:dyDescent="0.2">
      <c r="B5" s="17"/>
      <c r="D5" s="234"/>
      <c r="E5" s="235"/>
      <c r="F5" s="235"/>
      <c r="G5" s="235"/>
      <c r="H5" s="236"/>
      <c r="I5" s="134"/>
      <c r="J5" s="139" t="s">
        <v>256</v>
      </c>
      <c r="K5" s="133"/>
      <c r="O5" s="1"/>
      <c r="X5" s="263"/>
      <c r="Y5" s="264"/>
      <c r="Z5" s="234"/>
      <c r="AA5" s="236"/>
      <c r="AB5" s="10"/>
      <c r="AC5" s="10"/>
      <c r="AD5" s="40"/>
    </row>
    <row r="6" spans="1:69" ht="16.5" customHeight="1" thickBot="1" x14ac:dyDescent="0.25">
      <c r="B6" s="17"/>
      <c r="K6" s="90"/>
      <c r="AD6" s="40"/>
    </row>
    <row r="7" spans="1:69" ht="16.5" customHeight="1" thickTop="1" thickBot="1" x14ac:dyDescent="0.25">
      <c r="B7" s="17"/>
      <c r="D7" s="132"/>
      <c r="E7" s="12" t="s">
        <v>15</v>
      </c>
      <c r="O7" s="11" t="s">
        <v>257</v>
      </c>
      <c r="X7" s="214" t="s">
        <v>49</v>
      </c>
      <c r="Y7" s="215"/>
      <c r="Z7" s="218"/>
      <c r="AA7" s="55"/>
      <c r="AD7" s="40"/>
    </row>
    <row r="8" spans="1:69" ht="18" customHeight="1" thickTop="1" thickBot="1" x14ac:dyDescent="0.25">
      <c r="B8" s="17"/>
      <c r="D8" s="132"/>
      <c r="E8" s="12" t="s">
        <v>16</v>
      </c>
      <c r="I8" s="11"/>
      <c r="J8" s="11"/>
      <c r="K8" s="11"/>
      <c r="L8" s="11"/>
      <c r="N8" s="11"/>
      <c r="O8" s="11"/>
      <c r="U8" s="11"/>
      <c r="V8" s="11"/>
      <c r="W8" s="11"/>
      <c r="X8" s="216"/>
      <c r="Y8" s="217"/>
      <c r="Z8" s="219"/>
      <c r="AA8" s="54" t="str">
        <f>IF(Z7="","  ← 有無を選択してください","")</f>
        <v xml:space="preserve">  ← 有無を選択してください</v>
      </c>
      <c r="AB8" s="13"/>
      <c r="AC8" s="13"/>
      <c r="AD8" s="40"/>
      <c r="AK8" s="1" t="s">
        <v>223</v>
      </c>
    </row>
    <row r="9" spans="1:69" s="7" customFormat="1" ht="15" customHeight="1" thickTop="1" thickBot="1" x14ac:dyDescent="0.25">
      <c r="B9" s="18"/>
      <c r="F9" s="9"/>
      <c r="G9" s="9"/>
      <c r="H9" s="3"/>
      <c r="I9" s="3"/>
      <c r="J9" s="3"/>
      <c r="K9" s="3"/>
      <c r="L9" s="3"/>
      <c r="M9" s="3"/>
      <c r="N9" s="220"/>
      <c r="O9" s="220"/>
      <c r="P9" s="220"/>
      <c r="Q9" s="4"/>
      <c r="R9" s="4"/>
      <c r="S9" s="4"/>
      <c r="T9" s="4"/>
      <c r="U9" s="4"/>
      <c r="V9" s="4"/>
      <c r="W9" s="4"/>
      <c r="X9" s="4"/>
      <c r="Y9" s="5"/>
      <c r="Z9" s="49"/>
      <c r="AA9" s="6"/>
      <c r="AB9" s="6"/>
      <c r="AC9" s="6"/>
      <c r="AD9" s="41"/>
      <c r="AK9" s="7" t="s">
        <v>224</v>
      </c>
      <c r="AL9" s="7" t="s">
        <v>225</v>
      </c>
      <c r="AM9" s="7" t="s">
        <v>226</v>
      </c>
      <c r="AN9" s="7" t="s">
        <v>227</v>
      </c>
      <c r="AO9" s="7" t="s">
        <v>228</v>
      </c>
      <c r="AP9" s="7" t="s">
        <v>229</v>
      </c>
      <c r="AQ9" s="7" t="s">
        <v>230</v>
      </c>
      <c r="AR9" s="7" t="s">
        <v>231</v>
      </c>
      <c r="AS9" s="7" t="s">
        <v>232</v>
      </c>
      <c r="AT9" s="7" t="s">
        <v>233</v>
      </c>
      <c r="AU9" s="7" t="s">
        <v>234</v>
      </c>
      <c r="AV9" s="7" t="s">
        <v>235</v>
      </c>
      <c r="AW9" s="7" t="s">
        <v>236</v>
      </c>
      <c r="AX9" s="7" t="s">
        <v>237</v>
      </c>
      <c r="AY9" s="7" t="s">
        <v>238</v>
      </c>
      <c r="AZ9" s="7" t="s">
        <v>239</v>
      </c>
      <c r="BA9" s="7" t="s">
        <v>240</v>
      </c>
      <c r="BB9" s="7" t="s">
        <v>241</v>
      </c>
      <c r="BC9" s="7" t="s">
        <v>242</v>
      </c>
      <c r="BD9" s="7" t="s">
        <v>243</v>
      </c>
      <c r="BE9" s="7" t="s">
        <v>244</v>
      </c>
      <c r="BF9" s="7" t="s">
        <v>245</v>
      </c>
      <c r="BG9" s="7" t="s">
        <v>246</v>
      </c>
      <c r="BH9" s="7" t="s">
        <v>247</v>
      </c>
      <c r="BI9" s="7" t="s">
        <v>248</v>
      </c>
      <c r="BJ9" s="7" t="s">
        <v>249</v>
      </c>
      <c r="BK9" s="7" t="s">
        <v>250</v>
      </c>
      <c r="BL9" s="7" t="s">
        <v>251</v>
      </c>
      <c r="BM9" s="7" t="s">
        <v>252</v>
      </c>
      <c r="BN9" s="7" t="s">
        <v>253</v>
      </c>
      <c r="BO9" s="7" t="s">
        <v>254</v>
      </c>
      <c r="BP9" s="7" t="s">
        <v>255</v>
      </c>
    </row>
    <row r="10" spans="1:69" ht="16.5" customHeight="1" thickBot="1" x14ac:dyDescent="0.25">
      <c r="B10" s="17"/>
      <c r="D10" s="221" t="s">
        <v>25</v>
      </c>
      <c r="E10" s="224"/>
      <c r="F10" s="225"/>
      <c r="G10" s="260" t="s">
        <v>342</v>
      </c>
      <c r="H10" s="257" t="s">
        <v>26</v>
      </c>
      <c r="I10" s="241" t="s">
        <v>346</v>
      </c>
      <c r="J10" s="242"/>
      <c r="K10" s="207" t="s">
        <v>12</v>
      </c>
      <c r="L10" s="207" t="s">
        <v>13</v>
      </c>
      <c r="M10" s="182" t="s">
        <v>54</v>
      </c>
      <c r="N10" s="255" t="s">
        <v>27</v>
      </c>
      <c r="O10" s="249" t="s">
        <v>33</v>
      </c>
      <c r="P10" s="186"/>
      <c r="Q10" s="186"/>
      <c r="R10" s="186" t="str">
        <f>CONCATENATE("令和 ",K5," 年４月")</f>
        <v>令和  年４月</v>
      </c>
      <c r="S10" s="186"/>
      <c r="T10" s="186"/>
      <c r="U10" s="186"/>
      <c r="V10" s="186" t="s">
        <v>31</v>
      </c>
      <c r="W10" s="186" t="str">
        <f>IF(K5="",CONCATENATE("令和","　","年３月"),CONCATENATE("令和 ",K5+1," 年３月"))</f>
        <v>令和　年３月</v>
      </c>
      <c r="X10" s="186"/>
      <c r="Y10" s="186"/>
      <c r="Z10" s="186"/>
      <c r="AA10" s="186"/>
      <c r="AB10" s="205" t="s">
        <v>32</v>
      </c>
      <c r="AC10" s="10"/>
      <c r="AD10" s="40"/>
      <c r="AK10" s="85" t="s">
        <v>177</v>
      </c>
      <c r="AL10" s="86" t="s">
        <v>178</v>
      </c>
      <c r="AM10" s="86" t="s">
        <v>179</v>
      </c>
      <c r="AN10" s="86" t="s">
        <v>21</v>
      </c>
      <c r="AO10" s="87" t="s">
        <v>180</v>
      </c>
      <c r="AP10" s="86" t="s">
        <v>181</v>
      </c>
      <c r="AQ10" s="86" t="s">
        <v>182</v>
      </c>
      <c r="AR10" s="86" t="s">
        <v>183</v>
      </c>
      <c r="AS10" s="86" t="s">
        <v>184</v>
      </c>
      <c r="AT10" s="88" t="s">
        <v>185</v>
      </c>
      <c r="AU10" s="85" t="s">
        <v>186</v>
      </c>
      <c r="AV10" s="86" t="s">
        <v>44</v>
      </c>
      <c r="AW10" s="86" t="s">
        <v>45</v>
      </c>
      <c r="AX10" s="86" t="s">
        <v>187</v>
      </c>
      <c r="AY10" s="86" t="s">
        <v>188</v>
      </c>
      <c r="AZ10" s="89" t="s">
        <v>189</v>
      </c>
      <c r="BA10" s="85" t="s">
        <v>190</v>
      </c>
      <c r="BB10" s="85" t="s">
        <v>191</v>
      </c>
      <c r="BC10" s="86" t="s">
        <v>192</v>
      </c>
      <c r="BD10" s="86" t="s">
        <v>193</v>
      </c>
      <c r="BE10" s="86" t="s">
        <v>194</v>
      </c>
      <c r="BF10" s="86" t="s">
        <v>195</v>
      </c>
      <c r="BG10" s="86" t="s">
        <v>196</v>
      </c>
      <c r="BH10" s="86" t="s">
        <v>197</v>
      </c>
      <c r="BI10" s="88" t="s">
        <v>122</v>
      </c>
      <c r="BJ10" s="85" t="s">
        <v>198</v>
      </c>
      <c r="BK10" s="86" t="s">
        <v>199</v>
      </c>
      <c r="BL10" s="86" t="s">
        <v>200</v>
      </c>
      <c r="BM10" s="86" t="s">
        <v>201</v>
      </c>
      <c r="BN10" s="89" t="s">
        <v>202</v>
      </c>
      <c r="BO10" s="85" t="s">
        <v>203</v>
      </c>
      <c r="BP10" s="86" t="s">
        <v>204</v>
      </c>
      <c r="BQ10" s="8"/>
    </row>
    <row r="11" spans="1:69" ht="16.5" customHeight="1" thickBot="1" x14ac:dyDescent="0.25">
      <c r="B11" s="17"/>
      <c r="D11" s="222"/>
      <c r="E11" s="226"/>
      <c r="F11" s="226"/>
      <c r="G11" s="261"/>
      <c r="H11" s="258"/>
      <c r="I11" s="243"/>
      <c r="J11" s="244"/>
      <c r="K11" s="208"/>
      <c r="L11" s="208"/>
      <c r="M11" s="253"/>
      <c r="N11" s="256"/>
      <c r="O11" s="250"/>
      <c r="P11" s="187"/>
      <c r="Q11" s="187"/>
      <c r="R11" s="187"/>
      <c r="S11" s="187"/>
      <c r="T11" s="187"/>
      <c r="U11" s="187"/>
      <c r="V11" s="187"/>
      <c r="W11" s="187"/>
      <c r="X11" s="187"/>
      <c r="Y11" s="187"/>
      <c r="Z11" s="187"/>
      <c r="AA11" s="187"/>
      <c r="AB11" s="206"/>
      <c r="AC11" s="10"/>
      <c r="AD11" s="40"/>
      <c r="AK11" s="78"/>
      <c r="AL11" s="80"/>
      <c r="AM11" s="80"/>
      <c r="AN11" s="80"/>
      <c r="AO11" s="80"/>
      <c r="AP11" s="80"/>
      <c r="AQ11" s="80"/>
      <c r="AR11" s="80"/>
      <c r="AS11" s="80"/>
      <c r="AT11"/>
      <c r="AU11" s="78"/>
      <c r="AV11" s="80"/>
      <c r="AW11" s="80"/>
      <c r="AX11" s="80"/>
      <c r="AY11" s="80"/>
      <c r="AZ11" s="83"/>
      <c r="BA11" s="78"/>
      <c r="BB11" s="78"/>
      <c r="BC11" s="80"/>
      <c r="BD11" s="80"/>
      <c r="BE11" s="80"/>
      <c r="BF11" s="80"/>
      <c r="BG11" s="80"/>
      <c r="BH11" s="80"/>
      <c r="BI11"/>
      <c r="BJ11" s="78"/>
      <c r="BK11" s="80"/>
      <c r="BL11" s="80"/>
      <c r="BM11" s="80"/>
      <c r="BN11" s="83"/>
      <c r="BO11" s="78"/>
      <c r="BP11" s="80"/>
      <c r="BQ11"/>
    </row>
    <row r="12" spans="1:69" ht="32.25" customHeight="1" thickBot="1" x14ac:dyDescent="0.25">
      <c r="B12" s="17"/>
      <c r="D12" s="223"/>
      <c r="E12" s="226"/>
      <c r="F12" s="226"/>
      <c r="G12" s="262"/>
      <c r="H12" s="259"/>
      <c r="I12" s="245"/>
      <c r="J12" s="246"/>
      <c r="K12" s="209"/>
      <c r="L12" s="209"/>
      <c r="M12" s="254"/>
      <c r="N12" s="212"/>
      <c r="O12" s="66" t="s">
        <v>18</v>
      </c>
      <c r="P12" s="67" t="s">
        <v>0</v>
      </c>
      <c r="Q12" s="65" t="s">
        <v>1</v>
      </c>
      <c r="R12" s="65" t="s">
        <v>2</v>
      </c>
      <c r="S12" s="65" t="s">
        <v>3</v>
      </c>
      <c r="T12" s="65" t="s">
        <v>4</v>
      </c>
      <c r="U12" s="65" t="s">
        <v>5</v>
      </c>
      <c r="V12" s="65" t="s">
        <v>6</v>
      </c>
      <c r="W12" s="65" t="s">
        <v>7</v>
      </c>
      <c r="X12" s="65" t="s">
        <v>8</v>
      </c>
      <c r="Y12" s="65" t="s">
        <v>9</v>
      </c>
      <c r="Z12" s="65" t="s">
        <v>10</v>
      </c>
      <c r="AA12" s="70" t="s">
        <v>11</v>
      </c>
      <c r="AB12" s="72" t="s">
        <v>89</v>
      </c>
      <c r="AC12" s="10"/>
      <c r="AD12" s="40"/>
      <c r="AF12" s="62"/>
      <c r="AK12" s="78" t="s">
        <v>205</v>
      </c>
      <c r="AL12" s="80" t="s">
        <v>205</v>
      </c>
      <c r="AM12" s="80" t="s">
        <v>205</v>
      </c>
      <c r="AN12" s="80" t="s">
        <v>205</v>
      </c>
      <c r="AO12" s="80" t="s">
        <v>205</v>
      </c>
      <c r="AP12" s="80" t="s">
        <v>205</v>
      </c>
      <c r="AQ12" s="80" t="s">
        <v>205</v>
      </c>
      <c r="AR12" s="80" t="s">
        <v>205</v>
      </c>
      <c r="AS12" s="80" t="s">
        <v>207</v>
      </c>
      <c r="AT12" t="s">
        <v>207</v>
      </c>
      <c r="AU12" s="78" t="s">
        <v>207</v>
      </c>
      <c r="AV12" s="80" t="s">
        <v>207</v>
      </c>
      <c r="AW12" s="80" t="s">
        <v>207</v>
      </c>
      <c r="AX12" s="80" t="s">
        <v>207</v>
      </c>
      <c r="AY12" s="80" t="s">
        <v>211</v>
      </c>
      <c r="AZ12" s="83" t="s">
        <v>207</v>
      </c>
      <c r="BA12" s="78" t="s">
        <v>211</v>
      </c>
      <c r="BB12" s="78" t="s">
        <v>207</v>
      </c>
      <c r="BC12" s="80" t="s">
        <v>207</v>
      </c>
      <c r="BD12" s="80" t="s">
        <v>207</v>
      </c>
      <c r="BE12" s="80" t="s">
        <v>207</v>
      </c>
      <c r="BF12" s="80" t="s">
        <v>207</v>
      </c>
      <c r="BG12" s="80" t="s">
        <v>207</v>
      </c>
      <c r="BH12" s="80" t="s">
        <v>207</v>
      </c>
      <c r="BI12" t="s">
        <v>207</v>
      </c>
      <c r="BJ12" s="78" t="s">
        <v>211</v>
      </c>
      <c r="BK12" s="80" t="s">
        <v>211</v>
      </c>
      <c r="BL12" s="80" t="s">
        <v>211</v>
      </c>
      <c r="BM12" s="80" t="s">
        <v>211</v>
      </c>
      <c r="BN12" s="83" t="s">
        <v>205</v>
      </c>
      <c r="BO12" s="78" t="s">
        <v>207</v>
      </c>
      <c r="BP12" s="80" t="s">
        <v>207</v>
      </c>
      <c r="BQ12"/>
    </row>
    <row r="13" spans="1:69" s="8" customFormat="1" ht="34" customHeight="1" thickBot="1" x14ac:dyDescent="0.25">
      <c r="B13" s="19"/>
      <c r="D13" s="188"/>
      <c r="E13" s="251" t="s">
        <v>339</v>
      </c>
      <c r="F13" s="252"/>
      <c r="G13" s="169"/>
      <c r="H13" s="169"/>
      <c r="I13" s="247"/>
      <c r="J13" s="248"/>
      <c r="K13" s="129"/>
      <c r="L13" s="137"/>
      <c r="M13" s="136"/>
      <c r="N13" s="138"/>
      <c r="O13" s="14" t="s">
        <v>19</v>
      </c>
      <c r="P13" s="93"/>
      <c r="Q13" s="94"/>
      <c r="R13" s="94"/>
      <c r="S13" s="94"/>
      <c r="T13" s="94"/>
      <c r="U13" s="94"/>
      <c r="V13" s="94"/>
      <c r="W13" s="94"/>
      <c r="X13" s="94"/>
      <c r="Y13" s="94"/>
      <c r="Z13" s="94"/>
      <c r="AA13" s="112"/>
      <c r="AB13" s="114"/>
      <c r="AC13" s="46">
        <f>IF(AB13&gt;0,SUM(P13:AA13)*AB13,SUM(P13:AA13))</f>
        <v>0</v>
      </c>
      <c r="AD13" s="42"/>
      <c r="AF13" s="57" t="s">
        <v>39</v>
      </c>
      <c r="AG13" s="59"/>
      <c r="AI13" s="8" t="e">
        <f>($AK$8&amp;_xlfn.XLOOKUP(H13,d04_燃料種,$AK$9:$BP$9))</f>
        <v>#N/A</v>
      </c>
      <c r="AK13" s="79" t="s">
        <v>206</v>
      </c>
      <c r="AL13" s="81" t="s">
        <v>206</v>
      </c>
      <c r="AM13" s="81" t="s">
        <v>206</v>
      </c>
      <c r="AN13" s="81" t="s">
        <v>206</v>
      </c>
      <c r="AO13" s="81" t="s">
        <v>206</v>
      </c>
      <c r="AP13" s="81" t="s">
        <v>206</v>
      </c>
      <c r="AQ13" s="81" t="s">
        <v>206</v>
      </c>
      <c r="AR13" s="81" t="s">
        <v>206</v>
      </c>
      <c r="AS13" s="81" t="s">
        <v>208</v>
      </c>
      <c r="AT13" s="82" t="s">
        <v>208</v>
      </c>
      <c r="AU13" s="78" t="s">
        <v>208</v>
      </c>
      <c r="AV13" s="80" t="s">
        <v>208</v>
      </c>
      <c r="AW13" s="80" t="s">
        <v>208</v>
      </c>
      <c r="AX13" s="80" t="s">
        <v>208</v>
      </c>
      <c r="AY13" s="80" t="s">
        <v>212</v>
      </c>
      <c r="AZ13" s="84" t="s">
        <v>208</v>
      </c>
      <c r="BA13" s="78" t="s">
        <v>212</v>
      </c>
      <c r="BB13" s="79" t="s">
        <v>208</v>
      </c>
      <c r="BC13" s="81" t="s">
        <v>208</v>
      </c>
      <c r="BD13" s="81" t="s">
        <v>208</v>
      </c>
      <c r="BE13" s="81" t="s">
        <v>208</v>
      </c>
      <c r="BF13" s="81" t="s">
        <v>208</v>
      </c>
      <c r="BG13" s="81" t="s">
        <v>208</v>
      </c>
      <c r="BH13" s="81" t="s">
        <v>208</v>
      </c>
      <c r="BI13" s="82" t="s">
        <v>208</v>
      </c>
      <c r="BJ13" s="78" t="s">
        <v>212</v>
      </c>
      <c r="BK13" s="80" t="s">
        <v>212</v>
      </c>
      <c r="BL13" s="80" t="s">
        <v>212</v>
      </c>
      <c r="BM13" s="80" t="s">
        <v>212</v>
      </c>
      <c r="BN13" s="84" t="s">
        <v>206</v>
      </c>
      <c r="BO13" s="78" t="s">
        <v>208</v>
      </c>
      <c r="BP13" s="80" t="s">
        <v>208</v>
      </c>
      <c r="BQ13"/>
    </row>
    <row r="14" spans="1:69" s="8" customFormat="1" ht="24" customHeight="1" x14ac:dyDescent="0.2">
      <c r="B14" s="19"/>
      <c r="D14" s="189"/>
      <c r="E14" s="193" t="s">
        <v>17</v>
      </c>
      <c r="F14" s="194"/>
      <c r="G14" s="195"/>
      <c r="H14" s="204"/>
      <c r="I14" s="196"/>
      <c r="J14" s="196"/>
      <c r="K14" s="196"/>
      <c r="L14" s="196"/>
      <c r="M14" s="196"/>
      <c r="N14" s="197"/>
      <c r="O14" s="15" t="s">
        <v>40</v>
      </c>
      <c r="P14" s="95"/>
      <c r="Q14" s="96"/>
      <c r="R14" s="96"/>
      <c r="S14" s="96"/>
      <c r="T14" s="96"/>
      <c r="U14" s="96"/>
      <c r="V14" s="96"/>
      <c r="W14" s="96"/>
      <c r="X14" s="96"/>
      <c r="Y14" s="96"/>
      <c r="Z14" s="96"/>
      <c r="AA14" s="113"/>
      <c r="AB14" s="115"/>
      <c r="AC14" s="46">
        <f>IF(AB14&gt;0,SUM(P14:AA14)*AB14,SUM(P14:AA14))</f>
        <v>0</v>
      </c>
      <c r="AD14" s="42"/>
      <c r="AF14" s="57" t="s">
        <v>41</v>
      </c>
      <c r="AG14" s="60" t="s">
        <v>82</v>
      </c>
      <c r="AK14"/>
      <c r="AL14"/>
      <c r="AM14"/>
      <c r="AN14"/>
      <c r="AO14"/>
      <c r="AP14"/>
      <c r="AQ14"/>
      <c r="AR14"/>
      <c r="AS14"/>
      <c r="AT14"/>
      <c r="AU14" s="78" t="s">
        <v>209</v>
      </c>
      <c r="AV14" s="80" t="s">
        <v>209</v>
      </c>
      <c r="AW14" s="80" t="s">
        <v>209</v>
      </c>
      <c r="AX14" s="80" t="s">
        <v>209</v>
      </c>
      <c r="AY14" s="80" t="s">
        <v>213</v>
      </c>
      <c r="AZ14"/>
      <c r="BA14" s="78" t="s">
        <v>209</v>
      </c>
      <c r="BB14"/>
      <c r="BC14"/>
      <c r="BD14"/>
      <c r="BE14"/>
      <c r="BF14"/>
      <c r="BG14"/>
      <c r="BH14"/>
      <c r="BI14"/>
      <c r="BJ14" s="78" t="s">
        <v>209</v>
      </c>
      <c r="BK14" s="80" t="s">
        <v>209</v>
      </c>
      <c r="BL14" s="80" t="s">
        <v>209</v>
      </c>
      <c r="BM14" s="80" t="s">
        <v>209</v>
      </c>
      <c r="BN14"/>
      <c r="BO14" s="78" t="s">
        <v>205</v>
      </c>
      <c r="BP14" s="80" t="s">
        <v>205</v>
      </c>
      <c r="BQ14"/>
    </row>
    <row r="15" spans="1:69" s="8" customFormat="1" ht="24" customHeight="1" thickBot="1" x14ac:dyDescent="0.25">
      <c r="B15" s="19"/>
      <c r="D15" s="190"/>
      <c r="E15" s="198" t="s">
        <v>20</v>
      </c>
      <c r="F15" s="199"/>
      <c r="G15" s="183"/>
      <c r="H15" s="184"/>
      <c r="I15" s="184"/>
      <c r="J15" s="184"/>
      <c r="K15" s="184"/>
      <c r="L15" s="184"/>
      <c r="M15" s="184"/>
      <c r="N15" s="185"/>
      <c r="O15" s="16" t="s">
        <v>20</v>
      </c>
      <c r="P15" s="30"/>
      <c r="Q15" s="31"/>
      <c r="R15" s="31"/>
      <c r="S15" s="53"/>
      <c r="T15" s="31"/>
      <c r="U15" s="31"/>
      <c r="V15" s="31"/>
      <c r="W15" s="31"/>
      <c r="X15" s="31"/>
      <c r="Y15" s="31"/>
      <c r="Z15" s="31"/>
      <c r="AA15" s="71"/>
      <c r="AB15" s="73"/>
      <c r="AC15" s="33"/>
      <c r="AD15" s="42"/>
      <c r="AF15" s="58" t="s">
        <v>42</v>
      </c>
      <c r="AG15" s="61" t="s">
        <v>83</v>
      </c>
      <c r="AK15"/>
      <c r="AL15"/>
      <c r="AM15"/>
      <c r="AN15"/>
      <c r="AO15"/>
      <c r="AP15"/>
      <c r="AQ15"/>
      <c r="AR15"/>
      <c r="AS15"/>
      <c r="AT15"/>
      <c r="AU15" s="79" t="s">
        <v>210</v>
      </c>
      <c r="AV15" s="81" t="s">
        <v>210</v>
      </c>
      <c r="AW15" s="81" t="s">
        <v>210</v>
      </c>
      <c r="AX15" s="81" t="s">
        <v>210</v>
      </c>
      <c r="AY15" s="81" t="s">
        <v>214</v>
      </c>
      <c r="AZ15"/>
      <c r="BA15" s="78" t="s">
        <v>210</v>
      </c>
      <c r="BB15"/>
      <c r="BC15"/>
      <c r="BD15"/>
      <c r="BE15"/>
      <c r="BF15"/>
      <c r="BG15"/>
      <c r="BH15"/>
      <c r="BI15"/>
      <c r="BJ15" s="78" t="s">
        <v>210</v>
      </c>
      <c r="BK15" s="80" t="s">
        <v>210</v>
      </c>
      <c r="BL15" s="80" t="s">
        <v>210</v>
      </c>
      <c r="BM15" s="80" t="s">
        <v>210</v>
      </c>
      <c r="BN15"/>
      <c r="BO15" s="78" t="s">
        <v>206</v>
      </c>
      <c r="BP15" s="80" t="s">
        <v>206</v>
      </c>
      <c r="BQ15"/>
    </row>
    <row r="16" spans="1:69" s="8" customFormat="1" ht="34" customHeight="1" x14ac:dyDescent="0.2">
      <c r="B16" s="19"/>
      <c r="D16" s="188"/>
      <c r="E16" s="251" t="s">
        <v>339</v>
      </c>
      <c r="F16" s="252"/>
      <c r="G16" s="169"/>
      <c r="H16" s="169"/>
      <c r="I16" s="247"/>
      <c r="J16" s="248"/>
      <c r="K16" s="129"/>
      <c r="L16" s="137"/>
      <c r="M16" s="136"/>
      <c r="N16" s="138"/>
      <c r="O16" s="14" t="s">
        <v>19</v>
      </c>
      <c r="P16" s="93"/>
      <c r="Q16" s="94"/>
      <c r="R16" s="94"/>
      <c r="S16" s="94"/>
      <c r="T16" s="94"/>
      <c r="U16" s="94"/>
      <c r="V16" s="94"/>
      <c r="W16" s="94"/>
      <c r="X16" s="94"/>
      <c r="Y16" s="94"/>
      <c r="Z16" s="94"/>
      <c r="AA16" s="112"/>
      <c r="AB16" s="114"/>
      <c r="AC16" s="46">
        <f>IF(AB16&gt;0,SUM(P16:AA16)*AB16,SUM(P16:AA16))</f>
        <v>0</v>
      </c>
      <c r="AD16" s="42"/>
      <c r="AF16" s="56"/>
      <c r="AI16" s="8" t="e">
        <f>($AK$8&amp;_xlfn.XLOOKUP(H16,d04_燃料種,$AK$9:$BP$9))</f>
        <v>#N/A</v>
      </c>
      <c r="AK16"/>
      <c r="AL16"/>
      <c r="AM16"/>
      <c r="AN16"/>
      <c r="AO16"/>
      <c r="AP16"/>
      <c r="AQ16"/>
      <c r="AR16"/>
      <c r="AS16"/>
      <c r="AT16"/>
      <c r="AU16"/>
      <c r="AV16"/>
      <c r="AW16"/>
      <c r="AX16"/>
      <c r="AY16"/>
      <c r="AZ16"/>
      <c r="BA16" s="78" t="s">
        <v>213</v>
      </c>
      <c r="BB16"/>
      <c r="BC16"/>
      <c r="BD16"/>
      <c r="BE16"/>
      <c r="BF16"/>
      <c r="BG16"/>
      <c r="BH16"/>
      <c r="BI16"/>
      <c r="BJ16" s="78" t="s">
        <v>213</v>
      </c>
      <c r="BK16" s="80" t="s">
        <v>213</v>
      </c>
      <c r="BL16" s="80" t="s">
        <v>213</v>
      </c>
      <c r="BM16" s="80" t="s">
        <v>213</v>
      </c>
      <c r="BN16"/>
      <c r="BO16" s="78" t="s">
        <v>209</v>
      </c>
      <c r="BP16" s="80" t="s">
        <v>209</v>
      </c>
      <c r="BQ16"/>
    </row>
    <row r="17" spans="2:69" s="8" customFormat="1" ht="24" customHeight="1" thickBot="1" x14ac:dyDescent="0.25">
      <c r="B17" s="19"/>
      <c r="D17" s="189"/>
      <c r="E17" s="193" t="s">
        <v>17</v>
      </c>
      <c r="F17" s="194"/>
      <c r="G17" s="195"/>
      <c r="H17" s="204"/>
      <c r="I17" s="196"/>
      <c r="J17" s="196"/>
      <c r="K17" s="196"/>
      <c r="L17" s="196"/>
      <c r="M17" s="196"/>
      <c r="N17" s="197"/>
      <c r="O17" s="15" t="s">
        <v>40</v>
      </c>
      <c r="P17" s="95"/>
      <c r="Q17" s="96"/>
      <c r="R17" s="96"/>
      <c r="S17" s="96"/>
      <c r="T17" s="96"/>
      <c r="U17" s="96"/>
      <c r="V17" s="96"/>
      <c r="W17" s="96"/>
      <c r="X17" s="96"/>
      <c r="Y17" s="96"/>
      <c r="Z17" s="96"/>
      <c r="AA17" s="113"/>
      <c r="AB17" s="115"/>
      <c r="AC17" s="46">
        <f>IF(AB17&gt;0,SUM(P17:AA17)*AB17,SUM(P17:AA17))</f>
        <v>0</v>
      </c>
      <c r="AD17" s="42"/>
      <c r="AF17" s="57" t="s">
        <v>30</v>
      </c>
      <c r="AK17"/>
      <c r="AL17"/>
      <c r="AM17"/>
      <c r="AN17"/>
      <c r="AO17"/>
      <c r="AP17"/>
      <c r="AQ17"/>
      <c r="AR17"/>
      <c r="AS17"/>
      <c r="AT17"/>
      <c r="AU17"/>
      <c r="AV17"/>
      <c r="AW17"/>
      <c r="AX17"/>
      <c r="AY17"/>
      <c r="AZ17"/>
      <c r="BA17" s="79" t="s">
        <v>214</v>
      </c>
      <c r="BB17"/>
      <c r="BC17"/>
      <c r="BD17"/>
      <c r="BE17"/>
      <c r="BF17"/>
      <c r="BG17"/>
      <c r="BH17"/>
      <c r="BI17"/>
      <c r="BJ17" s="79" t="s">
        <v>214</v>
      </c>
      <c r="BK17" s="81" t="s">
        <v>214</v>
      </c>
      <c r="BL17" s="81" t="s">
        <v>214</v>
      </c>
      <c r="BM17" s="81" t="s">
        <v>214</v>
      </c>
      <c r="BN17"/>
      <c r="BO17" s="78" t="s">
        <v>210</v>
      </c>
      <c r="BP17" s="80" t="s">
        <v>210</v>
      </c>
      <c r="BQ17"/>
    </row>
    <row r="18" spans="2:69" s="8" customFormat="1" ht="24" customHeight="1" thickBot="1" x14ac:dyDescent="0.25">
      <c r="B18" s="19"/>
      <c r="D18" s="190"/>
      <c r="E18" s="198" t="s">
        <v>20</v>
      </c>
      <c r="F18" s="199"/>
      <c r="G18" s="183"/>
      <c r="H18" s="184"/>
      <c r="I18" s="184"/>
      <c r="J18" s="184"/>
      <c r="K18" s="184"/>
      <c r="L18" s="184"/>
      <c r="M18" s="184"/>
      <c r="N18" s="185"/>
      <c r="O18" s="16" t="s">
        <v>20</v>
      </c>
      <c r="P18" s="30"/>
      <c r="Q18" s="31"/>
      <c r="R18" s="31"/>
      <c r="S18" s="31"/>
      <c r="T18" s="31"/>
      <c r="U18" s="31"/>
      <c r="V18" s="31"/>
      <c r="W18" s="31"/>
      <c r="X18" s="31"/>
      <c r="Y18" s="31"/>
      <c r="Z18" s="31"/>
      <c r="AA18" s="71"/>
      <c r="AB18" s="73"/>
      <c r="AC18" s="33"/>
      <c r="AD18" s="42"/>
      <c r="AF18" s="58" t="s">
        <v>22</v>
      </c>
      <c r="AK18"/>
      <c r="AL18"/>
      <c r="AM18"/>
      <c r="AN18"/>
      <c r="AO18"/>
      <c r="AP18"/>
      <c r="AQ18"/>
      <c r="AR18"/>
      <c r="AS18"/>
      <c r="AT18"/>
      <c r="AU18"/>
      <c r="AV18"/>
      <c r="AW18"/>
      <c r="AX18"/>
      <c r="AY18"/>
      <c r="AZ18"/>
      <c r="BA18"/>
      <c r="BB18"/>
      <c r="BC18"/>
      <c r="BD18"/>
      <c r="BE18"/>
      <c r="BF18"/>
      <c r="BG18"/>
      <c r="BH18"/>
      <c r="BI18"/>
      <c r="BJ18"/>
      <c r="BK18"/>
      <c r="BL18"/>
      <c r="BM18"/>
      <c r="BN18"/>
      <c r="BO18" s="78" t="s">
        <v>211</v>
      </c>
      <c r="BP18" s="80" t="s">
        <v>211</v>
      </c>
      <c r="BQ18"/>
    </row>
    <row r="19" spans="2:69" s="8" customFormat="1" ht="34" customHeight="1" x14ac:dyDescent="0.2">
      <c r="B19" s="19"/>
      <c r="D19" s="188"/>
      <c r="E19" s="251" t="s">
        <v>339</v>
      </c>
      <c r="F19" s="252"/>
      <c r="G19" s="169"/>
      <c r="H19" s="169"/>
      <c r="I19" s="247"/>
      <c r="J19" s="248"/>
      <c r="K19" s="129"/>
      <c r="L19" s="137"/>
      <c r="M19" s="136"/>
      <c r="N19" s="138"/>
      <c r="O19" s="14" t="s">
        <v>19</v>
      </c>
      <c r="P19" s="93"/>
      <c r="Q19" s="94"/>
      <c r="R19" s="94"/>
      <c r="S19" s="94"/>
      <c r="T19" s="94"/>
      <c r="U19" s="94"/>
      <c r="V19" s="94"/>
      <c r="W19" s="94"/>
      <c r="X19" s="94"/>
      <c r="Y19" s="94"/>
      <c r="Z19" s="94"/>
      <c r="AA19" s="112"/>
      <c r="AB19" s="114"/>
      <c r="AC19" s="46">
        <f>IF(AB19&gt;0,SUM(P19:AA19)*AB19,SUM(P19:AA19))</f>
        <v>0</v>
      </c>
      <c r="AD19" s="42"/>
      <c r="AF19" s="22"/>
      <c r="AI19" s="8" t="e">
        <f>($AK$8&amp;_xlfn.XLOOKUP(H19,d04_燃料種,$AK$9:$BP$9))</f>
        <v>#N/A</v>
      </c>
      <c r="AK19"/>
      <c r="AL19"/>
      <c r="AM19"/>
      <c r="AN19"/>
      <c r="AO19"/>
      <c r="AP19"/>
      <c r="AQ19"/>
      <c r="AR19"/>
      <c r="AS19"/>
      <c r="AT19"/>
      <c r="AU19"/>
      <c r="AV19"/>
      <c r="AW19"/>
      <c r="AX19"/>
      <c r="AY19"/>
      <c r="AZ19"/>
      <c r="BA19"/>
      <c r="BB19"/>
      <c r="BC19"/>
      <c r="BD19"/>
      <c r="BE19"/>
      <c r="BF19"/>
      <c r="BG19"/>
      <c r="BH19"/>
      <c r="BI19"/>
      <c r="BJ19"/>
      <c r="BK19"/>
      <c r="BL19"/>
      <c r="BM19"/>
      <c r="BN19"/>
      <c r="BO19" s="78" t="s">
        <v>212</v>
      </c>
      <c r="BP19" s="80" t="s">
        <v>212</v>
      </c>
      <c r="BQ19"/>
    </row>
    <row r="20" spans="2:69" s="8" customFormat="1" ht="24" customHeight="1" thickBot="1" x14ac:dyDescent="0.25">
      <c r="B20" s="19"/>
      <c r="D20" s="189"/>
      <c r="E20" s="193" t="s">
        <v>17</v>
      </c>
      <c r="F20" s="194"/>
      <c r="G20" s="195"/>
      <c r="H20" s="196"/>
      <c r="I20" s="196"/>
      <c r="J20" s="196"/>
      <c r="K20" s="196"/>
      <c r="L20" s="196"/>
      <c r="M20" s="196"/>
      <c r="N20" s="197"/>
      <c r="O20" s="15" t="s">
        <v>40</v>
      </c>
      <c r="P20" s="95"/>
      <c r="Q20" s="96"/>
      <c r="R20" s="96"/>
      <c r="S20" s="96"/>
      <c r="T20" s="96"/>
      <c r="U20" s="96"/>
      <c r="V20" s="96"/>
      <c r="W20" s="96"/>
      <c r="X20" s="96"/>
      <c r="Y20" s="96"/>
      <c r="Z20" s="96"/>
      <c r="AA20" s="113"/>
      <c r="AB20" s="115"/>
      <c r="AC20" s="46">
        <f>IF(AB20&gt;0,SUM(P20:AA20)*AB20,SUM(P20:AA20))</f>
        <v>0</v>
      </c>
      <c r="AD20" s="42"/>
      <c r="AF20" s="24" t="s">
        <v>43</v>
      </c>
      <c r="AK20"/>
      <c r="AL20"/>
      <c r="AM20"/>
      <c r="AN20"/>
      <c r="AO20"/>
      <c r="AP20"/>
      <c r="AQ20"/>
      <c r="AR20"/>
      <c r="AS20"/>
      <c r="AT20"/>
      <c r="AU20"/>
      <c r="AV20"/>
      <c r="AW20"/>
      <c r="AX20"/>
      <c r="AY20"/>
      <c r="AZ20"/>
      <c r="BA20"/>
      <c r="BB20"/>
      <c r="BC20"/>
      <c r="BD20"/>
      <c r="BE20"/>
      <c r="BF20"/>
      <c r="BG20"/>
      <c r="BH20"/>
      <c r="BI20"/>
      <c r="BJ20"/>
      <c r="BK20"/>
      <c r="BL20"/>
      <c r="BM20"/>
      <c r="BN20"/>
      <c r="BO20" s="78" t="s">
        <v>213</v>
      </c>
      <c r="BP20" s="80" t="s">
        <v>213</v>
      </c>
      <c r="BQ20"/>
    </row>
    <row r="21" spans="2:69" s="8" customFormat="1" ht="24" customHeight="1" thickBot="1" x14ac:dyDescent="0.25">
      <c r="B21" s="19"/>
      <c r="D21" s="190"/>
      <c r="E21" s="198" t="s">
        <v>20</v>
      </c>
      <c r="F21" s="199"/>
      <c r="G21" s="183"/>
      <c r="H21" s="184"/>
      <c r="I21" s="184"/>
      <c r="J21" s="184"/>
      <c r="K21" s="184"/>
      <c r="L21" s="184"/>
      <c r="M21" s="184"/>
      <c r="N21" s="185"/>
      <c r="O21" s="16" t="s">
        <v>20</v>
      </c>
      <c r="P21" s="30"/>
      <c r="Q21" s="31"/>
      <c r="R21" s="31"/>
      <c r="S21" s="31"/>
      <c r="T21" s="31"/>
      <c r="U21" s="31"/>
      <c r="V21" s="31"/>
      <c r="W21" s="31"/>
      <c r="X21" s="31"/>
      <c r="Y21" s="31"/>
      <c r="Z21" s="31"/>
      <c r="AA21" s="71"/>
      <c r="AB21" s="73"/>
      <c r="AC21" s="33"/>
      <c r="AD21" s="42"/>
      <c r="AF21" s="22"/>
      <c r="AK21"/>
      <c r="AL21"/>
      <c r="AM21"/>
      <c r="AN21"/>
      <c r="AO21"/>
      <c r="AP21"/>
      <c r="AQ21"/>
      <c r="AR21"/>
      <c r="AS21"/>
      <c r="AT21"/>
      <c r="AU21"/>
      <c r="AV21"/>
      <c r="AW21"/>
      <c r="AX21"/>
      <c r="AY21"/>
      <c r="AZ21"/>
      <c r="BA21"/>
      <c r="BB21"/>
      <c r="BC21"/>
      <c r="BD21"/>
      <c r="BE21"/>
      <c r="BF21"/>
      <c r="BG21"/>
      <c r="BH21"/>
      <c r="BI21"/>
      <c r="BJ21"/>
      <c r="BK21"/>
      <c r="BL21"/>
      <c r="BM21"/>
      <c r="BN21"/>
      <c r="BO21" s="79" t="s">
        <v>214</v>
      </c>
      <c r="BP21" s="81" t="s">
        <v>214</v>
      </c>
      <c r="BQ21"/>
    </row>
    <row r="22" spans="2:69" s="8" customFormat="1" ht="34" customHeight="1" x14ac:dyDescent="0.2">
      <c r="B22" s="19"/>
      <c r="D22" s="188"/>
      <c r="E22" s="251" t="s">
        <v>339</v>
      </c>
      <c r="F22" s="252"/>
      <c r="G22" s="169"/>
      <c r="H22" s="169"/>
      <c r="I22" s="247"/>
      <c r="J22" s="248"/>
      <c r="K22" s="129"/>
      <c r="L22" s="137"/>
      <c r="M22" s="136"/>
      <c r="N22" s="138"/>
      <c r="O22" s="14" t="s">
        <v>19</v>
      </c>
      <c r="P22" s="93"/>
      <c r="Q22" s="94"/>
      <c r="R22" s="94"/>
      <c r="S22" s="94"/>
      <c r="T22" s="94"/>
      <c r="U22" s="94"/>
      <c r="V22" s="94"/>
      <c r="W22" s="94"/>
      <c r="X22" s="94"/>
      <c r="Y22" s="94"/>
      <c r="Z22" s="94"/>
      <c r="AA22" s="112"/>
      <c r="AB22" s="114"/>
      <c r="AC22" s="46">
        <f>IF(AB22&gt;0,SUM(P22:AA22)*AB22,SUM(P22:AA22))</f>
        <v>0</v>
      </c>
      <c r="AD22" s="42"/>
      <c r="AF22" s="25" t="s">
        <v>34</v>
      </c>
      <c r="AI22" s="8" t="e">
        <f>($AK$8&amp;_xlfn.XLOOKUP(H22,d04_燃料種,$AK$9:$BP$9))</f>
        <v>#N/A</v>
      </c>
      <c r="AK22"/>
      <c r="AL22"/>
      <c r="AM22"/>
      <c r="AN22"/>
      <c r="AO22"/>
      <c r="AP22"/>
      <c r="AQ22"/>
      <c r="AR22"/>
      <c r="AS22"/>
      <c r="AT22"/>
      <c r="AU22"/>
      <c r="AV22"/>
      <c r="AW22"/>
      <c r="AX22"/>
      <c r="AY22"/>
      <c r="AZ22"/>
      <c r="BA22"/>
      <c r="BB22"/>
      <c r="BC22"/>
      <c r="BD22"/>
      <c r="BE22"/>
      <c r="BF22"/>
      <c r="BG22"/>
      <c r="BH22"/>
      <c r="BI22"/>
      <c r="BJ22"/>
      <c r="BK22"/>
      <c r="BL22"/>
      <c r="BM22"/>
      <c r="BN22"/>
      <c r="BO22"/>
      <c r="BP22"/>
      <c r="BQ22"/>
    </row>
    <row r="23" spans="2:69" s="8" customFormat="1" ht="24" customHeight="1" thickBot="1" x14ac:dyDescent="0.25">
      <c r="B23" s="19"/>
      <c r="D23" s="189"/>
      <c r="E23" s="193" t="s">
        <v>17</v>
      </c>
      <c r="F23" s="194"/>
      <c r="G23" s="195"/>
      <c r="H23" s="196"/>
      <c r="I23" s="196"/>
      <c r="J23" s="196"/>
      <c r="K23" s="196"/>
      <c r="L23" s="196"/>
      <c r="M23" s="196"/>
      <c r="N23" s="197"/>
      <c r="O23" s="15" t="s">
        <v>40</v>
      </c>
      <c r="P23" s="95"/>
      <c r="Q23" s="96"/>
      <c r="R23" s="96"/>
      <c r="S23" s="96"/>
      <c r="T23" s="96"/>
      <c r="U23" s="96"/>
      <c r="V23" s="96"/>
      <c r="W23" s="96"/>
      <c r="X23" s="96"/>
      <c r="Y23" s="96"/>
      <c r="Z23" s="96"/>
      <c r="AA23" s="113"/>
      <c r="AB23" s="115"/>
      <c r="AC23" s="46">
        <f>IF(AB23&gt;0,SUM(P23:AA23)*AB23,SUM(P23:AA23))</f>
        <v>0</v>
      </c>
      <c r="AD23" s="42"/>
      <c r="AF23" s="26" t="s">
        <v>35</v>
      </c>
    </row>
    <row r="24" spans="2:69" s="8" customFormat="1" ht="24" customHeight="1" thickBot="1" x14ac:dyDescent="0.25">
      <c r="B24" s="19"/>
      <c r="D24" s="190"/>
      <c r="E24" s="198" t="s">
        <v>20</v>
      </c>
      <c r="F24" s="199"/>
      <c r="G24" s="183"/>
      <c r="H24" s="184"/>
      <c r="I24" s="184"/>
      <c r="J24" s="184"/>
      <c r="K24" s="184"/>
      <c r="L24" s="184"/>
      <c r="M24" s="184"/>
      <c r="N24" s="185"/>
      <c r="O24" s="16" t="s">
        <v>20</v>
      </c>
      <c r="P24" s="30"/>
      <c r="Q24" s="31"/>
      <c r="R24" s="31"/>
      <c r="S24" s="31"/>
      <c r="T24" s="31"/>
      <c r="U24" s="31"/>
      <c r="V24" s="31"/>
      <c r="W24" s="31"/>
      <c r="X24" s="31"/>
      <c r="Y24" s="31"/>
      <c r="Z24" s="31"/>
      <c r="AA24" s="71"/>
      <c r="AB24" s="73"/>
      <c r="AC24" s="33"/>
      <c r="AD24" s="42"/>
      <c r="AF24" s="27"/>
    </row>
    <row r="25" spans="2:69" s="8" customFormat="1" ht="34" customHeight="1" x14ac:dyDescent="0.2">
      <c r="B25" s="19"/>
      <c r="D25" s="188"/>
      <c r="E25" s="251" t="s">
        <v>339</v>
      </c>
      <c r="F25" s="252"/>
      <c r="G25" s="169"/>
      <c r="H25" s="135"/>
      <c r="I25" s="247"/>
      <c r="J25" s="248"/>
      <c r="K25" s="129"/>
      <c r="L25" s="137"/>
      <c r="M25" s="136"/>
      <c r="N25" s="138"/>
      <c r="O25" s="14" t="s">
        <v>19</v>
      </c>
      <c r="P25" s="93"/>
      <c r="Q25" s="94"/>
      <c r="R25" s="94"/>
      <c r="S25" s="94"/>
      <c r="T25" s="94"/>
      <c r="U25" s="94"/>
      <c r="V25" s="94"/>
      <c r="W25" s="94"/>
      <c r="X25" s="94"/>
      <c r="Y25" s="94"/>
      <c r="Z25" s="94"/>
      <c r="AA25" s="112"/>
      <c r="AB25" s="114"/>
      <c r="AC25" s="46">
        <f>IF(AB25&gt;0,SUM(P25:AA25)*AB25,SUM(P25:AA25))</f>
        <v>0</v>
      </c>
      <c r="AD25" s="42"/>
      <c r="AF25" s="21" t="s">
        <v>55</v>
      </c>
      <c r="AI25" s="8" t="e">
        <f>($AK$8&amp;_xlfn.XLOOKUP(H25,d04_燃料種,$AK$9:$BP$9))</f>
        <v>#N/A</v>
      </c>
    </row>
    <row r="26" spans="2:69" s="8" customFormat="1" ht="24" customHeight="1" thickBot="1" x14ac:dyDescent="0.25">
      <c r="B26" s="19"/>
      <c r="D26" s="189"/>
      <c r="E26" s="193" t="s">
        <v>17</v>
      </c>
      <c r="F26" s="194"/>
      <c r="G26" s="195"/>
      <c r="H26" s="196"/>
      <c r="I26" s="196"/>
      <c r="J26" s="196"/>
      <c r="K26" s="196"/>
      <c r="L26" s="196"/>
      <c r="M26" s="196"/>
      <c r="N26" s="197"/>
      <c r="O26" s="15" t="s">
        <v>40</v>
      </c>
      <c r="P26" s="95"/>
      <c r="Q26" s="96"/>
      <c r="R26" s="96"/>
      <c r="S26" s="96"/>
      <c r="T26" s="96"/>
      <c r="U26" s="96"/>
      <c r="V26" s="96"/>
      <c r="W26" s="96"/>
      <c r="X26" s="96"/>
      <c r="Y26" s="96"/>
      <c r="Z26" s="96"/>
      <c r="AA26" s="113"/>
      <c r="AB26" s="115"/>
      <c r="AC26" s="46">
        <f>IF(AB26&gt;0,SUM(P26:AA26)*AB26,SUM(P26:AA26))</f>
        <v>0</v>
      </c>
      <c r="AD26" s="42"/>
      <c r="AF26" s="23" t="s">
        <v>57</v>
      </c>
    </row>
    <row r="27" spans="2:69" s="8" customFormat="1" ht="24" customHeight="1" thickBot="1" x14ac:dyDescent="0.25">
      <c r="B27" s="19"/>
      <c r="D27" s="190"/>
      <c r="E27" s="198" t="s">
        <v>20</v>
      </c>
      <c r="F27" s="199"/>
      <c r="G27" s="183"/>
      <c r="H27" s="184"/>
      <c r="I27" s="184"/>
      <c r="J27" s="184"/>
      <c r="K27" s="184"/>
      <c r="L27" s="184"/>
      <c r="M27" s="184"/>
      <c r="N27" s="185"/>
      <c r="O27" s="16" t="s">
        <v>20</v>
      </c>
      <c r="P27" s="30"/>
      <c r="Q27" s="31"/>
      <c r="R27" s="31"/>
      <c r="S27" s="31"/>
      <c r="T27" s="31"/>
      <c r="U27" s="31"/>
      <c r="V27" s="31"/>
      <c r="W27" s="31"/>
      <c r="X27" s="31"/>
      <c r="Y27" s="31"/>
      <c r="Z27" s="31"/>
      <c r="AA27" s="71"/>
      <c r="AB27" s="73"/>
      <c r="AC27" s="33"/>
      <c r="AD27" s="42"/>
      <c r="AF27" s="21" t="s">
        <v>56</v>
      </c>
    </row>
    <row r="28" spans="2:69" s="8" customFormat="1" ht="34" customHeight="1" x14ac:dyDescent="0.2">
      <c r="B28" s="19"/>
      <c r="D28" s="188"/>
      <c r="E28" s="251" t="s">
        <v>339</v>
      </c>
      <c r="F28" s="252"/>
      <c r="G28" s="169"/>
      <c r="H28" s="135"/>
      <c r="I28" s="247"/>
      <c r="J28" s="248"/>
      <c r="K28" s="129"/>
      <c r="L28" s="137"/>
      <c r="M28" s="136"/>
      <c r="N28" s="138"/>
      <c r="O28" s="14" t="s">
        <v>19</v>
      </c>
      <c r="P28" s="93"/>
      <c r="Q28" s="94"/>
      <c r="R28" s="94"/>
      <c r="S28" s="94"/>
      <c r="T28" s="94"/>
      <c r="U28" s="94"/>
      <c r="V28" s="94"/>
      <c r="W28" s="94"/>
      <c r="X28" s="94"/>
      <c r="Y28" s="94"/>
      <c r="Z28" s="94"/>
      <c r="AA28" s="112"/>
      <c r="AB28" s="114"/>
      <c r="AC28" s="46">
        <f>IF(AB28&gt;0,SUM(P28:AA28)*AB28,SUM(P28:AA28))</f>
        <v>0</v>
      </c>
      <c r="AD28" s="42"/>
      <c r="AF28" s="22"/>
      <c r="AI28" s="8" t="e">
        <f>($AK$8&amp;_xlfn.XLOOKUP(H28,d04_燃料種,$AK$9:$BP$9))</f>
        <v>#N/A</v>
      </c>
    </row>
    <row r="29" spans="2:69" s="8" customFormat="1" ht="24" customHeight="1" x14ac:dyDescent="0.2">
      <c r="B29" s="19"/>
      <c r="D29" s="189"/>
      <c r="E29" s="193" t="s">
        <v>17</v>
      </c>
      <c r="F29" s="194"/>
      <c r="G29" s="195"/>
      <c r="H29" s="196"/>
      <c r="I29" s="196"/>
      <c r="J29" s="196"/>
      <c r="K29" s="196"/>
      <c r="L29" s="196"/>
      <c r="M29" s="196"/>
      <c r="N29" s="197"/>
      <c r="O29" s="15" t="s">
        <v>40</v>
      </c>
      <c r="P29" s="95"/>
      <c r="Q29" s="96"/>
      <c r="R29" s="96"/>
      <c r="S29" s="96"/>
      <c r="T29" s="96"/>
      <c r="U29" s="96"/>
      <c r="V29" s="96"/>
      <c r="W29" s="96"/>
      <c r="X29" s="96"/>
      <c r="Y29" s="96"/>
      <c r="Z29" s="96"/>
      <c r="AA29" s="113"/>
      <c r="AB29" s="115"/>
      <c r="AC29" s="46">
        <f>IF(AB29&gt;0,SUM(P29:AA29)*AB29,SUM(P29:AA29))</f>
        <v>0</v>
      </c>
      <c r="AD29" s="42"/>
      <c r="AF29" s="21" t="s">
        <v>36</v>
      </c>
    </row>
    <row r="30" spans="2:69" s="8" customFormat="1" ht="24" customHeight="1" thickBot="1" x14ac:dyDescent="0.25">
      <c r="B30" s="19"/>
      <c r="D30" s="190"/>
      <c r="E30" s="198" t="s">
        <v>20</v>
      </c>
      <c r="F30" s="199"/>
      <c r="G30" s="183"/>
      <c r="H30" s="184"/>
      <c r="I30" s="184"/>
      <c r="J30" s="184"/>
      <c r="K30" s="184"/>
      <c r="L30" s="184"/>
      <c r="M30" s="184"/>
      <c r="N30" s="185"/>
      <c r="O30" s="16" t="s">
        <v>20</v>
      </c>
      <c r="P30" s="30"/>
      <c r="Q30" s="31"/>
      <c r="R30" s="31"/>
      <c r="S30" s="31"/>
      <c r="T30" s="31"/>
      <c r="U30" s="31"/>
      <c r="V30" s="31"/>
      <c r="W30" s="31"/>
      <c r="X30" s="31"/>
      <c r="Y30" s="31"/>
      <c r="Z30" s="31"/>
      <c r="AA30" s="71"/>
      <c r="AB30" s="73"/>
      <c r="AC30" s="33"/>
      <c r="AD30" s="42"/>
      <c r="AF30" s="23" t="s">
        <v>37</v>
      </c>
    </row>
    <row r="31" spans="2:69" s="8" customFormat="1" ht="34" customHeight="1" x14ac:dyDescent="0.2">
      <c r="B31" s="19"/>
      <c r="D31" s="188"/>
      <c r="E31" s="251" t="s">
        <v>339</v>
      </c>
      <c r="F31" s="252"/>
      <c r="G31" s="169"/>
      <c r="H31" s="135"/>
      <c r="I31" s="247"/>
      <c r="J31" s="248"/>
      <c r="K31" s="129"/>
      <c r="L31" s="137"/>
      <c r="M31" s="136"/>
      <c r="N31" s="138"/>
      <c r="O31" s="14" t="s">
        <v>19</v>
      </c>
      <c r="P31" s="93"/>
      <c r="Q31" s="94"/>
      <c r="R31" s="94"/>
      <c r="S31" s="94"/>
      <c r="T31" s="94"/>
      <c r="U31" s="94"/>
      <c r="V31" s="94"/>
      <c r="W31" s="94"/>
      <c r="X31" s="94"/>
      <c r="Y31" s="94"/>
      <c r="Z31" s="94"/>
      <c r="AA31" s="112"/>
      <c r="AB31" s="114"/>
      <c r="AC31" s="46">
        <f>IF(AB31&gt;0,SUM(P31:AA31)*AB31,SUM(P31:AA31))</f>
        <v>0</v>
      </c>
      <c r="AD31" s="42"/>
      <c r="AF31" s="22"/>
      <c r="AI31" s="8" t="e">
        <f>($AK$8&amp;_xlfn.XLOOKUP(H31,d04_燃料種,$AK$9:$BP$9))</f>
        <v>#N/A</v>
      </c>
    </row>
    <row r="32" spans="2:69" s="8" customFormat="1" ht="24" customHeight="1" x14ac:dyDescent="0.2">
      <c r="B32" s="19"/>
      <c r="D32" s="189"/>
      <c r="E32" s="193" t="s">
        <v>17</v>
      </c>
      <c r="F32" s="194"/>
      <c r="G32" s="195"/>
      <c r="H32" s="196"/>
      <c r="I32" s="196"/>
      <c r="J32" s="196"/>
      <c r="K32" s="196"/>
      <c r="L32" s="196"/>
      <c r="M32" s="196"/>
      <c r="N32" s="197"/>
      <c r="O32" s="15" t="s">
        <v>40</v>
      </c>
      <c r="P32" s="95"/>
      <c r="Q32" s="96"/>
      <c r="R32" s="96"/>
      <c r="S32" s="96"/>
      <c r="T32" s="96"/>
      <c r="U32" s="96"/>
      <c r="V32" s="96"/>
      <c r="W32" s="96"/>
      <c r="X32" s="96"/>
      <c r="Y32" s="96"/>
      <c r="Z32" s="96"/>
      <c r="AA32" s="113"/>
      <c r="AB32" s="115"/>
      <c r="AC32" s="46">
        <f>IF(AB32&gt;0,SUM(P32:AA32)*AB32,SUM(P32:AA32))</f>
        <v>0</v>
      </c>
      <c r="AD32" s="42"/>
      <c r="AF32" s="28" t="s">
        <v>39</v>
      </c>
    </row>
    <row r="33" spans="1:32" s="8" customFormat="1" ht="24" customHeight="1" thickBot="1" x14ac:dyDescent="0.25">
      <c r="B33" s="19"/>
      <c r="D33" s="190"/>
      <c r="E33" s="198" t="s">
        <v>20</v>
      </c>
      <c r="F33" s="199"/>
      <c r="G33" s="183"/>
      <c r="H33" s="184"/>
      <c r="I33" s="184"/>
      <c r="J33" s="184"/>
      <c r="K33" s="184"/>
      <c r="L33" s="184"/>
      <c r="M33" s="184"/>
      <c r="N33" s="185"/>
      <c r="O33" s="16" t="s">
        <v>20</v>
      </c>
      <c r="P33" s="30"/>
      <c r="Q33" s="31"/>
      <c r="R33" s="31"/>
      <c r="S33" s="31"/>
      <c r="T33" s="31"/>
      <c r="U33" s="31"/>
      <c r="V33" s="31"/>
      <c r="W33" s="31"/>
      <c r="X33" s="31"/>
      <c r="Y33" s="31"/>
      <c r="Z33" s="31"/>
      <c r="AA33" s="71"/>
      <c r="AB33" s="73"/>
      <c r="AC33" s="33"/>
      <c r="AD33" s="42"/>
      <c r="AF33" s="29" t="s">
        <v>41</v>
      </c>
    </row>
    <row r="34" spans="1:32" s="8" customFormat="1" ht="24" customHeight="1" thickBot="1" x14ac:dyDescent="0.25">
      <c r="B34" s="19"/>
      <c r="D34" s="1"/>
      <c r="E34" s="170" t="s">
        <v>60</v>
      </c>
      <c r="F34" s="170"/>
      <c r="G34" s="170"/>
      <c r="H34" s="170"/>
      <c r="I34" s="170"/>
      <c r="J34" s="170"/>
      <c r="K34" s="170"/>
      <c r="L34" s="170"/>
      <c r="M34" s="170"/>
      <c r="N34" s="171"/>
      <c r="O34" s="171"/>
      <c r="P34" s="171"/>
      <c r="Q34" s="171"/>
      <c r="R34" s="171"/>
      <c r="S34" s="171"/>
      <c r="T34" s="171"/>
      <c r="U34" s="171"/>
      <c r="V34" s="171"/>
      <c r="W34" s="171"/>
      <c r="X34" s="171"/>
      <c r="Y34" s="171"/>
      <c r="Z34" s="171"/>
      <c r="AA34" s="171"/>
      <c r="AB34" s="64"/>
      <c r="AC34" s="1"/>
      <c r="AD34" s="42"/>
      <c r="AF34" s="29" t="s">
        <v>42</v>
      </c>
    </row>
    <row r="35" spans="1:32" s="8" customFormat="1" ht="24" customHeight="1" x14ac:dyDescent="0.2">
      <c r="B35" s="43"/>
      <c r="C35" s="44"/>
      <c r="D35" s="20"/>
      <c r="E35" s="172"/>
      <c r="F35" s="172"/>
      <c r="G35" s="172"/>
      <c r="H35" s="172"/>
      <c r="I35" s="172"/>
      <c r="J35" s="172"/>
      <c r="K35" s="172"/>
      <c r="L35" s="172"/>
      <c r="M35" s="172"/>
      <c r="N35" s="173"/>
      <c r="O35" s="173"/>
      <c r="P35" s="173"/>
      <c r="Q35" s="173"/>
      <c r="R35" s="173"/>
      <c r="S35" s="173"/>
      <c r="T35" s="173"/>
      <c r="U35" s="173"/>
      <c r="V35" s="173"/>
      <c r="W35" s="173"/>
      <c r="X35" s="173"/>
      <c r="Y35" s="173"/>
      <c r="Z35" s="173"/>
      <c r="AA35" s="173"/>
      <c r="AB35" s="63"/>
      <c r="AC35" s="20"/>
      <c r="AD35" s="45"/>
      <c r="AF35" s="52"/>
    </row>
    <row r="36" spans="1:32" s="8" customFormat="1" ht="11.25" hidden="1" customHeight="1" x14ac:dyDescent="0.2">
      <c r="D36" s="1"/>
      <c r="E36" s="47"/>
      <c r="F36" s="47"/>
      <c r="G36" s="47"/>
      <c r="H36" s="47"/>
      <c r="I36" s="47"/>
      <c r="J36" s="47"/>
      <c r="K36" s="47"/>
      <c r="L36" s="47"/>
      <c r="M36" s="47"/>
      <c r="N36" s="48"/>
      <c r="O36" s="48"/>
      <c r="P36" s="48"/>
      <c r="Q36" s="48"/>
      <c r="R36" s="48"/>
      <c r="S36" s="48"/>
      <c r="T36" s="48"/>
      <c r="U36" s="48"/>
      <c r="V36" s="48"/>
      <c r="W36" s="48"/>
      <c r="X36" s="48"/>
      <c r="Y36" s="48"/>
      <c r="Z36" s="48"/>
      <c r="AA36" s="48"/>
      <c r="AB36" s="48"/>
      <c r="AC36" s="1"/>
      <c r="AF36" s="25" t="s">
        <v>62</v>
      </c>
    </row>
    <row r="37" spans="1:32" s="8" customFormat="1" ht="24" hidden="1" customHeight="1" x14ac:dyDescent="0.2">
      <c r="A37" s="1"/>
      <c r="B37" s="1"/>
      <c r="C37" s="1" t="s">
        <v>46</v>
      </c>
      <c r="D37" s="1"/>
      <c r="E37" s="1"/>
      <c r="F37" s="1"/>
      <c r="G37" s="1"/>
      <c r="H37" s="1"/>
      <c r="I37" s="1"/>
      <c r="J37" s="1"/>
      <c r="K37" s="1"/>
      <c r="L37" s="1"/>
      <c r="M37" s="1"/>
      <c r="N37" s="2"/>
      <c r="O37" s="2"/>
      <c r="P37" s="1"/>
      <c r="Q37" s="1"/>
      <c r="R37" s="1"/>
      <c r="S37" s="1"/>
      <c r="T37" s="1"/>
      <c r="U37" s="1"/>
      <c r="V37" s="1"/>
      <c r="W37" s="1"/>
      <c r="X37" s="1"/>
      <c r="Y37" s="1"/>
      <c r="Z37" s="1"/>
      <c r="AA37" s="1"/>
      <c r="AB37" s="1"/>
      <c r="AC37" s="1"/>
      <c r="AD37" s="1"/>
      <c r="AF37" s="25" t="s">
        <v>63</v>
      </c>
    </row>
    <row r="38" spans="1:32" ht="24" hidden="1" customHeight="1" x14ac:dyDescent="0.2">
      <c r="D38" s="1" t="s">
        <v>51</v>
      </c>
      <c r="H38" s="1" t="s">
        <v>47</v>
      </c>
      <c r="AF38" s="25" t="s">
        <v>64</v>
      </c>
    </row>
    <row r="39" spans="1:32" ht="24" hidden="1" customHeight="1" x14ac:dyDescent="0.2">
      <c r="D39" s="1" t="s">
        <v>52</v>
      </c>
      <c r="H39" s="1" t="s">
        <v>48</v>
      </c>
      <c r="AF39" s="21" t="s">
        <v>65</v>
      </c>
    </row>
    <row r="40" spans="1:32" ht="18.75" hidden="1" customHeight="1" x14ac:dyDescent="0.2">
      <c r="D40" s="1" t="s">
        <v>50</v>
      </c>
      <c r="H40" s="1" t="s">
        <v>53</v>
      </c>
      <c r="AF40" s="21" t="s">
        <v>66</v>
      </c>
    </row>
    <row r="41" spans="1:32" ht="18.75" hidden="1" customHeight="1" x14ac:dyDescent="0.2">
      <c r="D41" s="1" t="s">
        <v>58</v>
      </c>
      <c r="H41" s="1" t="s">
        <v>59</v>
      </c>
      <c r="AF41" s="21" t="s">
        <v>67</v>
      </c>
    </row>
    <row r="42" spans="1:32" ht="18.75" hidden="1" customHeight="1" x14ac:dyDescent="0.2">
      <c r="D42" s="1" t="s">
        <v>84</v>
      </c>
      <c r="H42" s="1" t="s">
        <v>85</v>
      </c>
      <c r="AF42" s="21" t="s">
        <v>68</v>
      </c>
    </row>
    <row r="43" spans="1:32" ht="18.75" hidden="1" customHeight="1" x14ac:dyDescent="0.2">
      <c r="H43" s="1" t="s">
        <v>86</v>
      </c>
      <c r="AF43" s="21" t="s">
        <v>69</v>
      </c>
    </row>
    <row r="44" spans="1:32" ht="18.75" hidden="1" customHeight="1" x14ac:dyDescent="0.2">
      <c r="D44" s="1" t="s">
        <v>87</v>
      </c>
      <c r="H44" s="1" t="s">
        <v>88</v>
      </c>
      <c r="AF44" s="21" t="s">
        <v>70</v>
      </c>
    </row>
    <row r="45" spans="1:32" ht="18.75" hidden="1" customHeight="1" x14ac:dyDescent="0.2">
      <c r="AF45" s="21" t="s">
        <v>71</v>
      </c>
    </row>
    <row r="46" spans="1:32" ht="18.75" hidden="1" customHeight="1" x14ac:dyDescent="0.2">
      <c r="AF46" s="50" t="s">
        <v>72</v>
      </c>
    </row>
    <row r="47" spans="1:32" ht="18.75" hidden="1" customHeight="1" x14ac:dyDescent="0.2">
      <c r="AF47" s="50" t="s">
        <v>73</v>
      </c>
    </row>
    <row r="48" spans="1:32" ht="18.75" hidden="1" customHeight="1" x14ac:dyDescent="0.2">
      <c r="AF48" s="50" t="s">
        <v>74</v>
      </c>
    </row>
    <row r="49" spans="32:32" ht="18.75" hidden="1" customHeight="1" x14ac:dyDescent="0.2">
      <c r="AF49" s="50" t="s">
        <v>75</v>
      </c>
    </row>
    <row r="50" spans="32:32" ht="18.75" hidden="1" customHeight="1" x14ac:dyDescent="0.2">
      <c r="AF50" s="50" t="s">
        <v>76</v>
      </c>
    </row>
    <row r="51" spans="32:32" ht="18.75" hidden="1" customHeight="1" x14ac:dyDescent="0.2">
      <c r="AF51" s="50" t="s">
        <v>77</v>
      </c>
    </row>
    <row r="52" spans="32:32" ht="18.75" hidden="1" customHeight="1" x14ac:dyDescent="0.2">
      <c r="AF52" s="50" t="s">
        <v>78</v>
      </c>
    </row>
    <row r="53" spans="32:32" ht="18.75" hidden="1" customHeight="1" x14ac:dyDescent="0.2">
      <c r="AF53" s="50" t="s">
        <v>79</v>
      </c>
    </row>
    <row r="54" spans="32:32" ht="18.75" hidden="1" customHeight="1" x14ac:dyDescent="0.2">
      <c r="AF54" s="50" t="s">
        <v>80</v>
      </c>
    </row>
    <row r="55" spans="32:32" ht="18.75" hidden="1" customHeight="1" x14ac:dyDescent="0.2">
      <c r="AF55" s="50" t="s">
        <v>81</v>
      </c>
    </row>
    <row r="56" spans="32:32" ht="18.75" hidden="1" customHeight="1" thickBot="1" x14ac:dyDescent="0.25">
      <c r="AF56" s="51" t="s">
        <v>61</v>
      </c>
    </row>
    <row r="57" spans="32:32" ht="18.75" hidden="1" customHeight="1" x14ac:dyDescent="0.2"/>
  </sheetData>
  <sheetProtection algorithmName="SHA-512" hashValue="HvEC5sNgLIxuKxg6FQ5DgI3fl1fAMuuC3PA/plw+McK+ddNKe6DkMKoo6Fse21NHI3IYSiwBDPUAd4bvaJQsPQ==" saltValue="4mMMBFy/aHjgrC/tNfp+DA==" spinCount="100000" sheet="1" objects="1" scenarios="1"/>
  <dataConsolidate/>
  <mergeCells count="73">
    <mergeCell ref="D4:H4"/>
    <mergeCell ref="X4:Y4"/>
    <mergeCell ref="Z4:AA4"/>
    <mergeCell ref="D5:H5"/>
    <mergeCell ref="X5:Y5"/>
    <mergeCell ref="Z5:AA5"/>
    <mergeCell ref="X7:Y8"/>
    <mergeCell ref="Z7:Z8"/>
    <mergeCell ref="N9:P9"/>
    <mergeCell ref="D10:D12"/>
    <mergeCell ref="E10:F12"/>
    <mergeCell ref="H10:H12"/>
    <mergeCell ref="G10:G12"/>
    <mergeCell ref="AB10:AB11"/>
    <mergeCell ref="D13:D15"/>
    <mergeCell ref="E13:F13"/>
    <mergeCell ref="E14:F14"/>
    <mergeCell ref="E15:F15"/>
    <mergeCell ref="K10:K12"/>
    <mergeCell ref="L10:L12"/>
    <mergeCell ref="M10:M12"/>
    <mergeCell ref="N10:N12"/>
    <mergeCell ref="G14:N14"/>
    <mergeCell ref="G15:N15"/>
    <mergeCell ref="D16:D18"/>
    <mergeCell ref="E16:F16"/>
    <mergeCell ref="E17:F17"/>
    <mergeCell ref="E18:F18"/>
    <mergeCell ref="G18:N18"/>
    <mergeCell ref="G17:N17"/>
    <mergeCell ref="D19:D21"/>
    <mergeCell ref="E19:F19"/>
    <mergeCell ref="E20:F20"/>
    <mergeCell ref="E21:F21"/>
    <mergeCell ref="G20:N20"/>
    <mergeCell ref="G21:N21"/>
    <mergeCell ref="D22:D24"/>
    <mergeCell ref="E22:F22"/>
    <mergeCell ref="E23:F23"/>
    <mergeCell ref="E24:F24"/>
    <mergeCell ref="G24:N24"/>
    <mergeCell ref="G23:N23"/>
    <mergeCell ref="D25:D27"/>
    <mergeCell ref="E25:F25"/>
    <mergeCell ref="E26:F26"/>
    <mergeCell ref="E27:F27"/>
    <mergeCell ref="G27:N27"/>
    <mergeCell ref="G26:N26"/>
    <mergeCell ref="D28:D30"/>
    <mergeCell ref="E28:F28"/>
    <mergeCell ref="E29:F29"/>
    <mergeCell ref="E30:F30"/>
    <mergeCell ref="G30:N30"/>
    <mergeCell ref="G29:N29"/>
    <mergeCell ref="D31:D33"/>
    <mergeCell ref="E31:F31"/>
    <mergeCell ref="E32:F32"/>
    <mergeCell ref="E33:F33"/>
    <mergeCell ref="G33:N33"/>
    <mergeCell ref="G32:N32"/>
    <mergeCell ref="E34:AA35"/>
    <mergeCell ref="I10:J12"/>
    <mergeCell ref="I16:J16"/>
    <mergeCell ref="I13:J13"/>
    <mergeCell ref="I19:J19"/>
    <mergeCell ref="I22:J22"/>
    <mergeCell ref="I25:J25"/>
    <mergeCell ref="I28:J28"/>
    <mergeCell ref="I31:J31"/>
    <mergeCell ref="O10:Q11"/>
    <mergeCell ref="R10:U11"/>
    <mergeCell ref="V10:V11"/>
    <mergeCell ref="W10:AA11"/>
  </mergeCells>
  <phoneticPr fontId="3"/>
  <dataValidations count="9">
    <dataValidation type="list" allowBlank="1" showInputMessage="1" showErrorMessage="1" sqref="K5" xr:uid="{F1E1A5A5-E442-49EA-854F-04B0665F92B6}">
      <formula1>"1,2,3,4,5,6,7,8,9,10,11"</formula1>
    </dataValidation>
    <dataValidation type="list" allowBlank="1" showInputMessage="1" showErrorMessage="1" sqref="P15:AB15 G15 P33:AB33 P18:AB18 P21:AB21 P24:AB24 P27:AB27 P30:AB30 G33 G18 G24 G27 G30 G21" xr:uid="{228883C5-5959-48F3-8BC9-89BEE7343F68}">
      <formula1>$AF$12:$AF$15</formula1>
    </dataValidation>
    <dataValidation type="list" allowBlank="1" showInputMessage="1" showErrorMessage="1" sqref="D7:D8" xr:uid="{EC99E198-44C6-49AD-97E4-ADAF8F855E2A}">
      <formula1>$AF$19:$AF$20</formula1>
    </dataValidation>
    <dataValidation type="list" allowBlank="1" showInputMessage="1" showErrorMessage="1" sqref="M13 M31 M28 M25 M22 M19 M16" xr:uid="{1C59793D-E52D-45E3-BEF2-F2BACD4B6477}">
      <formula1>$AF$24:$AF$27</formula1>
    </dataValidation>
    <dataValidation type="list" allowBlank="1" showInputMessage="1" showErrorMessage="1" sqref="Z7" xr:uid="{1EB8FE96-CD4A-4D3A-A43B-96C5B684A327}">
      <formula1>$AG$13:$AG$15</formula1>
    </dataValidation>
    <dataValidation type="list" allowBlank="1" showInputMessage="1" showErrorMessage="1" sqref="H22 H31 H16 H19 H25 H28 H13" xr:uid="{4AB7CCD2-64C2-4688-BF30-5B8BB6E10664}">
      <formula1>d04_燃料種</formula1>
    </dataValidation>
    <dataValidation type="list" allowBlank="1" showInputMessage="1" showErrorMessage="1" sqref="N13 N16 N19 N22 N25 N28 N31" xr:uid="{B2D7CA71-95C0-47E9-BCFB-F9BBC72DE57F}">
      <formula1>INDIRECT(AI13)</formula1>
    </dataValidation>
    <dataValidation type="list" allowBlank="1" showInputMessage="1" showErrorMessage="1" sqref="G13 G16 G19 G22 G25 G28 G31" xr:uid="{6A05A010-66F0-4414-93D1-98ED927F2594}">
      <formula1>d04_排出活動の種類_燃料</formula1>
    </dataValidation>
    <dataValidation type="list" allowBlank="1" showInputMessage="1" showErrorMessage="1" sqref="K13 K16 K19 K22 K25 K28 K31" xr:uid="{D3EC2E87-E6BF-4241-B28C-14C526AB649C}">
      <formula1>把握方法</formula1>
    </dataValidation>
  </dataValidations>
  <printOptions horizontalCentered="1" verticalCentered="1"/>
  <pageMargins left="0.19685039370078741" right="0.19685039370078741" top="0.51181102362204722" bottom="0.51181102362204722" header="0.51181102362204722" footer="0.51181102362204722"/>
  <pageSetup paperSize="9" scale="62"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E05A0-C6C2-438F-A95C-065D0C12DDEB}">
  <sheetPr>
    <pageSetUpPr fitToPage="1"/>
  </sheetPr>
  <dimension ref="A1:BU63"/>
  <sheetViews>
    <sheetView showGridLines="0" view="pageBreakPreview" zoomScale="85" zoomScaleNormal="100" zoomScaleSheetLayoutView="85" workbookViewId="0"/>
  </sheetViews>
  <sheetFormatPr defaultColWidth="0" defaultRowHeight="13" x14ac:dyDescent="0.2"/>
  <cols>
    <col min="1" max="1" width="2.26953125" style="1" customWidth="1"/>
    <col min="2" max="2" width="0.36328125" style="1" customWidth="1"/>
    <col min="3" max="3" width="3.08984375" style="1" customWidth="1"/>
    <col min="4" max="5" width="4.90625" style="1" customWidth="1"/>
    <col min="6" max="6" width="9" style="1" customWidth="1"/>
    <col min="7" max="8" width="21.6328125" style="1" customWidth="1"/>
    <col min="9" max="9" width="17.26953125" style="1" customWidth="1"/>
    <col min="10" max="10" width="7.6328125" style="1" customWidth="1"/>
    <col min="11" max="11" width="11.08984375" style="1" customWidth="1"/>
    <col min="12" max="12" width="8.81640625" style="1" bestFit="1" customWidth="1"/>
    <col min="13" max="13" width="12.6328125" style="1" customWidth="1"/>
    <col min="14" max="14" width="10.6328125" style="1" customWidth="1"/>
    <col min="15" max="15" width="12.6328125" style="1" customWidth="1"/>
    <col min="16" max="16" width="6.6328125" style="1" customWidth="1"/>
    <col min="17" max="18" width="6.7265625" style="2" customWidth="1"/>
    <col min="19" max="31" width="7.08984375" style="1" customWidth="1"/>
    <col min="32" max="32" width="11.453125" style="1" customWidth="1"/>
    <col min="33" max="33" width="0.36328125" style="1" customWidth="1"/>
    <col min="34" max="34" width="2.08984375" style="1" customWidth="1"/>
    <col min="35" max="36" width="9" style="1" hidden="1"/>
    <col min="37" max="37" width="3.6328125" style="1" hidden="1"/>
    <col min="38" max="16384" width="9" style="1" hidden="1"/>
  </cols>
  <sheetData>
    <row r="1" spans="1:73" ht="14" x14ac:dyDescent="0.2">
      <c r="A1" s="12" t="s">
        <v>262</v>
      </c>
      <c r="B1" s="12"/>
      <c r="C1" s="12"/>
      <c r="AG1" s="10"/>
    </row>
    <row r="2" spans="1:73" ht="2.25" customHeight="1" x14ac:dyDescent="0.2">
      <c r="A2" s="12"/>
      <c r="B2" s="34"/>
      <c r="C2" s="35"/>
      <c r="D2" s="36"/>
      <c r="E2" s="36"/>
      <c r="F2" s="36"/>
      <c r="G2" s="36"/>
      <c r="H2" s="36"/>
      <c r="I2" s="36"/>
      <c r="J2" s="36"/>
      <c r="K2" s="36"/>
      <c r="L2" s="36"/>
      <c r="M2" s="36"/>
      <c r="N2" s="36"/>
      <c r="O2" s="36"/>
      <c r="P2" s="36"/>
      <c r="Q2" s="37"/>
      <c r="R2" s="37"/>
      <c r="S2" s="36"/>
      <c r="T2" s="36"/>
      <c r="U2" s="36"/>
      <c r="V2" s="36"/>
      <c r="W2" s="36"/>
      <c r="X2" s="36"/>
      <c r="Y2" s="36"/>
      <c r="Z2" s="36"/>
      <c r="AA2" s="36"/>
      <c r="AB2" s="36"/>
      <c r="AC2" s="36"/>
      <c r="AD2" s="36"/>
      <c r="AE2" s="36"/>
      <c r="AF2" s="36"/>
      <c r="AG2" s="38"/>
    </row>
    <row r="3" spans="1:73" x14ac:dyDescent="0.2">
      <c r="B3" s="17"/>
      <c r="AG3" s="39"/>
    </row>
    <row r="4" spans="1:73" ht="30" customHeight="1" x14ac:dyDescent="0.2">
      <c r="B4" s="17"/>
      <c r="D4" s="231" t="s">
        <v>28</v>
      </c>
      <c r="E4" s="232"/>
      <c r="F4" s="232"/>
      <c r="G4" s="232"/>
      <c r="H4" s="233"/>
      <c r="I4" s="108" t="s">
        <v>38</v>
      </c>
      <c r="J4" s="68" t="s">
        <v>29</v>
      </c>
      <c r="K4" s="92"/>
      <c r="L4" s="32"/>
      <c r="AA4" s="231" t="s">
        <v>23</v>
      </c>
      <c r="AB4" s="233"/>
      <c r="AC4" s="231" t="s">
        <v>24</v>
      </c>
      <c r="AD4" s="233"/>
      <c r="AE4" s="32"/>
      <c r="AF4" s="32"/>
      <c r="AG4" s="39"/>
    </row>
    <row r="5" spans="1:73" ht="18.75" customHeight="1" x14ac:dyDescent="0.2">
      <c r="B5" s="17"/>
      <c r="D5" s="234"/>
      <c r="E5" s="235"/>
      <c r="F5" s="235"/>
      <c r="G5" s="235"/>
      <c r="H5" s="236"/>
      <c r="I5" s="134"/>
      <c r="J5" s="97" t="s">
        <v>256</v>
      </c>
      <c r="K5" s="133"/>
      <c r="L5" s="10"/>
      <c r="R5" s="1"/>
      <c r="AA5" s="263"/>
      <c r="AB5" s="264"/>
      <c r="AC5" s="234"/>
      <c r="AD5" s="236"/>
      <c r="AE5" s="10"/>
      <c r="AF5" s="10"/>
      <c r="AG5" s="40"/>
    </row>
    <row r="6" spans="1:73" ht="16.5" customHeight="1" thickBot="1" x14ac:dyDescent="0.25">
      <c r="B6" s="17"/>
      <c r="N6" s="90"/>
      <c r="AG6" s="40"/>
    </row>
    <row r="7" spans="1:73" ht="16.5" customHeight="1" thickTop="1" thickBot="1" x14ac:dyDescent="0.25">
      <c r="B7" s="17"/>
      <c r="D7" s="132"/>
      <c r="E7" s="12" t="s">
        <v>15</v>
      </c>
      <c r="K7" s="109"/>
      <c r="L7" s="109"/>
      <c r="M7" s="109"/>
      <c r="N7" s="110" t="s">
        <v>279</v>
      </c>
      <c r="O7" s="109"/>
      <c r="P7" s="109"/>
      <c r="Q7" s="111"/>
      <c r="R7" s="111"/>
      <c r="S7" s="10"/>
      <c r="T7" s="10"/>
      <c r="U7" s="10"/>
      <c r="V7" s="10"/>
      <c r="W7" s="10"/>
      <c r="X7" s="10"/>
      <c r="AA7" s="214" t="s">
        <v>49</v>
      </c>
      <c r="AB7" s="215"/>
      <c r="AC7" s="218"/>
      <c r="AD7" s="55"/>
      <c r="AG7" s="40"/>
    </row>
    <row r="8" spans="1:73" ht="18" customHeight="1" thickTop="1" thickBot="1" x14ac:dyDescent="0.25">
      <c r="B8" s="17"/>
      <c r="D8" s="132"/>
      <c r="E8" s="12" t="s">
        <v>16</v>
      </c>
      <c r="M8" s="11"/>
      <c r="N8" s="11"/>
      <c r="O8" s="11"/>
      <c r="Q8" s="11"/>
      <c r="R8" s="11"/>
      <c r="X8" s="11"/>
      <c r="Y8" s="11"/>
      <c r="Z8" s="11"/>
      <c r="AA8" s="216"/>
      <c r="AB8" s="217"/>
      <c r="AC8" s="219"/>
      <c r="AD8" s="54" t="str">
        <f>IF(AC7="","  ← 有無を選択してください","")</f>
        <v xml:space="preserve">  ← 有無を選択してください</v>
      </c>
      <c r="AE8" s="13"/>
      <c r="AF8" s="13"/>
      <c r="AG8" s="40"/>
      <c r="AO8" s="1" t="s">
        <v>223</v>
      </c>
    </row>
    <row r="9" spans="1:73" s="7" customFormat="1" ht="15" customHeight="1" thickTop="1" thickBot="1" x14ac:dyDescent="0.25">
      <c r="B9" s="18"/>
      <c r="F9" s="9"/>
      <c r="G9" s="3"/>
      <c r="H9" s="3"/>
      <c r="I9" s="3"/>
      <c r="J9" s="3"/>
      <c r="K9" s="3"/>
      <c r="L9" s="3"/>
      <c r="M9" s="3"/>
      <c r="N9" s="3"/>
      <c r="O9" s="3"/>
      <c r="P9" s="3"/>
      <c r="Q9" s="220"/>
      <c r="R9" s="220"/>
      <c r="S9" s="220"/>
      <c r="T9" s="4"/>
      <c r="U9" s="4"/>
      <c r="V9" s="4"/>
      <c r="W9" s="4"/>
      <c r="X9" s="4"/>
      <c r="Y9" s="4"/>
      <c r="Z9" s="4"/>
      <c r="AA9" s="4"/>
      <c r="AB9" s="5"/>
      <c r="AC9" s="49"/>
      <c r="AD9" s="6"/>
      <c r="AE9" s="6"/>
      <c r="AF9" s="6"/>
      <c r="AG9" s="41"/>
      <c r="AO9" s="7" t="s">
        <v>283</v>
      </c>
      <c r="AP9" s="7" t="s">
        <v>284</v>
      </c>
      <c r="AQ9" s="7" t="s">
        <v>285</v>
      </c>
      <c r="AR9" s="7" t="s">
        <v>286</v>
      </c>
      <c r="AS9" s="7" t="s">
        <v>287</v>
      </c>
      <c r="AT9" s="7" t="s">
        <v>288</v>
      </c>
      <c r="AU9" s="7" t="s">
        <v>289</v>
      </c>
      <c r="AV9" s="7" t="s">
        <v>290</v>
      </c>
      <c r="AW9" s="7" t="s">
        <v>291</v>
      </c>
    </row>
    <row r="10" spans="1:73" ht="16.5" customHeight="1" x14ac:dyDescent="0.2">
      <c r="B10" s="17"/>
      <c r="D10" s="221" t="s">
        <v>25</v>
      </c>
      <c r="E10" s="224"/>
      <c r="F10" s="225"/>
      <c r="G10" s="265" t="s">
        <v>282</v>
      </c>
      <c r="H10" s="265" t="s">
        <v>281</v>
      </c>
      <c r="I10" s="182" t="s">
        <v>14</v>
      </c>
      <c r="J10" s="182" t="s">
        <v>91</v>
      </c>
      <c r="K10" s="182" t="s">
        <v>90</v>
      </c>
      <c r="L10" s="182" t="s">
        <v>92</v>
      </c>
      <c r="M10" s="174" t="s">
        <v>93</v>
      </c>
      <c r="N10" s="207" t="s">
        <v>12</v>
      </c>
      <c r="O10" s="207" t="s">
        <v>13</v>
      </c>
      <c r="P10" s="182" t="s">
        <v>54</v>
      </c>
      <c r="Q10" s="255" t="s">
        <v>27</v>
      </c>
      <c r="R10" s="249" t="s">
        <v>33</v>
      </c>
      <c r="S10" s="186"/>
      <c r="T10" s="186"/>
      <c r="U10" s="186" t="str">
        <f>CONCATENATE("令和 ",K5," 年４月")</f>
        <v>令和  年４月</v>
      </c>
      <c r="V10" s="186"/>
      <c r="W10" s="186"/>
      <c r="X10" s="186"/>
      <c r="Y10" s="186" t="s">
        <v>31</v>
      </c>
      <c r="Z10" s="186" t="str">
        <f>IF(K5="",CONCATENATE("令和","　","年３月"),CONCATENATE("令和 ",K5+1," 年３月"))</f>
        <v>令和　年３月</v>
      </c>
      <c r="AA10" s="186"/>
      <c r="AB10" s="186"/>
      <c r="AC10" s="186"/>
      <c r="AD10" s="186"/>
      <c r="AE10" s="205" t="s">
        <v>32</v>
      </c>
      <c r="AF10" s="10"/>
      <c r="AG10" s="40"/>
      <c r="AO10" s="125" t="s">
        <v>123</v>
      </c>
      <c r="AP10" s="125" t="s">
        <v>124</v>
      </c>
      <c r="AQ10" s="125" t="s">
        <v>125</v>
      </c>
      <c r="AR10" s="125" t="s">
        <v>126</v>
      </c>
      <c r="AS10" s="125" t="s">
        <v>127</v>
      </c>
      <c r="AT10" s="125" t="s">
        <v>128</v>
      </c>
      <c r="AU10" s="125" t="s">
        <v>129</v>
      </c>
      <c r="AV10" s="125" t="s">
        <v>130</v>
      </c>
      <c r="AW10" s="125" t="s">
        <v>131</v>
      </c>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8"/>
    </row>
    <row r="11" spans="1:73" ht="16.5" customHeight="1" thickBot="1" x14ac:dyDescent="0.25">
      <c r="B11" s="17"/>
      <c r="D11" s="222"/>
      <c r="E11" s="226"/>
      <c r="F11" s="226"/>
      <c r="G11" s="266"/>
      <c r="H11" s="266"/>
      <c r="I11" s="253"/>
      <c r="J11" s="253"/>
      <c r="K11" s="253"/>
      <c r="L11" s="253"/>
      <c r="M11" s="175"/>
      <c r="N11" s="208"/>
      <c r="O11" s="208"/>
      <c r="P11" s="253"/>
      <c r="Q11" s="256"/>
      <c r="R11" s="250"/>
      <c r="S11" s="187"/>
      <c r="T11" s="187"/>
      <c r="U11" s="187"/>
      <c r="V11" s="187"/>
      <c r="W11" s="187"/>
      <c r="X11" s="187"/>
      <c r="Y11" s="187"/>
      <c r="Z11" s="187"/>
      <c r="AA11" s="187"/>
      <c r="AB11" s="187"/>
      <c r="AC11" s="187"/>
      <c r="AD11" s="187"/>
      <c r="AE11" s="206"/>
      <c r="AF11" s="10"/>
      <c r="AG11" s="40"/>
      <c r="AO11" s="118"/>
      <c r="AP11" s="121"/>
      <c r="AQ11" s="99"/>
      <c r="AR11" s="121"/>
      <c r="AS11" s="99"/>
      <c r="AT11" s="75"/>
      <c r="AU11" s="75"/>
      <c r="AV11" s="75"/>
      <c r="AW11" s="99"/>
      <c r="AX11"/>
      <c r="AY11"/>
      <c r="AZ11"/>
      <c r="BA11"/>
      <c r="BB11"/>
      <c r="BC11"/>
      <c r="BD11"/>
      <c r="BE11"/>
      <c r="BF11"/>
      <c r="BG11"/>
      <c r="BH11"/>
      <c r="BI11"/>
      <c r="BJ11"/>
      <c r="BK11"/>
      <c r="BL11"/>
      <c r="BM11"/>
      <c r="BN11"/>
      <c r="BO11"/>
      <c r="BP11"/>
      <c r="BQ11"/>
      <c r="BR11"/>
      <c r="BS11"/>
      <c r="BT11"/>
      <c r="BU11"/>
    </row>
    <row r="12" spans="1:73" ht="32.25" customHeight="1" thickBot="1" x14ac:dyDescent="0.25">
      <c r="B12" s="17"/>
      <c r="D12" s="222"/>
      <c r="E12" s="226"/>
      <c r="F12" s="226"/>
      <c r="G12" s="267"/>
      <c r="H12" s="267"/>
      <c r="I12" s="179"/>
      <c r="J12" s="179"/>
      <c r="K12" s="179"/>
      <c r="L12" s="179"/>
      <c r="M12" s="176"/>
      <c r="N12" s="268"/>
      <c r="O12" s="268"/>
      <c r="P12" s="179"/>
      <c r="Q12" s="211"/>
      <c r="R12" s="66" t="s">
        <v>18</v>
      </c>
      <c r="S12" s="67" t="s">
        <v>0</v>
      </c>
      <c r="T12" s="65" t="s">
        <v>1</v>
      </c>
      <c r="U12" s="65" t="s">
        <v>2</v>
      </c>
      <c r="V12" s="65" t="s">
        <v>3</v>
      </c>
      <c r="W12" s="65" t="s">
        <v>4</v>
      </c>
      <c r="X12" s="65" t="s">
        <v>5</v>
      </c>
      <c r="Y12" s="65" t="s">
        <v>6</v>
      </c>
      <c r="Z12" s="65" t="s">
        <v>7</v>
      </c>
      <c r="AA12" s="65" t="s">
        <v>8</v>
      </c>
      <c r="AB12" s="65" t="s">
        <v>9</v>
      </c>
      <c r="AC12" s="65" t="s">
        <v>10</v>
      </c>
      <c r="AD12" s="70" t="s">
        <v>11</v>
      </c>
      <c r="AE12" s="72" t="s">
        <v>89</v>
      </c>
      <c r="AF12" s="10"/>
      <c r="AG12" s="40"/>
      <c r="AI12" s="62"/>
      <c r="AO12" s="119" t="s">
        <v>134</v>
      </c>
      <c r="AP12" s="122" t="s">
        <v>217</v>
      </c>
      <c r="AQ12" s="119" t="s">
        <v>149</v>
      </c>
      <c r="AR12" s="122" t="s">
        <v>168</v>
      </c>
      <c r="AS12" s="119" t="s">
        <v>134</v>
      </c>
      <c r="AT12" s="123" t="s">
        <v>134</v>
      </c>
      <c r="AU12" s="123" t="s">
        <v>134</v>
      </c>
      <c r="AV12" s="123" t="s">
        <v>134</v>
      </c>
      <c r="AW12" s="119" t="s">
        <v>175</v>
      </c>
      <c r="AX12" s="116"/>
      <c r="AY12" s="116"/>
      <c r="AZ12"/>
      <c r="BA12"/>
      <c r="BB12"/>
      <c r="BC12"/>
      <c r="BD12"/>
      <c r="BE12"/>
      <c r="BF12"/>
      <c r="BG12"/>
      <c r="BH12"/>
      <c r="BI12"/>
      <c r="BJ12"/>
      <c r="BK12"/>
      <c r="BL12"/>
      <c r="BM12"/>
      <c r="BN12"/>
      <c r="BO12"/>
      <c r="BP12"/>
      <c r="BQ12"/>
      <c r="BR12"/>
      <c r="BS12"/>
      <c r="BT12"/>
      <c r="BU12"/>
    </row>
    <row r="13" spans="1:73" s="8" customFormat="1" ht="34" customHeight="1" x14ac:dyDescent="0.2">
      <c r="B13" s="19"/>
      <c r="D13" s="188"/>
      <c r="E13" s="251" t="s">
        <v>339</v>
      </c>
      <c r="F13" s="252"/>
      <c r="G13" s="126"/>
      <c r="H13" s="127"/>
      <c r="I13" s="128"/>
      <c r="J13" s="129"/>
      <c r="K13" s="129"/>
      <c r="L13" s="129"/>
      <c r="M13" s="130"/>
      <c r="N13" s="129"/>
      <c r="O13" s="128"/>
      <c r="P13" s="129"/>
      <c r="Q13" s="131"/>
      <c r="R13" s="14" t="s">
        <v>19</v>
      </c>
      <c r="S13" s="93"/>
      <c r="T13" s="94"/>
      <c r="U13" s="94"/>
      <c r="V13" s="94"/>
      <c r="W13" s="94"/>
      <c r="X13" s="94"/>
      <c r="Y13" s="94"/>
      <c r="Z13" s="94"/>
      <c r="AA13" s="94"/>
      <c r="AB13" s="94"/>
      <c r="AC13" s="94"/>
      <c r="AD13" s="112"/>
      <c r="AE13" s="114"/>
      <c r="AF13" s="46">
        <f>IF(AE13&gt;0,SUM(S13:AD13)*AE13,SUM(S13:AD13))</f>
        <v>0</v>
      </c>
      <c r="AG13" s="42"/>
      <c r="AI13" s="57" t="s">
        <v>39</v>
      </c>
      <c r="AJ13" s="59"/>
      <c r="AL13" s="8" t="e">
        <f>($AO$8&amp;_xlfn.XLOOKUP(H13,d04_EHG_燃料種,$AO$22:$BD$22))</f>
        <v>#N/A</v>
      </c>
      <c r="AM13" s="8" t="e">
        <f>($AO$8&amp;_xlfn.XLOOKUP(G13,d04_EHG_排出活動の種類,$AO$9:$AW$9))</f>
        <v>#N/A</v>
      </c>
      <c r="AO13" s="120" t="s">
        <v>138</v>
      </c>
      <c r="AQ13" s="119" t="s">
        <v>152</v>
      </c>
      <c r="AS13" s="119" t="s">
        <v>138</v>
      </c>
      <c r="AT13" s="123" t="s">
        <v>138</v>
      </c>
      <c r="AU13" s="123" t="s">
        <v>138</v>
      </c>
      <c r="AV13" s="123" t="s">
        <v>138</v>
      </c>
      <c r="AW13" s="120" t="s">
        <v>176</v>
      </c>
      <c r="AY13" s="116"/>
      <c r="AZ13"/>
      <c r="BA13"/>
      <c r="BB13"/>
      <c r="BC13"/>
      <c r="BD13"/>
      <c r="BE13"/>
      <c r="BF13"/>
      <c r="BG13"/>
      <c r="BH13"/>
      <c r="BI13"/>
      <c r="BJ13"/>
      <c r="BK13"/>
      <c r="BL13"/>
      <c r="BM13"/>
      <c r="BN13"/>
      <c r="BO13"/>
      <c r="BP13"/>
      <c r="BQ13"/>
      <c r="BR13"/>
      <c r="BS13"/>
      <c r="BT13"/>
      <c r="BU13"/>
    </row>
    <row r="14" spans="1:73" s="8" customFormat="1" ht="24" customHeight="1" x14ac:dyDescent="0.2">
      <c r="B14" s="19"/>
      <c r="D14" s="189"/>
      <c r="E14" s="193" t="s">
        <v>17</v>
      </c>
      <c r="F14" s="194"/>
      <c r="G14" s="195"/>
      <c r="H14" s="196"/>
      <c r="I14" s="196"/>
      <c r="J14" s="196"/>
      <c r="K14" s="196"/>
      <c r="L14" s="196"/>
      <c r="M14" s="196"/>
      <c r="N14" s="196"/>
      <c r="O14" s="196"/>
      <c r="P14" s="196"/>
      <c r="Q14" s="197"/>
      <c r="R14" s="15" t="s">
        <v>40</v>
      </c>
      <c r="S14" s="95"/>
      <c r="T14" s="96"/>
      <c r="U14" s="96"/>
      <c r="V14" s="96"/>
      <c r="W14" s="96"/>
      <c r="X14" s="96"/>
      <c r="Y14" s="96"/>
      <c r="Z14" s="96"/>
      <c r="AA14" s="96"/>
      <c r="AB14" s="96"/>
      <c r="AC14" s="96"/>
      <c r="AD14" s="113"/>
      <c r="AE14" s="115"/>
      <c r="AF14" s="46">
        <f>IF(AE14&gt;0,SUM(S14:AD14)*AE14,SUM(S14:AD14))</f>
        <v>0</v>
      </c>
      <c r="AG14" s="42"/>
      <c r="AI14" s="57" t="s">
        <v>41</v>
      </c>
      <c r="AJ14" s="60" t="s">
        <v>82</v>
      </c>
      <c r="AO14" s="116"/>
      <c r="AP14" s="116"/>
      <c r="AQ14" s="119" t="s">
        <v>155</v>
      </c>
      <c r="AR14" s="116"/>
      <c r="AS14" s="119" t="s">
        <v>217</v>
      </c>
      <c r="AT14" s="119" t="s">
        <v>217</v>
      </c>
      <c r="AU14" s="119" t="s">
        <v>217</v>
      </c>
      <c r="AV14" s="119" t="s">
        <v>217</v>
      </c>
      <c r="AW14" s="116"/>
      <c r="AX14" s="116"/>
      <c r="AY14" s="116"/>
      <c r="AZ14"/>
      <c r="BA14"/>
      <c r="BB14"/>
      <c r="BC14"/>
      <c r="BD14"/>
      <c r="BE14"/>
      <c r="BF14"/>
      <c r="BG14"/>
      <c r="BH14"/>
      <c r="BI14"/>
      <c r="BJ14"/>
      <c r="BK14"/>
      <c r="BL14"/>
      <c r="BM14"/>
      <c r="BN14"/>
      <c r="BO14"/>
      <c r="BP14"/>
      <c r="BQ14"/>
      <c r="BR14"/>
      <c r="BS14"/>
      <c r="BT14"/>
      <c r="BU14"/>
    </row>
    <row r="15" spans="1:73" s="8" customFormat="1" ht="24" customHeight="1" thickBot="1" x14ac:dyDescent="0.25">
      <c r="B15" s="19"/>
      <c r="D15" s="190"/>
      <c r="E15" s="198" t="s">
        <v>20</v>
      </c>
      <c r="F15" s="199"/>
      <c r="G15" s="183"/>
      <c r="H15" s="184"/>
      <c r="I15" s="184"/>
      <c r="J15" s="184"/>
      <c r="K15" s="184"/>
      <c r="L15" s="184"/>
      <c r="M15" s="184"/>
      <c r="N15" s="184"/>
      <c r="O15" s="184"/>
      <c r="P15" s="184"/>
      <c r="Q15" s="185"/>
      <c r="R15" s="16" t="s">
        <v>20</v>
      </c>
      <c r="S15" s="30"/>
      <c r="T15" s="31"/>
      <c r="U15" s="31"/>
      <c r="V15" s="53"/>
      <c r="W15" s="31"/>
      <c r="X15" s="31"/>
      <c r="Y15" s="31"/>
      <c r="Z15" s="31"/>
      <c r="AA15" s="31"/>
      <c r="AB15" s="31"/>
      <c r="AC15" s="31"/>
      <c r="AD15" s="71"/>
      <c r="AE15" s="73"/>
      <c r="AF15" s="33"/>
      <c r="AG15" s="42"/>
      <c r="AI15" s="58" t="s">
        <v>42</v>
      </c>
      <c r="AJ15" s="61" t="s">
        <v>83</v>
      </c>
      <c r="AO15" s="117"/>
      <c r="AP15" s="117"/>
      <c r="AQ15" s="120" t="s">
        <v>157</v>
      </c>
      <c r="AR15" s="117"/>
      <c r="AS15" s="119" t="s">
        <v>149</v>
      </c>
      <c r="AT15" s="123" t="s">
        <v>149</v>
      </c>
      <c r="AU15" s="123" t="s">
        <v>149</v>
      </c>
      <c r="AV15" s="123" t="s">
        <v>149</v>
      </c>
      <c r="AW15" s="117"/>
      <c r="AX15" s="116"/>
      <c r="AY15" s="116"/>
      <c r="AZ15"/>
      <c r="BA15"/>
      <c r="BB15"/>
      <c r="BC15"/>
      <c r="BD15"/>
      <c r="BE15"/>
      <c r="BF15"/>
      <c r="BG15"/>
      <c r="BH15"/>
      <c r="BI15"/>
      <c r="BJ15"/>
      <c r="BK15"/>
      <c r="BL15"/>
      <c r="BM15"/>
      <c r="BN15"/>
      <c r="BO15"/>
      <c r="BP15"/>
      <c r="BQ15"/>
      <c r="BR15"/>
      <c r="BS15"/>
      <c r="BT15"/>
      <c r="BU15"/>
    </row>
    <row r="16" spans="1:73" s="8" customFormat="1" ht="34" customHeight="1" x14ac:dyDescent="0.2">
      <c r="B16" s="19"/>
      <c r="D16" s="188"/>
      <c r="E16" s="251" t="s">
        <v>339</v>
      </c>
      <c r="F16" s="252"/>
      <c r="G16" s="135"/>
      <c r="H16" s="140"/>
      <c r="I16" s="137"/>
      <c r="J16" s="136"/>
      <c r="K16" s="136"/>
      <c r="L16" s="136"/>
      <c r="M16" s="130"/>
      <c r="N16" s="129"/>
      <c r="O16" s="128"/>
      <c r="P16" s="129"/>
      <c r="Q16" s="131"/>
      <c r="R16" s="14" t="s">
        <v>19</v>
      </c>
      <c r="S16" s="93"/>
      <c r="T16" s="94"/>
      <c r="U16" s="94"/>
      <c r="V16" s="94"/>
      <c r="W16" s="94"/>
      <c r="X16" s="94"/>
      <c r="Y16" s="94"/>
      <c r="Z16" s="94"/>
      <c r="AA16" s="94"/>
      <c r="AB16" s="94"/>
      <c r="AC16" s="94"/>
      <c r="AD16" s="112"/>
      <c r="AE16" s="114"/>
      <c r="AF16" s="46">
        <f>IF(AE16&gt;0,SUM(S16:AD16)*AE16,SUM(S16:AD16))</f>
        <v>0</v>
      </c>
      <c r="AG16" s="42"/>
      <c r="AI16" s="56"/>
      <c r="AJ16" s="56"/>
      <c r="AL16" s="8" t="e">
        <f>($AO$8&amp;_xlfn.XLOOKUP(H16,d04_EHG_燃料種,$AO$22:$BD$22))</f>
        <v>#N/A</v>
      </c>
      <c r="AM16" s="8" t="e">
        <f>($AO$8&amp;_xlfn.XLOOKUP(G16,d04_EHG_排出活動の種類,$AO$9:$AW$9))</f>
        <v>#N/A</v>
      </c>
      <c r="AO16" s="116"/>
      <c r="AP16" s="116"/>
      <c r="AQ16" s="116"/>
      <c r="AR16" s="116"/>
      <c r="AS16" s="119" t="s">
        <v>152</v>
      </c>
      <c r="AT16" s="123" t="s">
        <v>152</v>
      </c>
      <c r="AU16" s="123" t="s">
        <v>152</v>
      </c>
      <c r="AV16" s="123" t="s">
        <v>152</v>
      </c>
      <c r="AW16" s="116"/>
      <c r="AX16"/>
      <c r="AY16"/>
      <c r="AZ16"/>
      <c r="BA16"/>
      <c r="BB16"/>
      <c r="BC16"/>
      <c r="BD16"/>
      <c r="BE16"/>
      <c r="BF16"/>
      <c r="BG16"/>
      <c r="BH16"/>
      <c r="BI16"/>
      <c r="BJ16"/>
      <c r="BK16"/>
      <c r="BL16"/>
      <c r="BM16"/>
      <c r="BN16"/>
      <c r="BO16"/>
      <c r="BP16"/>
      <c r="BQ16"/>
      <c r="BR16"/>
      <c r="BS16"/>
      <c r="BT16"/>
      <c r="BU16"/>
    </row>
    <row r="17" spans="2:73" s="8" customFormat="1" ht="24" customHeight="1" x14ac:dyDescent="0.2">
      <c r="B17" s="19"/>
      <c r="D17" s="189"/>
      <c r="E17" s="193" t="s">
        <v>17</v>
      </c>
      <c r="F17" s="194"/>
      <c r="G17" s="203"/>
      <c r="H17" s="204"/>
      <c r="I17" s="204"/>
      <c r="J17" s="204"/>
      <c r="K17" s="204"/>
      <c r="L17" s="204"/>
      <c r="M17" s="196"/>
      <c r="N17" s="196"/>
      <c r="O17" s="196"/>
      <c r="P17" s="196"/>
      <c r="Q17" s="197"/>
      <c r="R17" s="15" t="s">
        <v>40</v>
      </c>
      <c r="S17" s="95"/>
      <c r="T17" s="96"/>
      <c r="U17" s="96"/>
      <c r="V17" s="96"/>
      <c r="W17" s="96"/>
      <c r="X17" s="96"/>
      <c r="Y17" s="96"/>
      <c r="Z17" s="96"/>
      <c r="AA17" s="96"/>
      <c r="AB17" s="96"/>
      <c r="AC17" s="96"/>
      <c r="AD17" s="113"/>
      <c r="AE17" s="115"/>
      <c r="AF17" s="46">
        <f>IF(AE17&gt;0,SUM(S17:AD17)*AE17,SUM(S17:AD17))</f>
        <v>0</v>
      </c>
      <c r="AG17" s="42"/>
      <c r="AI17" s="57" t="s">
        <v>30</v>
      </c>
      <c r="AJ17" s="57" t="s">
        <v>259</v>
      </c>
      <c r="AO17" s="116"/>
      <c r="AP17" s="116"/>
      <c r="AQ17" s="116"/>
      <c r="AR17" s="116"/>
      <c r="AS17" s="119" t="s">
        <v>155</v>
      </c>
      <c r="AT17" s="123" t="s">
        <v>155</v>
      </c>
      <c r="AU17" s="123" t="s">
        <v>155</v>
      </c>
      <c r="AV17" s="123" t="s">
        <v>155</v>
      </c>
      <c r="AW17" s="116"/>
      <c r="AX17"/>
      <c r="AY17"/>
      <c r="AZ17"/>
      <c r="BA17"/>
      <c r="BB17"/>
      <c r="BC17"/>
      <c r="BD17"/>
      <c r="BE17"/>
      <c r="BF17"/>
      <c r="BG17"/>
      <c r="BH17"/>
      <c r="BI17"/>
      <c r="BJ17"/>
      <c r="BK17"/>
      <c r="BL17"/>
      <c r="BM17"/>
      <c r="BN17"/>
      <c r="BO17"/>
      <c r="BP17"/>
      <c r="BQ17"/>
      <c r="BR17"/>
      <c r="BS17"/>
      <c r="BT17"/>
      <c r="BU17"/>
    </row>
    <row r="18" spans="2:73" s="8" customFormat="1" ht="24" customHeight="1" thickBot="1" x14ac:dyDescent="0.25">
      <c r="B18" s="19"/>
      <c r="D18" s="190"/>
      <c r="E18" s="198" t="s">
        <v>20</v>
      </c>
      <c r="F18" s="199"/>
      <c r="G18" s="200"/>
      <c r="H18" s="201"/>
      <c r="I18" s="201"/>
      <c r="J18" s="201"/>
      <c r="K18" s="201"/>
      <c r="L18" s="201"/>
      <c r="M18" s="201"/>
      <c r="N18" s="201"/>
      <c r="O18" s="201"/>
      <c r="P18" s="201"/>
      <c r="Q18" s="202"/>
      <c r="R18" s="16" t="s">
        <v>20</v>
      </c>
      <c r="S18" s="30"/>
      <c r="T18" s="31"/>
      <c r="U18" s="31"/>
      <c r="V18" s="31"/>
      <c r="W18" s="31"/>
      <c r="X18" s="31"/>
      <c r="Y18" s="31"/>
      <c r="Z18" s="31"/>
      <c r="AA18" s="31"/>
      <c r="AB18" s="31"/>
      <c r="AC18" s="31"/>
      <c r="AD18" s="71"/>
      <c r="AE18" s="73"/>
      <c r="AF18" s="33"/>
      <c r="AG18" s="42"/>
      <c r="AI18" s="58" t="s">
        <v>22</v>
      </c>
      <c r="AJ18" s="57" t="s">
        <v>260</v>
      </c>
      <c r="AO18" s="116"/>
      <c r="AP18" s="116"/>
      <c r="AQ18" s="116"/>
      <c r="AR18" s="116"/>
      <c r="AS18" s="119" t="s">
        <v>157</v>
      </c>
      <c r="AT18" s="123" t="s">
        <v>157</v>
      </c>
      <c r="AU18" s="123" t="s">
        <v>157</v>
      </c>
      <c r="AV18" s="123" t="s">
        <v>157</v>
      </c>
      <c r="AW18" s="116"/>
      <c r="AX18"/>
      <c r="AY18"/>
      <c r="AZ18"/>
      <c r="BA18"/>
      <c r="BB18"/>
      <c r="BC18"/>
      <c r="BD18"/>
      <c r="BE18"/>
      <c r="BF18"/>
      <c r="BG18"/>
      <c r="BH18"/>
      <c r="BI18"/>
      <c r="BJ18"/>
      <c r="BK18"/>
      <c r="BL18"/>
      <c r="BM18"/>
      <c r="BN18"/>
      <c r="BO18"/>
      <c r="BP18"/>
      <c r="BQ18"/>
      <c r="BR18"/>
      <c r="BS18"/>
      <c r="BT18"/>
      <c r="BU18"/>
    </row>
    <row r="19" spans="2:73" s="8" customFormat="1" ht="34" customHeight="1" thickBot="1" x14ac:dyDescent="0.25">
      <c r="B19" s="19"/>
      <c r="D19" s="188"/>
      <c r="E19" s="251" t="s">
        <v>339</v>
      </c>
      <c r="F19" s="252"/>
      <c r="G19" s="126"/>
      <c r="H19" s="127"/>
      <c r="I19" s="128"/>
      <c r="J19" s="129"/>
      <c r="K19" s="129"/>
      <c r="L19" s="129"/>
      <c r="M19" s="130"/>
      <c r="N19" s="129"/>
      <c r="O19" s="128"/>
      <c r="P19" s="129"/>
      <c r="Q19" s="131"/>
      <c r="R19" s="14" t="s">
        <v>19</v>
      </c>
      <c r="S19" s="93"/>
      <c r="T19" s="94"/>
      <c r="U19" s="94"/>
      <c r="V19" s="94"/>
      <c r="W19" s="94"/>
      <c r="X19" s="94"/>
      <c r="Y19" s="94"/>
      <c r="Z19" s="94"/>
      <c r="AA19" s="94"/>
      <c r="AB19" s="94"/>
      <c r="AC19" s="94"/>
      <c r="AD19" s="112"/>
      <c r="AE19" s="114"/>
      <c r="AF19" s="46">
        <f>IF(AE19&gt;0,SUM(S19:AD19)*AE19,SUM(S19:AD19))</f>
        <v>0</v>
      </c>
      <c r="AG19" s="42"/>
      <c r="AI19" s="22"/>
      <c r="AJ19" s="58" t="s">
        <v>261</v>
      </c>
      <c r="AL19" s="8" t="e">
        <f>($AO$8&amp;_xlfn.XLOOKUP(H19,d04_EHG_燃料種,$AO$22:$BD$22))</f>
        <v>#N/A</v>
      </c>
      <c r="AM19" s="8" t="e">
        <f>($AO$8&amp;_xlfn.XLOOKUP(G19,d04_EHG_排出活動の種類,$AO$9:$AW$9))</f>
        <v>#N/A</v>
      </c>
      <c r="AO19" s="116"/>
      <c r="AP19" s="116"/>
      <c r="AQ19" s="116"/>
      <c r="AR19" s="116"/>
      <c r="AS19" s="120" t="s">
        <v>168</v>
      </c>
      <c r="AT19" s="124" t="s">
        <v>168</v>
      </c>
      <c r="AU19" s="124" t="s">
        <v>168</v>
      </c>
      <c r="AV19" s="124" t="s">
        <v>168</v>
      </c>
      <c r="AW19" s="116"/>
      <c r="AX19" s="76"/>
      <c r="AY19"/>
      <c r="AZ19"/>
      <c r="BA19"/>
      <c r="BB19"/>
      <c r="BC19"/>
      <c r="BD19"/>
      <c r="BE19"/>
      <c r="BF19"/>
      <c r="BG19"/>
      <c r="BH19"/>
      <c r="BI19"/>
      <c r="BJ19"/>
      <c r="BK19"/>
      <c r="BL19"/>
      <c r="BM19"/>
      <c r="BN19"/>
      <c r="BO19"/>
      <c r="BP19"/>
      <c r="BQ19"/>
      <c r="BR19"/>
      <c r="BS19"/>
      <c r="BT19"/>
      <c r="BU19"/>
    </row>
    <row r="20" spans="2:73" s="8" customFormat="1" ht="24" customHeight="1" thickBot="1" x14ac:dyDescent="0.25">
      <c r="B20" s="19"/>
      <c r="D20" s="189"/>
      <c r="E20" s="193" t="s">
        <v>17</v>
      </c>
      <c r="F20" s="194"/>
      <c r="G20" s="195"/>
      <c r="H20" s="196"/>
      <c r="I20" s="196"/>
      <c r="J20" s="196"/>
      <c r="K20" s="196"/>
      <c r="L20" s="196"/>
      <c r="M20" s="196"/>
      <c r="N20" s="196"/>
      <c r="O20" s="196"/>
      <c r="P20" s="196"/>
      <c r="Q20" s="197"/>
      <c r="R20" s="15" t="s">
        <v>40</v>
      </c>
      <c r="S20" s="95"/>
      <c r="T20" s="96"/>
      <c r="U20" s="96"/>
      <c r="V20" s="96"/>
      <c r="W20" s="96"/>
      <c r="X20" s="96"/>
      <c r="Y20" s="96"/>
      <c r="Z20" s="96"/>
      <c r="AA20" s="96"/>
      <c r="AB20" s="96"/>
      <c r="AC20" s="96"/>
      <c r="AD20" s="113"/>
      <c r="AE20" s="115"/>
      <c r="AF20" s="46">
        <f>IF(AE20&gt;0,SUM(S20:AD20)*AE20,SUM(S20:AD20))</f>
        <v>0</v>
      </c>
      <c r="AG20" s="42"/>
      <c r="AI20" s="24" t="s">
        <v>43</v>
      </c>
      <c r="AO20"/>
      <c r="AP20"/>
      <c r="AQ20"/>
      <c r="AR20"/>
      <c r="AS20"/>
      <c r="AT20"/>
      <c r="AU20"/>
      <c r="AV20"/>
      <c r="AW20"/>
      <c r="AX20"/>
      <c r="AY20"/>
      <c r="AZ20"/>
      <c r="BA20"/>
      <c r="BB20"/>
      <c r="BC20"/>
      <c r="BD20"/>
      <c r="BE20"/>
      <c r="BF20"/>
      <c r="BG20"/>
      <c r="BH20"/>
      <c r="BI20"/>
      <c r="BJ20"/>
      <c r="BK20"/>
      <c r="BL20"/>
      <c r="BM20"/>
      <c r="BN20"/>
      <c r="BO20"/>
      <c r="BP20"/>
      <c r="BQ20"/>
      <c r="BR20"/>
      <c r="BS20"/>
      <c r="BT20"/>
      <c r="BU20"/>
    </row>
    <row r="21" spans="2:73" s="8" customFormat="1" ht="24" customHeight="1" thickBot="1" x14ac:dyDescent="0.25">
      <c r="B21" s="19"/>
      <c r="D21" s="190"/>
      <c r="E21" s="198" t="s">
        <v>20</v>
      </c>
      <c r="F21" s="199"/>
      <c r="G21" s="200"/>
      <c r="H21" s="201"/>
      <c r="I21" s="201"/>
      <c r="J21" s="201"/>
      <c r="K21" s="201"/>
      <c r="L21" s="201"/>
      <c r="M21" s="201"/>
      <c r="N21" s="201"/>
      <c r="O21" s="201"/>
      <c r="P21" s="201"/>
      <c r="Q21" s="202"/>
      <c r="R21" s="16" t="s">
        <v>20</v>
      </c>
      <c r="S21" s="30"/>
      <c r="T21" s="31"/>
      <c r="U21" s="31"/>
      <c r="V21" s="31"/>
      <c r="W21" s="31"/>
      <c r="X21" s="31"/>
      <c r="Y21" s="31"/>
      <c r="Z21" s="31"/>
      <c r="AA21" s="31"/>
      <c r="AB21" s="31"/>
      <c r="AC21" s="31"/>
      <c r="AD21" s="71"/>
      <c r="AE21" s="73"/>
      <c r="AF21" s="33"/>
      <c r="AG21" s="42"/>
      <c r="AI21" s="22"/>
      <c r="AO21"/>
      <c r="AP21"/>
      <c r="AQ21"/>
      <c r="AR21"/>
      <c r="AS21"/>
      <c r="AT21"/>
      <c r="AU21"/>
      <c r="AV21"/>
      <c r="AW21"/>
      <c r="AX21"/>
      <c r="AY21"/>
      <c r="AZ21"/>
      <c r="BA21"/>
      <c r="BB21"/>
      <c r="BC21"/>
      <c r="BD21"/>
      <c r="BE21"/>
      <c r="BF21"/>
      <c r="BG21"/>
      <c r="BH21"/>
      <c r="BI21"/>
      <c r="BJ21"/>
      <c r="BK21"/>
      <c r="BL21"/>
      <c r="BM21"/>
      <c r="BN21"/>
      <c r="BO21"/>
      <c r="BP21"/>
      <c r="BQ21"/>
      <c r="BR21"/>
      <c r="BS21"/>
      <c r="BT21"/>
      <c r="BU21"/>
    </row>
    <row r="22" spans="2:73" s="8" customFormat="1" ht="34" customHeight="1" x14ac:dyDescent="0.2">
      <c r="B22" s="19"/>
      <c r="D22" s="188"/>
      <c r="E22" s="251" t="s">
        <v>339</v>
      </c>
      <c r="F22" s="252"/>
      <c r="G22" s="126"/>
      <c r="H22" s="127"/>
      <c r="I22" s="128"/>
      <c r="J22" s="129"/>
      <c r="K22" s="129"/>
      <c r="L22" s="129"/>
      <c r="M22" s="130"/>
      <c r="N22" s="129"/>
      <c r="O22" s="128"/>
      <c r="P22" s="129"/>
      <c r="Q22" s="131"/>
      <c r="R22" s="14" t="s">
        <v>19</v>
      </c>
      <c r="S22" s="93"/>
      <c r="T22" s="94"/>
      <c r="U22" s="94"/>
      <c r="V22" s="94"/>
      <c r="W22" s="94"/>
      <c r="X22" s="94"/>
      <c r="Y22" s="94"/>
      <c r="Z22" s="94"/>
      <c r="AA22" s="94"/>
      <c r="AB22" s="94"/>
      <c r="AC22" s="94"/>
      <c r="AD22" s="112"/>
      <c r="AE22" s="114"/>
      <c r="AF22" s="46">
        <f>IF(AE22&gt;0,SUM(S22:AD22)*AE22,SUM(S22:AD22))</f>
        <v>0</v>
      </c>
      <c r="AG22" s="42"/>
      <c r="AI22" s="25" t="s">
        <v>34</v>
      </c>
      <c r="AL22" s="8" t="e">
        <f>($AO$8&amp;_xlfn.XLOOKUP(H22,d04_EHG_燃料種,$AO$22:$BD$22))</f>
        <v>#N/A</v>
      </c>
      <c r="AM22" s="8" t="e">
        <f>($AO$8&amp;_xlfn.XLOOKUP(G22,d04_EHG_排出活動の種類,$AO$9:$AW$9))</f>
        <v>#N/A</v>
      </c>
      <c r="AO22" s="7" t="s">
        <v>263</v>
      </c>
      <c r="AP22" s="7" t="s">
        <v>264</v>
      </c>
      <c r="AQ22" s="7" t="s">
        <v>265</v>
      </c>
      <c r="AR22" s="7" t="s">
        <v>266</v>
      </c>
      <c r="AS22" s="7" t="s">
        <v>267</v>
      </c>
      <c r="AT22" s="7" t="s">
        <v>268</v>
      </c>
      <c r="AU22" s="7" t="s">
        <v>269</v>
      </c>
      <c r="AV22" s="7" t="s">
        <v>270</v>
      </c>
      <c r="AW22" s="7" t="s">
        <v>271</v>
      </c>
      <c r="AX22" s="7" t="s">
        <v>272</v>
      </c>
      <c r="AY22" s="7" t="s">
        <v>273</v>
      </c>
      <c r="AZ22" s="7" t="s">
        <v>274</v>
      </c>
      <c r="BA22" s="7" t="s">
        <v>275</v>
      </c>
      <c r="BB22" s="7" t="s">
        <v>276</v>
      </c>
      <c r="BC22" s="7" t="s">
        <v>277</v>
      </c>
      <c r="BD22" s="7" t="s">
        <v>278</v>
      </c>
      <c r="BE22"/>
      <c r="BF22"/>
      <c r="BG22"/>
      <c r="BH22"/>
      <c r="BI22"/>
      <c r="BJ22"/>
      <c r="BK22"/>
      <c r="BL22"/>
      <c r="BM22"/>
      <c r="BN22"/>
      <c r="BO22"/>
      <c r="BP22"/>
      <c r="BQ22"/>
      <c r="BR22"/>
      <c r="BS22"/>
      <c r="BT22"/>
      <c r="BU22"/>
    </row>
    <row r="23" spans="2:73" s="8" customFormat="1" ht="24" customHeight="1" thickBot="1" x14ac:dyDescent="0.25">
      <c r="B23" s="19"/>
      <c r="D23" s="189"/>
      <c r="E23" s="193" t="s">
        <v>17</v>
      </c>
      <c r="F23" s="194"/>
      <c r="G23" s="195"/>
      <c r="H23" s="196"/>
      <c r="I23" s="196"/>
      <c r="J23" s="196"/>
      <c r="K23" s="196"/>
      <c r="L23" s="196"/>
      <c r="M23" s="196"/>
      <c r="N23" s="196"/>
      <c r="O23" s="196"/>
      <c r="P23" s="196"/>
      <c r="Q23" s="197"/>
      <c r="R23" s="15" t="s">
        <v>40</v>
      </c>
      <c r="S23" s="95"/>
      <c r="T23" s="96"/>
      <c r="U23" s="96"/>
      <c r="V23" s="96"/>
      <c r="W23" s="96"/>
      <c r="X23" s="96"/>
      <c r="Y23" s="96"/>
      <c r="Z23" s="96"/>
      <c r="AA23" s="96"/>
      <c r="AB23" s="96"/>
      <c r="AC23" s="96"/>
      <c r="AD23" s="113"/>
      <c r="AE23" s="115"/>
      <c r="AF23" s="46">
        <f>IF(AE23&gt;0,SUM(S23:AD23)*AE23,SUM(S23:AD23))</f>
        <v>0</v>
      </c>
      <c r="AG23" s="42"/>
      <c r="AI23" s="26" t="s">
        <v>35</v>
      </c>
      <c r="AO23" s="98" t="s">
        <v>134</v>
      </c>
      <c r="AP23" s="98" t="s">
        <v>164</v>
      </c>
      <c r="AQ23" s="98" t="s">
        <v>167</v>
      </c>
      <c r="AR23" s="98" t="s">
        <v>170</v>
      </c>
      <c r="AS23" s="98" t="s">
        <v>135</v>
      </c>
      <c r="AT23" s="98" t="s">
        <v>139</v>
      </c>
      <c r="AU23" s="98" t="s">
        <v>142</v>
      </c>
      <c r="AV23" s="98" t="s">
        <v>217</v>
      </c>
      <c r="AW23" s="98" t="s">
        <v>172</v>
      </c>
      <c r="AX23" s="98" t="s">
        <v>149</v>
      </c>
      <c r="AY23" s="98" t="s">
        <v>152</v>
      </c>
      <c r="AZ23" s="98" t="s">
        <v>155</v>
      </c>
      <c r="BA23" s="98" t="s">
        <v>157</v>
      </c>
      <c r="BB23" s="98" t="s">
        <v>175</v>
      </c>
      <c r="BC23" s="98" t="s">
        <v>176</v>
      </c>
      <c r="BD23" s="98" t="s">
        <v>168</v>
      </c>
    </row>
    <row r="24" spans="2:73" s="8" customFormat="1" ht="24" customHeight="1" thickBot="1" x14ac:dyDescent="0.25">
      <c r="B24" s="19"/>
      <c r="D24" s="190"/>
      <c r="E24" s="198" t="s">
        <v>20</v>
      </c>
      <c r="F24" s="199"/>
      <c r="G24" s="200"/>
      <c r="H24" s="201"/>
      <c r="I24" s="201"/>
      <c r="J24" s="201"/>
      <c r="K24" s="201"/>
      <c r="L24" s="201"/>
      <c r="M24" s="201"/>
      <c r="N24" s="201"/>
      <c r="O24" s="201"/>
      <c r="P24" s="201"/>
      <c r="Q24" s="202"/>
      <c r="R24" s="16" t="s">
        <v>20</v>
      </c>
      <c r="S24" s="30"/>
      <c r="T24" s="31"/>
      <c r="U24" s="31"/>
      <c r="V24" s="31"/>
      <c r="W24" s="31"/>
      <c r="X24" s="31"/>
      <c r="Y24" s="31"/>
      <c r="Z24" s="31"/>
      <c r="AA24" s="31"/>
      <c r="AB24" s="31"/>
      <c r="AC24" s="31"/>
      <c r="AD24" s="71"/>
      <c r="AE24" s="73"/>
      <c r="AF24" s="33"/>
      <c r="AG24" s="42"/>
      <c r="AI24" s="27"/>
      <c r="AO24" s="102"/>
      <c r="AP24" s="104"/>
      <c r="AQ24" s="104"/>
      <c r="AR24" s="104"/>
      <c r="AS24" s="104"/>
      <c r="AT24" s="104"/>
      <c r="AU24" s="104"/>
      <c r="AV24" s="104"/>
      <c r="AW24" s="104"/>
      <c r="AX24" s="104"/>
      <c r="AY24" s="104"/>
      <c r="AZ24" s="104"/>
      <c r="BA24" s="104"/>
      <c r="BB24" s="104"/>
      <c r="BC24" s="106"/>
      <c r="BD24" s="102"/>
    </row>
    <row r="25" spans="2:73" s="8" customFormat="1" ht="34" customHeight="1" x14ac:dyDescent="0.2">
      <c r="B25" s="19"/>
      <c r="D25" s="188"/>
      <c r="E25" s="251" t="s">
        <v>339</v>
      </c>
      <c r="F25" s="252"/>
      <c r="G25" s="126"/>
      <c r="H25" s="127"/>
      <c r="I25" s="128"/>
      <c r="J25" s="129"/>
      <c r="K25" s="129"/>
      <c r="L25" s="129"/>
      <c r="M25" s="130"/>
      <c r="N25" s="129"/>
      <c r="O25" s="128"/>
      <c r="P25" s="129"/>
      <c r="Q25" s="131"/>
      <c r="R25" s="14" t="s">
        <v>19</v>
      </c>
      <c r="S25" s="93"/>
      <c r="T25" s="94"/>
      <c r="U25" s="94"/>
      <c r="V25" s="94"/>
      <c r="W25" s="94"/>
      <c r="X25" s="94"/>
      <c r="Y25" s="94"/>
      <c r="Z25" s="94"/>
      <c r="AA25" s="94"/>
      <c r="AB25" s="94"/>
      <c r="AC25" s="94"/>
      <c r="AD25" s="112"/>
      <c r="AE25" s="114"/>
      <c r="AF25" s="46">
        <f>IF(AE25&gt;0,SUM(S25:AD25)*AE25,SUM(S25:AD25))</f>
        <v>0</v>
      </c>
      <c r="AG25" s="42"/>
      <c r="AI25" s="21" t="s">
        <v>55</v>
      </c>
      <c r="AL25" s="8" t="e">
        <f>($AO$8&amp;_xlfn.XLOOKUP(H25,d04_EHG_燃料種,$AO$22:$BD$22))</f>
        <v>#N/A</v>
      </c>
      <c r="AM25" s="8" t="e">
        <f>($AO$8&amp;_xlfn.XLOOKUP(G25,d04_EHG_排出活動の種類,$AO$9:$AW$9))</f>
        <v>#N/A</v>
      </c>
      <c r="AO25" s="103" t="s">
        <v>215</v>
      </c>
      <c r="AP25" s="105" t="s">
        <v>215</v>
      </c>
      <c r="AQ25" s="105" t="s">
        <v>215</v>
      </c>
      <c r="AR25" s="105" t="s">
        <v>215</v>
      </c>
      <c r="AS25" s="105" t="s">
        <v>215</v>
      </c>
      <c r="AT25" s="105" t="s">
        <v>215</v>
      </c>
      <c r="AU25" s="105" t="s">
        <v>215</v>
      </c>
      <c r="AV25" s="105" t="s">
        <v>215</v>
      </c>
      <c r="AW25" s="105" t="s">
        <v>215</v>
      </c>
      <c r="AX25" s="105" t="s">
        <v>218</v>
      </c>
      <c r="AY25" s="105" t="s">
        <v>218</v>
      </c>
      <c r="AZ25" s="105" t="s">
        <v>218</v>
      </c>
      <c r="BA25" s="105" t="s">
        <v>218</v>
      </c>
      <c r="BB25" s="105" t="s">
        <v>220</v>
      </c>
      <c r="BC25" t="s">
        <v>215</v>
      </c>
      <c r="BD25" s="103" t="s">
        <v>209</v>
      </c>
    </row>
    <row r="26" spans="2:73" s="8" customFormat="1" ht="24" customHeight="1" thickBot="1" x14ac:dyDescent="0.25">
      <c r="B26" s="19"/>
      <c r="D26" s="189"/>
      <c r="E26" s="193" t="s">
        <v>17</v>
      </c>
      <c r="F26" s="194"/>
      <c r="G26" s="195"/>
      <c r="H26" s="196"/>
      <c r="I26" s="196"/>
      <c r="J26" s="196"/>
      <c r="K26" s="196"/>
      <c r="L26" s="196"/>
      <c r="M26" s="196"/>
      <c r="N26" s="196"/>
      <c r="O26" s="196"/>
      <c r="P26" s="196"/>
      <c r="Q26" s="197"/>
      <c r="R26" s="15" t="s">
        <v>40</v>
      </c>
      <c r="S26" s="95"/>
      <c r="T26" s="96"/>
      <c r="U26" s="96"/>
      <c r="V26" s="96"/>
      <c r="W26" s="96"/>
      <c r="X26" s="96"/>
      <c r="Y26" s="96"/>
      <c r="Z26" s="96"/>
      <c r="AA26" s="96"/>
      <c r="AB26" s="96"/>
      <c r="AC26" s="96"/>
      <c r="AD26" s="113"/>
      <c r="AE26" s="115"/>
      <c r="AF26" s="46">
        <f>IF(AE26&gt;0,SUM(S26:AD26)*AE26,SUM(S26:AD26))</f>
        <v>0</v>
      </c>
      <c r="AG26" s="42"/>
      <c r="AI26" s="23" t="s">
        <v>57</v>
      </c>
      <c r="AO26" s="100" t="s">
        <v>216</v>
      </c>
      <c r="AP26" s="101" t="s">
        <v>216</v>
      </c>
      <c r="AQ26" s="101" t="s">
        <v>216</v>
      </c>
      <c r="AR26" s="101" t="s">
        <v>216</v>
      </c>
      <c r="AS26" s="101" t="s">
        <v>216</v>
      </c>
      <c r="AT26" s="101" t="s">
        <v>216</v>
      </c>
      <c r="AU26" s="101" t="s">
        <v>216</v>
      </c>
      <c r="AV26" s="101" t="s">
        <v>216</v>
      </c>
      <c r="AW26" s="101" t="s">
        <v>216</v>
      </c>
      <c r="AX26" s="101" t="s">
        <v>219</v>
      </c>
      <c r="AY26" s="101" t="s">
        <v>219</v>
      </c>
      <c r="AZ26" s="101" t="s">
        <v>219</v>
      </c>
      <c r="BA26" s="101" t="s">
        <v>219</v>
      </c>
      <c r="BB26" s="101" t="s">
        <v>221</v>
      </c>
      <c r="BC26" s="107" t="s">
        <v>216</v>
      </c>
      <c r="BD26" s="103" t="s">
        <v>210</v>
      </c>
    </row>
    <row r="27" spans="2:73" s="8" customFormat="1" ht="24" customHeight="1" thickBot="1" x14ac:dyDescent="0.25">
      <c r="B27" s="19"/>
      <c r="D27" s="190"/>
      <c r="E27" s="198" t="s">
        <v>20</v>
      </c>
      <c r="F27" s="199"/>
      <c r="G27" s="200"/>
      <c r="H27" s="201"/>
      <c r="I27" s="201"/>
      <c r="J27" s="201"/>
      <c r="K27" s="201"/>
      <c r="L27" s="201"/>
      <c r="M27" s="201"/>
      <c r="N27" s="201"/>
      <c r="O27" s="201"/>
      <c r="P27" s="201"/>
      <c r="Q27" s="202"/>
      <c r="R27" s="16" t="s">
        <v>20</v>
      </c>
      <c r="S27" s="30"/>
      <c r="T27" s="31"/>
      <c r="U27" s="31"/>
      <c r="V27" s="31"/>
      <c r="W27" s="31"/>
      <c r="X27" s="31"/>
      <c r="Y27" s="31"/>
      <c r="Z27" s="31"/>
      <c r="AA27" s="31"/>
      <c r="AB27" s="31"/>
      <c r="AC27" s="31"/>
      <c r="AD27" s="71"/>
      <c r="AE27" s="73"/>
      <c r="AF27" s="33"/>
      <c r="AG27" s="42"/>
      <c r="AI27" s="21" t="s">
        <v>56</v>
      </c>
      <c r="AO27"/>
      <c r="AP27"/>
      <c r="AQ27"/>
      <c r="AR27"/>
      <c r="AS27"/>
      <c r="AT27"/>
      <c r="AU27"/>
      <c r="AV27"/>
      <c r="AW27"/>
      <c r="AX27"/>
      <c r="AY27"/>
      <c r="AZ27"/>
      <c r="BA27"/>
      <c r="BB27"/>
      <c r="BC27"/>
      <c r="BD27" s="103" t="s">
        <v>222</v>
      </c>
    </row>
    <row r="28" spans="2:73" s="8" customFormat="1" ht="34" customHeight="1" x14ac:dyDescent="0.2">
      <c r="B28" s="19"/>
      <c r="D28" s="188"/>
      <c r="E28" s="251" t="s">
        <v>339</v>
      </c>
      <c r="F28" s="252"/>
      <c r="G28" s="126"/>
      <c r="H28" s="127"/>
      <c r="I28" s="128"/>
      <c r="J28" s="129"/>
      <c r="K28" s="129"/>
      <c r="L28" s="129"/>
      <c r="M28" s="130"/>
      <c r="N28" s="129"/>
      <c r="O28" s="128"/>
      <c r="P28" s="129"/>
      <c r="Q28" s="131"/>
      <c r="R28" s="14" t="s">
        <v>19</v>
      </c>
      <c r="S28" s="93"/>
      <c r="T28" s="94"/>
      <c r="U28" s="94"/>
      <c r="V28" s="94"/>
      <c r="W28" s="94"/>
      <c r="X28" s="94"/>
      <c r="Y28" s="94"/>
      <c r="Z28" s="94"/>
      <c r="AA28" s="94"/>
      <c r="AB28" s="94"/>
      <c r="AC28" s="94"/>
      <c r="AD28" s="112"/>
      <c r="AE28" s="114"/>
      <c r="AF28" s="46">
        <f>IF(AE28&gt;0,SUM(S28:AD28)*AE28,SUM(S28:AD28))</f>
        <v>0</v>
      </c>
      <c r="AG28" s="42"/>
      <c r="AI28" s="22"/>
      <c r="AL28" s="8" t="e">
        <f>($AO$8&amp;_xlfn.XLOOKUP(H28,d04_EHG_燃料種,$AO$22:$BD$22))</f>
        <v>#N/A</v>
      </c>
      <c r="AM28" s="8" t="e">
        <f>($AO$8&amp;_xlfn.XLOOKUP(G28,d04_EHG_排出活動の種類,$AO$9:$AW$9))</f>
        <v>#N/A</v>
      </c>
      <c r="AO28"/>
      <c r="AP28"/>
      <c r="AQ28"/>
      <c r="AR28"/>
      <c r="AS28"/>
      <c r="AT28"/>
      <c r="AU28"/>
      <c r="AV28"/>
      <c r="AW28"/>
      <c r="AX28"/>
      <c r="AY28"/>
      <c r="AZ28"/>
      <c r="BA28"/>
      <c r="BB28"/>
      <c r="BC28"/>
      <c r="BD28" s="103" t="s">
        <v>212</v>
      </c>
    </row>
    <row r="29" spans="2:73" s="8" customFormat="1" ht="24" customHeight="1" x14ac:dyDescent="0.2">
      <c r="B29" s="19"/>
      <c r="D29" s="189"/>
      <c r="E29" s="193" t="s">
        <v>17</v>
      </c>
      <c r="F29" s="194"/>
      <c r="G29" s="195"/>
      <c r="H29" s="196"/>
      <c r="I29" s="196"/>
      <c r="J29" s="196"/>
      <c r="K29" s="196"/>
      <c r="L29" s="196"/>
      <c r="M29" s="196"/>
      <c r="N29" s="196"/>
      <c r="O29" s="196"/>
      <c r="P29" s="196"/>
      <c r="Q29" s="197"/>
      <c r="R29" s="15" t="s">
        <v>40</v>
      </c>
      <c r="S29" s="95"/>
      <c r="T29" s="96"/>
      <c r="U29" s="96"/>
      <c r="V29" s="96"/>
      <c r="W29" s="96"/>
      <c r="X29" s="96"/>
      <c r="Y29" s="96"/>
      <c r="Z29" s="96"/>
      <c r="AA29" s="96"/>
      <c r="AB29" s="96"/>
      <c r="AC29" s="96"/>
      <c r="AD29" s="113"/>
      <c r="AE29" s="115"/>
      <c r="AF29" s="46">
        <f>IF(AE29&gt;0,SUM(S29:AD29)*AE29,SUM(S29:AD29))</f>
        <v>0</v>
      </c>
      <c r="AG29" s="42"/>
      <c r="AI29" s="21" t="s">
        <v>36</v>
      </c>
      <c r="AO29"/>
      <c r="AP29"/>
      <c r="AQ29"/>
      <c r="AR29"/>
      <c r="AS29"/>
      <c r="AT29"/>
      <c r="AU29"/>
      <c r="AV29"/>
      <c r="AW29"/>
      <c r="AX29"/>
      <c r="AY29"/>
      <c r="AZ29"/>
      <c r="BA29"/>
      <c r="BB29"/>
      <c r="BC29"/>
      <c r="BD29" s="103" t="s">
        <v>213</v>
      </c>
    </row>
    <row r="30" spans="2:73" s="8" customFormat="1" ht="24" customHeight="1" thickBot="1" x14ac:dyDescent="0.25">
      <c r="B30" s="19"/>
      <c r="D30" s="190"/>
      <c r="E30" s="198" t="s">
        <v>20</v>
      </c>
      <c r="F30" s="199"/>
      <c r="G30" s="200"/>
      <c r="H30" s="201"/>
      <c r="I30" s="201"/>
      <c r="J30" s="201"/>
      <c r="K30" s="201"/>
      <c r="L30" s="201"/>
      <c r="M30" s="201"/>
      <c r="N30" s="201"/>
      <c r="O30" s="201"/>
      <c r="P30" s="201"/>
      <c r="Q30" s="202"/>
      <c r="R30" s="16" t="s">
        <v>20</v>
      </c>
      <c r="S30" s="30"/>
      <c r="T30" s="31"/>
      <c r="U30" s="31"/>
      <c r="V30" s="31"/>
      <c r="W30" s="31"/>
      <c r="X30" s="31"/>
      <c r="Y30" s="31"/>
      <c r="Z30" s="31"/>
      <c r="AA30" s="31"/>
      <c r="AB30" s="31"/>
      <c r="AC30" s="31"/>
      <c r="AD30" s="71"/>
      <c r="AE30" s="73"/>
      <c r="AF30" s="33"/>
      <c r="AG30" s="42"/>
      <c r="AI30" s="23" t="s">
        <v>37</v>
      </c>
      <c r="AO30"/>
      <c r="AP30"/>
      <c r="AQ30"/>
      <c r="AR30"/>
      <c r="AS30"/>
      <c r="AT30"/>
      <c r="AU30"/>
      <c r="AV30"/>
      <c r="AW30"/>
      <c r="AX30"/>
      <c r="AY30"/>
      <c r="AZ30"/>
      <c r="BA30"/>
      <c r="BB30"/>
      <c r="BC30"/>
      <c r="BD30" s="100" t="s">
        <v>214</v>
      </c>
    </row>
    <row r="31" spans="2:73" s="8" customFormat="1" ht="34" customHeight="1" x14ac:dyDescent="0.2">
      <c r="B31" s="19"/>
      <c r="D31" s="188"/>
      <c r="E31" s="251" t="s">
        <v>339</v>
      </c>
      <c r="F31" s="252"/>
      <c r="G31" s="126"/>
      <c r="H31" s="127"/>
      <c r="I31" s="128"/>
      <c r="J31" s="129"/>
      <c r="K31" s="129"/>
      <c r="L31" s="129"/>
      <c r="M31" s="130"/>
      <c r="N31" s="129"/>
      <c r="O31" s="128"/>
      <c r="P31" s="129"/>
      <c r="Q31" s="131"/>
      <c r="R31" s="14" t="s">
        <v>19</v>
      </c>
      <c r="S31" s="93"/>
      <c r="T31" s="94"/>
      <c r="U31" s="94"/>
      <c r="V31" s="94"/>
      <c r="W31" s="94"/>
      <c r="X31" s="94"/>
      <c r="Y31" s="94"/>
      <c r="Z31" s="94"/>
      <c r="AA31" s="94"/>
      <c r="AB31" s="94"/>
      <c r="AC31" s="94"/>
      <c r="AD31" s="112"/>
      <c r="AE31" s="114"/>
      <c r="AF31" s="46">
        <f>IF(AE31&gt;0,SUM(S31:AD31)*AE31,SUM(S31:AD31))</f>
        <v>0</v>
      </c>
      <c r="AG31" s="42"/>
      <c r="AI31" s="22"/>
      <c r="AL31" s="8" t="e">
        <f>($AO$8&amp;_xlfn.XLOOKUP(H31,d04_EHG_燃料種,$AO$22:$BD$22))</f>
        <v>#N/A</v>
      </c>
      <c r="AM31" s="8" t="e">
        <f>($AO$8&amp;_xlfn.XLOOKUP(G31,d04_EHG_排出活動の種類,$AO$9:$AW$9))</f>
        <v>#N/A</v>
      </c>
    </row>
    <row r="32" spans="2:73" s="8" customFormat="1" ht="24" customHeight="1" x14ac:dyDescent="0.2">
      <c r="B32" s="19"/>
      <c r="D32" s="189"/>
      <c r="E32" s="193" t="s">
        <v>17</v>
      </c>
      <c r="F32" s="194"/>
      <c r="G32" s="195"/>
      <c r="H32" s="196"/>
      <c r="I32" s="196"/>
      <c r="J32" s="196"/>
      <c r="K32" s="196"/>
      <c r="L32" s="196"/>
      <c r="M32" s="196"/>
      <c r="N32" s="196"/>
      <c r="O32" s="196"/>
      <c r="P32" s="196"/>
      <c r="Q32" s="197"/>
      <c r="R32" s="15" t="s">
        <v>40</v>
      </c>
      <c r="S32" s="95"/>
      <c r="T32" s="96"/>
      <c r="U32" s="96"/>
      <c r="V32" s="96"/>
      <c r="W32" s="96"/>
      <c r="X32" s="96"/>
      <c r="Y32" s="96"/>
      <c r="Z32" s="96"/>
      <c r="AA32" s="96"/>
      <c r="AB32" s="96"/>
      <c r="AC32" s="96"/>
      <c r="AD32" s="113"/>
      <c r="AE32" s="115"/>
      <c r="AF32" s="46">
        <f>IF(AE32&gt;0,SUM(S32:AD32)*AE32,SUM(S32:AD32))</f>
        <v>0</v>
      </c>
      <c r="AG32" s="42"/>
      <c r="AI32" s="28" t="s">
        <v>39</v>
      </c>
    </row>
    <row r="33" spans="1:40" s="8" customFormat="1" ht="24" customHeight="1" thickBot="1" x14ac:dyDescent="0.25">
      <c r="B33" s="19"/>
      <c r="D33" s="190"/>
      <c r="E33" s="198" t="s">
        <v>20</v>
      </c>
      <c r="F33" s="199"/>
      <c r="G33" s="200"/>
      <c r="H33" s="201"/>
      <c r="I33" s="201"/>
      <c r="J33" s="201"/>
      <c r="K33" s="201"/>
      <c r="L33" s="201"/>
      <c r="M33" s="201"/>
      <c r="N33" s="201"/>
      <c r="O33" s="201"/>
      <c r="P33" s="201"/>
      <c r="Q33" s="202"/>
      <c r="R33" s="16" t="s">
        <v>20</v>
      </c>
      <c r="S33" s="30"/>
      <c r="T33" s="31"/>
      <c r="U33" s="31"/>
      <c r="V33" s="31"/>
      <c r="W33" s="31"/>
      <c r="X33" s="31"/>
      <c r="Y33" s="31"/>
      <c r="Z33" s="31"/>
      <c r="AA33" s="31"/>
      <c r="AB33" s="31"/>
      <c r="AC33" s="31"/>
      <c r="AD33" s="71"/>
      <c r="AE33" s="73"/>
      <c r="AF33" s="33"/>
      <c r="AG33" s="42"/>
      <c r="AI33" s="29" t="s">
        <v>41</v>
      </c>
    </row>
    <row r="34" spans="1:40" s="8" customFormat="1" ht="24" customHeight="1" thickBot="1" x14ac:dyDescent="0.25">
      <c r="B34" s="19"/>
      <c r="D34" s="1"/>
      <c r="E34" s="170" t="s">
        <v>60</v>
      </c>
      <c r="F34" s="170"/>
      <c r="G34" s="170"/>
      <c r="H34" s="170"/>
      <c r="I34" s="170"/>
      <c r="J34" s="170"/>
      <c r="K34" s="170"/>
      <c r="L34" s="170"/>
      <c r="M34" s="170"/>
      <c r="N34" s="170"/>
      <c r="O34" s="170"/>
      <c r="P34" s="170"/>
      <c r="Q34" s="171"/>
      <c r="R34" s="171"/>
      <c r="S34" s="171"/>
      <c r="T34" s="171"/>
      <c r="U34" s="171"/>
      <c r="V34" s="171"/>
      <c r="W34" s="171"/>
      <c r="X34" s="171"/>
      <c r="Y34" s="171"/>
      <c r="Z34" s="171"/>
      <c r="AA34" s="171"/>
      <c r="AB34" s="171"/>
      <c r="AC34" s="171"/>
      <c r="AD34" s="171"/>
      <c r="AE34" s="64"/>
      <c r="AF34" s="1"/>
      <c r="AG34" s="42"/>
      <c r="AI34" s="29" t="s">
        <v>42</v>
      </c>
    </row>
    <row r="35" spans="1:40" s="8" customFormat="1" ht="24" customHeight="1" thickBot="1" x14ac:dyDescent="0.25">
      <c r="B35" s="43"/>
      <c r="C35" s="44"/>
      <c r="D35" s="20"/>
      <c r="E35" s="172"/>
      <c r="F35" s="172"/>
      <c r="G35" s="172"/>
      <c r="H35" s="172"/>
      <c r="I35" s="172"/>
      <c r="J35" s="172"/>
      <c r="K35" s="172"/>
      <c r="L35" s="172"/>
      <c r="M35" s="172"/>
      <c r="N35" s="172"/>
      <c r="O35" s="172"/>
      <c r="P35" s="172"/>
      <c r="Q35" s="173"/>
      <c r="R35" s="173"/>
      <c r="S35" s="173"/>
      <c r="T35" s="173"/>
      <c r="U35" s="173"/>
      <c r="V35" s="173"/>
      <c r="W35" s="173"/>
      <c r="X35" s="173"/>
      <c r="Y35" s="173"/>
      <c r="Z35" s="173"/>
      <c r="AA35" s="173"/>
      <c r="AB35" s="173"/>
      <c r="AC35" s="173"/>
      <c r="AD35" s="173"/>
      <c r="AE35" s="63"/>
      <c r="AF35" s="20"/>
      <c r="AG35" s="45"/>
      <c r="AI35" s="52"/>
      <c r="AN35" s="74" t="s">
        <v>94</v>
      </c>
    </row>
    <row r="36" spans="1:40" s="8" customFormat="1" ht="11.25" hidden="1" customHeight="1" x14ac:dyDescent="0.2">
      <c r="D36" s="1"/>
      <c r="E36" s="47"/>
      <c r="F36" s="47"/>
      <c r="G36" s="47"/>
      <c r="H36" s="47"/>
      <c r="I36" s="47"/>
      <c r="J36" s="47"/>
      <c r="K36" s="47"/>
      <c r="L36" s="47"/>
      <c r="M36" s="47"/>
      <c r="N36" s="47"/>
      <c r="O36" s="47"/>
      <c r="P36" s="47"/>
      <c r="Q36" s="48"/>
      <c r="R36" s="48"/>
      <c r="S36" s="48"/>
      <c r="T36" s="48"/>
      <c r="U36" s="48"/>
      <c r="V36" s="48"/>
      <c r="W36" s="48"/>
      <c r="X36" s="48"/>
      <c r="Y36" s="48"/>
      <c r="Z36" s="48"/>
      <c r="AA36" s="48"/>
      <c r="AB36" s="48"/>
      <c r="AC36" s="48"/>
      <c r="AD36" s="48"/>
      <c r="AE36" s="48"/>
      <c r="AF36" s="1"/>
      <c r="AI36" s="25" t="s">
        <v>62</v>
      </c>
      <c r="AN36" s="62"/>
    </row>
    <row r="37" spans="1:40" s="8" customFormat="1" ht="24" hidden="1" customHeight="1" x14ac:dyDescent="0.2">
      <c r="A37" s="1"/>
      <c r="B37" s="1"/>
      <c r="C37" s="1" t="s">
        <v>46</v>
      </c>
      <c r="D37" s="1"/>
      <c r="E37" s="1"/>
      <c r="F37" s="1"/>
      <c r="G37" s="1"/>
      <c r="H37" s="1"/>
      <c r="I37" s="1"/>
      <c r="J37" s="1"/>
      <c r="K37" s="1"/>
      <c r="L37" s="1"/>
      <c r="M37" s="1"/>
      <c r="N37" s="1"/>
      <c r="O37" s="1"/>
      <c r="P37" s="1"/>
      <c r="Q37" s="2"/>
      <c r="R37" s="2"/>
      <c r="S37" s="1"/>
      <c r="T37" s="1"/>
      <c r="U37" s="1"/>
      <c r="V37" s="1"/>
      <c r="W37" s="1"/>
      <c r="X37" s="1"/>
      <c r="Y37" s="1"/>
      <c r="Z37" s="1"/>
      <c r="AA37" s="1"/>
      <c r="AB37" s="1"/>
      <c r="AC37" s="1"/>
      <c r="AD37" s="1"/>
      <c r="AE37" s="1"/>
      <c r="AF37" s="1"/>
      <c r="AG37" s="1"/>
      <c r="AI37" s="25" t="s">
        <v>63</v>
      </c>
      <c r="AN37" s="57" t="s">
        <v>95</v>
      </c>
    </row>
    <row r="38" spans="1:40" ht="24" hidden="1" customHeight="1" x14ac:dyDescent="0.2">
      <c r="D38" s="1" t="s">
        <v>51</v>
      </c>
      <c r="G38" s="1" t="s">
        <v>47</v>
      </c>
      <c r="AI38" s="25" t="s">
        <v>64</v>
      </c>
      <c r="AN38" s="57" t="s">
        <v>96</v>
      </c>
    </row>
    <row r="39" spans="1:40" ht="24" hidden="1" customHeight="1" x14ac:dyDescent="0.2">
      <c r="D39" s="1" t="s">
        <v>52</v>
      </c>
      <c r="G39" s="1" t="s">
        <v>48</v>
      </c>
      <c r="AI39" s="21" t="s">
        <v>65</v>
      </c>
      <c r="AN39" s="57" t="s">
        <v>97</v>
      </c>
    </row>
    <row r="40" spans="1:40" ht="18.75" hidden="1" customHeight="1" x14ac:dyDescent="0.2">
      <c r="D40" s="1" t="s">
        <v>50</v>
      </c>
      <c r="G40" s="1" t="s">
        <v>53</v>
      </c>
      <c r="AI40" s="21" t="s">
        <v>66</v>
      </c>
      <c r="AN40" s="57" t="s">
        <v>98</v>
      </c>
    </row>
    <row r="41" spans="1:40" ht="18.75" hidden="1" customHeight="1" x14ac:dyDescent="0.2">
      <c r="D41" s="1" t="s">
        <v>58</v>
      </c>
      <c r="G41" s="1" t="s">
        <v>59</v>
      </c>
      <c r="AI41" s="21" t="s">
        <v>67</v>
      </c>
      <c r="AN41" s="57" t="s">
        <v>99</v>
      </c>
    </row>
    <row r="42" spans="1:40" ht="18.75" hidden="1" customHeight="1" x14ac:dyDescent="0.2">
      <c r="D42" s="1" t="s">
        <v>84</v>
      </c>
      <c r="G42" s="1" t="s">
        <v>85</v>
      </c>
      <c r="AI42" s="21" t="s">
        <v>68</v>
      </c>
      <c r="AN42" s="57" t="s">
        <v>100</v>
      </c>
    </row>
    <row r="43" spans="1:40" ht="18.75" hidden="1" customHeight="1" x14ac:dyDescent="0.2">
      <c r="G43" s="1" t="s">
        <v>86</v>
      </c>
      <c r="AI43" s="21" t="s">
        <v>69</v>
      </c>
      <c r="AN43" s="57" t="s">
        <v>101</v>
      </c>
    </row>
    <row r="44" spans="1:40" ht="18.75" hidden="1" customHeight="1" x14ac:dyDescent="0.2">
      <c r="D44" s="1" t="s">
        <v>87</v>
      </c>
      <c r="G44" s="1" t="s">
        <v>88</v>
      </c>
      <c r="AI44" s="21" t="s">
        <v>70</v>
      </c>
      <c r="AN44" s="57" t="s">
        <v>102</v>
      </c>
    </row>
    <row r="45" spans="1:40" ht="18.75" hidden="1" customHeight="1" x14ac:dyDescent="0.2">
      <c r="AI45" s="21" t="s">
        <v>71</v>
      </c>
      <c r="AN45" s="57" t="s">
        <v>103</v>
      </c>
    </row>
    <row r="46" spans="1:40" ht="18.75" hidden="1" customHeight="1" x14ac:dyDescent="0.2">
      <c r="AI46" s="50" t="s">
        <v>72</v>
      </c>
      <c r="AN46" s="57" t="s">
        <v>104</v>
      </c>
    </row>
    <row r="47" spans="1:40" ht="18.75" hidden="1" customHeight="1" x14ac:dyDescent="0.2">
      <c r="AI47" s="50" t="s">
        <v>73</v>
      </c>
      <c r="AN47" s="57" t="s">
        <v>105</v>
      </c>
    </row>
    <row r="48" spans="1:40" ht="18.75" hidden="1" customHeight="1" x14ac:dyDescent="0.2">
      <c r="AI48" s="50" t="s">
        <v>74</v>
      </c>
      <c r="AN48" s="57" t="s">
        <v>106</v>
      </c>
    </row>
    <row r="49" spans="35:40" ht="18.75" hidden="1" customHeight="1" x14ac:dyDescent="0.2">
      <c r="AI49" s="50" t="s">
        <v>75</v>
      </c>
      <c r="AN49" s="57" t="s">
        <v>107</v>
      </c>
    </row>
    <row r="50" spans="35:40" ht="18.75" hidden="1" customHeight="1" x14ac:dyDescent="0.2">
      <c r="AI50" s="50" t="s">
        <v>76</v>
      </c>
      <c r="AN50" s="57" t="s">
        <v>108</v>
      </c>
    </row>
    <row r="51" spans="35:40" ht="18.75" hidden="1" customHeight="1" x14ac:dyDescent="0.2">
      <c r="AI51" s="50" t="s">
        <v>77</v>
      </c>
      <c r="AN51" s="57" t="s">
        <v>109</v>
      </c>
    </row>
    <row r="52" spans="35:40" ht="18.75" hidden="1" customHeight="1" x14ac:dyDescent="0.2">
      <c r="AI52" s="50" t="s">
        <v>78</v>
      </c>
      <c r="AN52" s="57" t="s">
        <v>110</v>
      </c>
    </row>
    <row r="53" spans="35:40" ht="18.75" hidden="1" customHeight="1" x14ac:dyDescent="0.2">
      <c r="AI53" s="50" t="s">
        <v>79</v>
      </c>
      <c r="AN53" s="57" t="s">
        <v>111</v>
      </c>
    </row>
    <row r="54" spans="35:40" ht="18.75" hidden="1" customHeight="1" x14ac:dyDescent="0.2">
      <c r="AI54" s="50" t="s">
        <v>80</v>
      </c>
      <c r="AN54" s="57" t="s">
        <v>112</v>
      </c>
    </row>
    <row r="55" spans="35:40" ht="18.75" hidden="1" customHeight="1" x14ac:dyDescent="0.2">
      <c r="AI55" s="50" t="s">
        <v>81</v>
      </c>
      <c r="AN55" s="57" t="s">
        <v>113</v>
      </c>
    </row>
    <row r="56" spans="35:40" ht="18.75" hidden="1" customHeight="1" thickBot="1" x14ac:dyDescent="0.25">
      <c r="AI56" s="51" t="s">
        <v>61</v>
      </c>
      <c r="AN56" s="57" t="s">
        <v>114</v>
      </c>
    </row>
    <row r="57" spans="35:40" ht="18.75" hidden="1" customHeight="1" x14ac:dyDescent="0.2">
      <c r="AN57" s="57" t="s">
        <v>116</v>
      </c>
    </row>
    <row r="58" spans="35:40" hidden="1" x14ac:dyDescent="0.2">
      <c r="AN58" s="57" t="s">
        <v>117</v>
      </c>
    </row>
    <row r="59" spans="35:40" hidden="1" x14ac:dyDescent="0.2">
      <c r="AN59" s="57" t="s">
        <v>118</v>
      </c>
    </row>
    <row r="60" spans="35:40" hidden="1" x14ac:dyDescent="0.2">
      <c r="AN60" s="57" t="s">
        <v>119</v>
      </c>
    </row>
    <row r="61" spans="35:40" hidden="1" x14ac:dyDescent="0.2">
      <c r="AN61" s="57" t="s">
        <v>120</v>
      </c>
    </row>
    <row r="62" spans="35:40" hidden="1" x14ac:dyDescent="0.2">
      <c r="AN62" s="50" t="s">
        <v>121</v>
      </c>
    </row>
    <row r="63" spans="35:40" ht="13.5" hidden="1" thickBot="1" x14ac:dyDescent="0.25">
      <c r="AN63" s="51" t="s">
        <v>115</v>
      </c>
    </row>
  </sheetData>
  <sheetProtection algorithmName="SHA-512" hashValue="p1hqzPo3gBIDX/FzmyVf7n+Aeb5lT5iBbTRUMMs9OAW7s5e9MiMeqpz6jBZOCjljf3pUsAulA5Vw7UNinB9hsg==" saltValue="rvXyZzzTKerHwnSDTehW8A==" spinCount="100000" sheet="1" objects="1" scenarios="1"/>
  <dataConsolidate/>
  <mergeCells count="70">
    <mergeCell ref="AA4:AB4"/>
    <mergeCell ref="AC4:AD4"/>
    <mergeCell ref="AA5:AB5"/>
    <mergeCell ref="AC5:AD5"/>
    <mergeCell ref="D4:H4"/>
    <mergeCell ref="D5:H5"/>
    <mergeCell ref="AE10:AE11"/>
    <mergeCell ref="AA7:AB8"/>
    <mergeCell ref="AC7:AC8"/>
    <mergeCell ref="Q9:S9"/>
    <mergeCell ref="D10:D12"/>
    <mergeCell ref="E10:F12"/>
    <mergeCell ref="G10:G12"/>
    <mergeCell ref="N10:N12"/>
    <mergeCell ref="O10:O12"/>
    <mergeCell ref="P10:P12"/>
    <mergeCell ref="D13:D15"/>
    <mergeCell ref="E13:F13"/>
    <mergeCell ref="E14:F14"/>
    <mergeCell ref="G14:Q14"/>
    <mergeCell ref="E15:F15"/>
    <mergeCell ref="G15:Q15"/>
    <mergeCell ref="D16:D18"/>
    <mergeCell ref="E16:F16"/>
    <mergeCell ref="E17:F17"/>
    <mergeCell ref="G17:Q17"/>
    <mergeCell ref="E18:F18"/>
    <mergeCell ref="G18:Q18"/>
    <mergeCell ref="D19:D21"/>
    <mergeCell ref="E19:F19"/>
    <mergeCell ref="E20:F20"/>
    <mergeCell ref="G20:Q20"/>
    <mergeCell ref="E21:F21"/>
    <mergeCell ref="G21:Q21"/>
    <mergeCell ref="D22:D24"/>
    <mergeCell ref="E22:F22"/>
    <mergeCell ref="E23:F23"/>
    <mergeCell ref="G23:Q23"/>
    <mergeCell ref="E24:F24"/>
    <mergeCell ref="G24:Q24"/>
    <mergeCell ref="D25:D27"/>
    <mergeCell ref="E25:F25"/>
    <mergeCell ref="E26:F26"/>
    <mergeCell ref="G26:Q26"/>
    <mergeCell ref="E27:F27"/>
    <mergeCell ref="G27:Q27"/>
    <mergeCell ref="D28:D30"/>
    <mergeCell ref="E28:F28"/>
    <mergeCell ref="E29:F29"/>
    <mergeCell ref="G29:Q29"/>
    <mergeCell ref="E30:F30"/>
    <mergeCell ref="G30:Q30"/>
    <mergeCell ref="D31:D33"/>
    <mergeCell ref="E31:F31"/>
    <mergeCell ref="E32:F32"/>
    <mergeCell ref="G32:Q32"/>
    <mergeCell ref="E33:F33"/>
    <mergeCell ref="G33:Q33"/>
    <mergeCell ref="E34:AD35"/>
    <mergeCell ref="I10:I12"/>
    <mergeCell ref="J10:J12"/>
    <mergeCell ref="K10:K12"/>
    <mergeCell ref="L10:L12"/>
    <mergeCell ref="M10:M12"/>
    <mergeCell ref="H10:H12"/>
    <mergeCell ref="Q10:Q12"/>
    <mergeCell ref="R10:T11"/>
    <mergeCell ref="U10:X11"/>
    <mergeCell ref="Y10:Y11"/>
    <mergeCell ref="Z10:AD11"/>
  </mergeCells>
  <phoneticPr fontId="3"/>
  <dataValidations count="12">
    <dataValidation type="list" allowBlank="1" showInputMessage="1" showErrorMessage="1" sqref="Q25 Q13 Q28 Q16 Q19 Q22 Q31" xr:uid="{4FCBF674-0113-4226-B618-2F9FC0729429}">
      <formula1>INDIRECT(AL13)</formula1>
    </dataValidation>
    <dataValidation type="list" allowBlank="1" showInputMessage="1" showErrorMessage="1" sqref="AC7" xr:uid="{51ADD636-8998-49AB-A2F6-C6EE9200B16A}">
      <formula1>$AJ$13:$AJ$15</formula1>
    </dataValidation>
    <dataValidation type="list" allowBlank="1" showInputMessage="1" showErrorMessage="1" sqref="P13 P28 P25 P22 P16 P19 P31" xr:uid="{40BA7F41-8A1A-4D55-BEFA-A2DBD8F8EEF0}">
      <formula1>$AI$24:$AI$27</formula1>
    </dataValidation>
    <dataValidation type="list" allowBlank="1" showInputMessage="1" showErrorMessage="1" sqref="D7:D8" xr:uid="{38A6EA43-3823-4028-9CC9-8BAE9FDCD3C7}">
      <formula1>$AI$19:$AI$20</formula1>
    </dataValidation>
    <dataValidation type="list" allowBlank="1" showInputMessage="1" showErrorMessage="1" sqref="S15:AE15 S33:AE33 G15:Q15 G24:Q24 G27:Q27 G30:Q30 G18:Q18 S30:AE30 S27:AE27 S24:AE24 S21:AE21 S18:AE18 G21:Q21 G33:Q33" xr:uid="{DB49E066-064D-4126-8B45-943FA9946BCF}">
      <formula1>$AI$12:$AI$15</formula1>
    </dataValidation>
    <dataValidation type="list" allowBlank="1" showInputMessage="1" showErrorMessage="1" sqref="K5" xr:uid="{D0E96E3D-3098-4A39-ACCC-147B69B24754}">
      <formula1>"1,2,3,4,5,6,7,8,9,10,11"</formula1>
    </dataValidation>
    <dataValidation type="list" allowBlank="1" showInputMessage="1" showErrorMessage="1" sqref="K13 K25 K28 K16 K19 K22 K31" xr:uid="{6D9A287D-1C82-45F0-99F9-35FF02179405}">
      <formula1>d04_EHG_menu</formula1>
    </dataValidation>
    <dataValidation type="list" allowBlank="1" showInputMessage="1" showErrorMessage="1" sqref="L13 L25 L28 L16 L19 L22 L31" xr:uid="{70C63F52-404A-4983-9BEA-75EEEAF4A97D}">
      <formula1>d04_EHG_設定根拠</formula1>
    </dataValidation>
    <dataValidation type="list" allowBlank="1" showInputMessage="1" showErrorMessage="1" sqref="J13 J25 J28 J16 J19 J22 J31" xr:uid="{BDE3BC19-C61F-4E57-8C42-3B7F4D33713C}">
      <formula1>"有,無"</formula1>
    </dataValidation>
    <dataValidation type="list" allowBlank="1" showInputMessage="1" showErrorMessage="1" sqref="G13 G16 G19 G22 G25 G28 G31" xr:uid="{3A14BC46-A600-4AD2-8EFC-F16B23D24062}">
      <formula1>d04_EHG_排出活動の種類</formula1>
    </dataValidation>
    <dataValidation type="list" allowBlank="1" showInputMessage="1" showErrorMessage="1" sqref="H13 H16 H19 H22 H25 H28 H31" xr:uid="{F1CBC257-CCA5-4762-A01B-C6E905A0F86D}">
      <formula1>INDIRECT(AM13)</formula1>
    </dataValidation>
    <dataValidation type="list" allowBlank="1" showInputMessage="1" showErrorMessage="1" sqref="N13 N16 N19 N22 N25 N28 N31" xr:uid="{07E70D4B-40DC-4277-AE84-A1D566BE01F6}">
      <formula1>把握方法</formula1>
    </dataValidation>
  </dataValidations>
  <printOptions horizontalCentered="1" verticalCentered="1"/>
  <pageMargins left="0.19685039370078741" right="0.19685039370078741" top="0.51181102362204722" bottom="0.51181102362204722" header="0.51181102362204722" footer="0.51181102362204722"/>
  <pageSetup paperSize="9" scale="53"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04876-0A91-435A-B660-CCDD7438EAE9}">
  <sheetPr>
    <pageSetUpPr fitToPage="1"/>
  </sheetPr>
  <dimension ref="A1:CC63"/>
  <sheetViews>
    <sheetView showGridLines="0" view="pageBreakPreview" zoomScale="85" zoomScaleNormal="100" zoomScaleSheetLayoutView="85" workbookViewId="0"/>
  </sheetViews>
  <sheetFormatPr defaultColWidth="9" defaultRowHeight="13" zeroHeight="1" x14ac:dyDescent="0.2"/>
  <cols>
    <col min="1" max="1" width="2.26953125" style="1" customWidth="1"/>
    <col min="2" max="2" width="0.36328125" style="1" customWidth="1"/>
    <col min="3" max="3" width="3.08984375" style="1" customWidth="1"/>
    <col min="4" max="5" width="4.90625" style="1" customWidth="1"/>
    <col min="6" max="6" width="9" style="1" customWidth="1"/>
    <col min="7" max="7" width="21.6328125" style="1" customWidth="1"/>
    <col min="8" max="8" width="16.08984375" style="1" customWidth="1"/>
    <col min="9" max="9" width="13.453125" style="1" customWidth="1"/>
    <col min="10" max="10" width="9.7265625" style="1" customWidth="1"/>
    <col min="11" max="11" width="10.54296875" style="1" bestFit="1" customWidth="1"/>
    <col min="12" max="12" width="11.08984375" style="1" customWidth="1"/>
    <col min="13" max="13" width="8.81640625" style="1" bestFit="1" customWidth="1"/>
    <col min="14" max="14" width="15.6328125" style="1" customWidth="1"/>
    <col min="15" max="15" width="10.6328125" style="1" customWidth="1"/>
    <col min="16" max="16" width="12.6328125" style="1" customWidth="1"/>
    <col min="17" max="17" width="6.6328125" style="1" customWidth="1"/>
    <col min="18" max="19" width="6.7265625" style="2" customWidth="1"/>
    <col min="20" max="32" width="7.08984375" style="1" customWidth="1"/>
    <col min="33" max="33" width="11.453125" style="1" customWidth="1"/>
    <col min="34" max="34" width="0.36328125" style="1" customWidth="1"/>
    <col min="35" max="35" width="2.08984375" style="1" customWidth="1"/>
    <col min="36" max="37" width="9" style="1" hidden="1" customWidth="1"/>
    <col min="38" max="38" width="3.6328125" style="1" hidden="1" customWidth="1"/>
    <col min="39" max="81" width="9" style="1" hidden="1" customWidth="1"/>
    <col min="82" max="16384" width="9" style="1"/>
  </cols>
  <sheetData>
    <row r="1" spans="1:77" ht="14" x14ac:dyDescent="0.2">
      <c r="A1" s="12" t="s">
        <v>280</v>
      </c>
      <c r="B1" s="12"/>
      <c r="C1" s="12"/>
      <c r="AH1" s="10"/>
    </row>
    <row r="2" spans="1:77" ht="2.25" customHeight="1" x14ac:dyDescent="0.2">
      <c r="A2" s="12"/>
      <c r="B2" s="34"/>
      <c r="C2" s="35"/>
      <c r="D2" s="36"/>
      <c r="E2" s="36"/>
      <c r="F2" s="36"/>
      <c r="G2" s="36"/>
      <c r="H2" s="36"/>
      <c r="I2" s="36"/>
      <c r="J2" s="36"/>
      <c r="K2" s="36"/>
      <c r="L2" s="36"/>
      <c r="M2" s="36"/>
      <c r="N2" s="36"/>
      <c r="O2" s="36"/>
      <c r="P2" s="36"/>
      <c r="Q2" s="36"/>
      <c r="R2" s="37"/>
      <c r="S2" s="37"/>
      <c r="T2" s="36"/>
      <c r="U2" s="36"/>
      <c r="V2" s="36"/>
      <c r="W2" s="36"/>
      <c r="X2" s="36"/>
      <c r="Y2" s="36"/>
      <c r="Z2" s="36"/>
      <c r="AA2" s="36"/>
      <c r="AB2" s="36"/>
      <c r="AC2" s="36"/>
      <c r="AD2" s="36"/>
      <c r="AE2" s="36"/>
      <c r="AF2" s="36"/>
      <c r="AG2" s="36"/>
      <c r="AH2" s="38"/>
    </row>
    <row r="3" spans="1:77" x14ac:dyDescent="0.2">
      <c r="B3" s="17"/>
      <c r="AH3" s="39"/>
    </row>
    <row r="4" spans="1:77" ht="30" customHeight="1" x14ac:dyDescent="0.2">
      <c r="B4" s="17"/>
      <c r="D4" s="231" t="s">
        <v>28</v>
      </c>
      <c r="E4" s="232"/>
      <c r="F4" s="232"/>
      <c r="G4" s="232"/>
      <c r="H4" s="233"/>
      <c r="I4" s="108" t="s">
        <v>38</v>
      </c>
      <c r="J4" s="239" t="s">
        <v>29</v>
      </c>
      <c r="K4" s="240"/>
      <c r="L4" s="145"/>
      <c r="M4" s="32"/>
      <c r="AB4" s="231" t="s">
        <v>23</v>
      </c>
      <c r="AC4" s="233"/>
      <c r="AD4" s="231" t="s">
        <v>24</v>
      </c>
      <c r="AE4" s="233"/>
      <c r="AF4" s="32"/>
      <c r="AG4" s="32"/>
      <c r="AH4" s="39"/>
    </row>
    <row r="5" spans="1:77" ht="18.75" customHeight="1" x14ac:dyDescent="0.2">
      <c r="B5" s="17"/>
      <c r="D5" s="234"/>
      <c r="E5" s="235"/>
      <c r="F5" s="235"/>
      <c r="G5" s="235"/>
      <c r="H5" s="236"/>
      <c r="I5" s="134"/>
      <c r="J5" s="97" t="s">
        <v>256</v>
      </c>
      <c r="K5" s="133"/>
      <c r="M5" s="10"/>
      <c r="S5" s="1"/>
      <c r="AB5" s="237"/>
      <c r="AC5" s="238"/>
      <c r="AD5" s="234"/>
      <c r="AE5" s="236"/>
      <c r="AF5" s="10"/>
      <c r="AG5" s="10"/>
      <c r="AH5" s="40"/>
    </row>
    <row r="6" spans="1:77" ht="16.5" customHeight="1" thickBot="1" x14ac:dyDescent="0.25">
      <c r="B6" s="17"/>
      <c r="O6" s="90"/>
      <c r="AH6" s="40"/>
      <c r="AN6" s="1" t="s">
        <v>30</v>
      </c>
    </row>
    <row r="7" spans="1:77" ht="16.5" customHeight="1" thickTop="1" thickBot="1" x14ac:dyDescent="0.25">
      <c r="B7" s="17"/>
      <c r="D7" s="132"/>
      <c r="E7" s="12" t="s">
        <v>15</v>
      </c>
      <c r="K7" s="109"/>
      <c r="L7" s="109"/>
      <c r="M7" s="109"/>
      <c r="N7" s="109"/>
      <c r="O7" s="110" t="s">
        <v>338</v>
      </c>
      <c r="P7" s="109"/>
      <c r="Q7" s="109"/>
      <c r="R7" s="111"/>
      <c r="S7" s="111"/>
      <c r="T7" s="10"/>
      <c r="U7" s="10"/>
      <c r="V7" s="10"/>
      <c r="W7" s="10"/>
      <c r="X7" s="10"/>
      <c r="Y7" s="10"/>
      <c r="AB7" s="214" t="s">
        <v>49</v>
      </c>
      <c r="AC7" s="215"/>
      <c r="AD7" s="218"/>
      <c r="AE7" s="55"/>
      <c r="AH7" s="40"/>
      <c r="AN7" s="8" t="s">
        <v>22</v>
      </c>
    </row>
    <row r="8" spans="1:77" ht="18" customHeight="1" thickTop="1" thickBot="1" x14ac:dyDescent="0.25">
      <c r="B8" s="17"/>
      <c r="D8" s="132"/>
      <c r="E8" s="12" t="s">
        <v>16</v>
      </c>
      <c r="N8" s="11"/>
      <c r="O8" s="11"/>
      <c r="P8" s="11"/>
      <c r="R8" s="11"/>
      <c r="S8" s="11"/>
      <c r="Y8" s="11"/>
      <c r="Z8" s="11"/>
      <c r="AA8" s="11"/>
      <c r="AB8" s="216"/>
      <c r="AC8" s="217"/>
      <c r="AD8" s="219"/>
      <c r="AE8" s="54" t="str">
        <f>IF(AD7="","  ← 有無を選択してください","")</f>
        <v xml:space="preserve">  ← 有無を選択してください</v>
      </c>
      <c r="AF8" s="13"/>
      <c r="AG8" s="13"/>
      <c r="AH8" s="40"/>
      <c r="AN8" s="8" t="s">
        <v>347</v>
      </c>
      <c r="AS8" s="1" t="s">
        <v>223</v>
      </c>
    </row>
    <row r="9" spans="1:77" s="7" customFormat="1" ht="15" customHeight="1" thickTop="1" thickBot="1" x14ac:dyDescent="0.25">
      <c r="B9" s="18"/>
      <c r="F9" s="9"/>
      <c r="G9" s="3"/>
      <c r="H9" s="3"/>
      <c r="I9" s="3"/>
      <c r="J9" s="3"/>
      <c r="K9" s="3"/>
      <c r="L9" s="3"/>
      <c r="M9" s="3"/>
      <c r="N9" s="3"/>
      <c r="O9" s="3"/>
      <c r="P9" s="3"/>
      <c r="Q9" s="3"/>
      <c r="R9" s="220"/>
      <c r="S9" s="220"/>
      <c r="T9" s="220"/>
      <c r="U9" s="4"/>
      <c r="V9" s="4"/>
      <c r="W9" s="4"/>
      <c r="X9" s="4"/>
      <c r="Y9" s="4"/>
      <c r="Z9" s="4"/>
      <c r="AA9" s="4"/>
      <c r="AB9" s="4"/>
      <c r="AC9" s="5"/>
      <c r="AD9" s="49"/>
      <c r="AE9" s="6"/>
      <c r="AF9" s="6"/>
      <c r="AG9" s="6"/>
      <c r="AH9" s="41"/>
      <c r="AS9" s="7" t="s">
        <v>312</v>
      </c>
      <c r="AT9" s="7" t="s">
        <v>313</v>
      </c>
      <c r="AU9" s="7" t="s">
        <v>314</v>
      </c>
      <c r="AV9" s="7" t="s">
        <v>315</v>
      </c>
      <c r="AW9" s="7" t="s">
        <v>316</v>
      </c>
      <c r="AX9" s="7" t="s">
        <v>317</v>
      </c>
      <c r="AY9" s="7" t="s">
        <v>318</v>
      </c>
      <c r="AZ9" s="7" t="s">
        <v>319</v>
      </c>
      <c r="BA9" s="7" t="s">
        <v>320</v>
      </c>
      <c r="BB9" s="7" t="s">
        <v>321</v>
      </c>
      <c r="BC9" s="7" t="s">
        <v>322</v>
      </c>
      <c r="BD9" s="7" t="s">
        <v>323</v>
      </c>
    </row>
    <row r="10" spans="1:77" ht="16.5" customHeight="1" thickBot="1" x14ac:dyDescent="0.25">
      <c r="B10" s="17"/>
      <c r="D10" s="221" t="s">
        <v>25</v>
      </c>
      <c r="E10" s="224"/>
      <c r="F10" s="225"/>
      <c r="G10" s="228" t="s">
        <v>340</v>
      </c>
      <c r="H10" s="228" t="s">
        <v>281</v>
      </c>
      <c r="I10" s="182" t="s">
        <v>324</v>
      </c>
      <c r="J10" s="182"/>
      <c r="K10" s="182"/>
      <c r="L10" s="174" t="s">
        <v>325</v>
      </c>
      <c r="M10" s="182" t="s">
        <v>330</v>
      </c>
      <c r="N10" s="182"/>
      <c r="O10" s="207" t="s">
        <v>12</v>
      </c>
      <c r="P10" s="180" t="s">
        <v>327</v>
      </c>
      <c r="Q10" s="181"/>
      <c r="R10" s="210" t="s">
        <v>27</v>
      </c>
      <c r="S10" s="186" t="s">
        <v>33</v>
      </c>
      <c r="T10" s="186"/>
      <c r="U10" s="186"/>
      <c r="V10" s="186" t="str">
        <f>CONCATENATE("令和 ",K5," 年４月")</f>
        <v>令和  年４月</v>
      </c>
      <c r="W10" s="186"/>
      <c r="X10" s="186"/>
      <c r="Y10" s="186"/>
      <c r="Z10" s="186" t="s">
        <v>31</v>
      </c>
      <c r="AA10" s="186" t="str">
        <f>IF(K5="",CONCATENATE("令和","　","年３月"),CONCATENATE("令和 ",K5+1," 年３月"))</f>
        <v>令和　年３月</v>
      </c>
      <c r="AB10" s="186"/>
      <c r="AC10" s="186"/>
      <c r="AD10" s="186"/>
      <c r="AE10" s="186"/>
      <c r="AF10" s="205" t="s">
        <v>32</v>
      </c>
      <c r="AG10" s="10"/>
      <c r="AH10" s="40"/>
      <c r="AS10" s="125" t="s">
        <v>308</v>
      </c>
      <c r="AT10" s="125" t="s">
        <v>309</v>
      </c>
      <c r="AU10" s="125" t="s">
        <v>310</v>
      </c>
      <c r="AV10" s="125" t="s">
        <v>311</v>
      </c>
      <c r="AW10" s="125" t="s">
        <v>159</v>
      </c>
      <c r="AX10" s="125" t="s">
        <v>161</v>
      </c>
      <c r="AY10" s="125" t="s">
        <v>163</v>
      </c>
      <c r="AZ10" s="125" t="s">
        <v>166</v>
      </c>
      <c r="BA10" s="125" t="s">
        <v>169</v>
      </c>
      <c r="BB10" s="125" t="s">
        <v>171</v>
      </c>
      <c r="BC10" s="125" t="s">
        <v>173</v>
      </c>
      <c r="BD10" s="125" t="s">
        <v>174</v>
      </c>
      <c r="BE10"/>
      <c r="BF10"/>
      <c r="BG10"/>
      <c r="BH10" s="77"/>
      <c r="BI10" s="77"/>
      <c r="BJ10" s="77"/>
      <c r="BK10" s="77"/>
      <c r="BL10" s="77"/>
      <c r="BM10" s="77"/>
      <c r="BN10" s="77"/>
      <c r="BO10" s="77"/>
      <c r="BP10" s="77"/>
      <c r="BQ10" s="77"/>
      <c r="BR10" s="77"/>
      <c r="BS10" s="77"/>
      <c r="BT10" s="77"/>
      <c r="BU10" s="77"/>
      <c r="BV10" s="77"/>
      <c r="BW10" s="77"/>
      <c r="BX10" s="77"/>
      <c r="BY10" s="8"/>
    </row>
    <row r="11" spans="1:77" ht="16.5" customHeight="1" thickBot="1" x14ac:dyDescent="0.25">
      <c r="B11" s="17"/>
      <c r="D11" s="222"/>
      <c r="E11" s="226"/>
      <c r="F11" s="226"/>
      <c r="G11" s="229"/>
      <c r="H11" s="229"/>
      <c r="I11" s="175" t="s">
        <v>324</v>
      </c>
      <c r="J11" s="213" t="s">
        <v>331</v>
      </c>
      <c r="K11" s="213"/>
      <c r="L11" s="175"/>
      <c r="M11" s="175" t="s">
        <v>328</v>
      </c>
      <c r="N11" s="175" t="s">
        <v>329</v>
      </c>
      <c r="O11" s="208"/>
      <c r="P11" s="177" t="s">
        <v>13</v>
      </c>
      <c r="Q11" s="179" t="s">
        <v>326</v>
      </c>
      <c r="R11" s="211"/>
      <c r="S11" s="187"/>
      <c r="T11" s="187"/>
      <c r="U11" s="187"/>
      <c r="V11" s="187"/>
      <c r="W11" s="187"/>
      <c r="X11" s="187"/>
      <c r="Y11" s="187"/>
      <c r="Z11" s="187"/>
      <c r="AA11" s="187"/>
      <c r="AB11" s="187"/>
      <c r="AC11" s="187"/>
      <c r="AD11" s="187"/>
      <c r="AE11" s="187"/>
      <c r="AF11" s="206"/>
      <c r="AG11" s="10"/>
      <c r="AH11" s="40"/>
      <c r="AS11" s="121"/>
      <c r="AT11" s="99"/>
      <c r="AU11" s="75"/>
      <c r="AV11" s="142"/>
      <c r="AW11" s="99"/>
      <c r="AX11" s="75"/>
      <c r="AY11" s="75"/>
      <c r="AZ11" s="75"/>
      <c r="BA11" s="75"/>
      <c r="BB11" s="75"/>
      <c r="BC11" s="75"/>
      <c r="BD11" s="75"/>
      <c r="BE11"/>
      <c r="BF11"/>
      <c r="BG11"/>
      <c r="BH11"/>
      <c r="BI11"/>
      <c r="BJ11"/>
      <c r="BK11"/>
      <c r="BL11"/>
      <c r="BM11"/>
      <c r="BN11"/>
      <c r="BO11"/>
      <c r="BP11"/>
      <c r="BQ11"/>
      <c r="BR11"/>
      <c r="BS11"/>
      <c r="BT11"/>
      <c r="BU11"/>
      <c r="BV11"/>
      <c r="BW11"/>
      <c r="BX11"/>
      <c r="BY11"/>
    </row>
    <row r="12" spans="1:77" ht="32.25" customHeight="1" thickBot="1" x14ac:dyDescent="0.25">
      <c r="B12" s="17"/>
      <c r="D12" s="223"/>
      <c r="E12" s="227"/>
      <c r="F12" s="227"/>
      <c r="G12" s="230"/>
      <c r="H12" s="230"/>
      <c r="I12" s="176"/>
      <c r="J12" s="69" t="s">
        <v>332</v>
      </c>
      <c r="K12" s="69" t="s">
        <v>333</v>
      </c>
      <c r="L12" s="176"/>
      <c r="M12" s="176"/>
      <c r="N12" s="176"/>
      <c r="O12" s="209"/>
      <c r="P12" s="178"/>
      <c r="Q12" s="176"/>
      <c r="R12" s="212"/>
      <c r="S12" s="147" t="s">
        <v>18</v>
      </c>
      <c r="T12" s="67" t="s">
        <v>0</v>
      </c>
      <c r="U12" s="65" t="s">
        <v>1</v>
      </c>
      <c r="V12" s="65" t="s">
        <v>2</v>
      </c>
      <c r="W12" s="65" t="s">
        <v>3</v>
      </c>
      <c r="X12" s="65" t="s">
        <v>4</v>
      </c>
      <c r="Y12" s="65" t="s">
        <v>5</v>
      </c>
      <c r="Z12" s="65" t="s">
        <v>6</v>
      </c>
      <c r="AA12" s="65" t="s">
        <v>7</v>
      </c>
      <c r="AB12" s="65" t="s">
        <v>8</v>
      </c>
      <c r="AC12" s="65" t="s">
        <v>9</v>
      </c>
      <c r="AD12" s="65" t="s">
        <v>10</v>
      </c>
      <c r="AE12" s="70" t="s">
        <v>11</v>
      </c>
      <c r="AF12" s="72" t="s">
        <v>89</v>
      </c>
      <c r="AG12" s="10"/>
      <c r="AH12" s="40"/>
      <c r="AJ12" s="62"/>
      <c r="AM12" s="160" t="s">
        <v>334</v>
      </c>
      <c r="AN12" s="160" t="s">
        <v>335</v>
      </c>
      <c r="AO12" s="161" t="s">
        <v>336</v>
      </c>
      <c r="AS12" s="143" t="s">
        <v>135</v>
      </c>
      <c r="AT12" s="119" t="s">
        <v>149</v>
      </c>
      <c r="AU12" s="123" t="s">
        <v>164</v>
      </c>
      <c r="AV12" s="141" t="s">
        <v>149</v>
      </c>
      <c r="AW12" s="119" t="s">
        <v>135</v>
      </c>
      <c r="AX12" s="123" t="s">
        <v>135</v>
      </c>
      <c r="AY12" s="123" t="s">
        <v>135</v>
      </c>
      <c r="AZ12" s="123" t="s">
        <v>135</v>
      </c>
      <c r="BA12" s="123" t="s">
        <v>164</v>
      </c>
      <c r="BB12" s="123" t="s">
        <v>164</v>
      </c>
      <c r="BC12" s="123" t="s">
        <v>164</v>
      </c>
      <c r="BD12" s="123" t="s">
        <v>164</v>
      </c>
      <c r="BE12"/>
      <c r="BF12"/>
      <c r="BG12"/>
      <c r="BH12"/>
      <c r="BI12"/>
      <c r="BJ12"/>
      <c r="BK12"/>
      <c r="BL12"/>
      <c r="BM12"/>
      <c r="BN12"/>
      <c r="BO12"/>
      <c r="BP12"/>
      <c r="BQ12"/>
      <c r="BR12"/>
      <c r="BS12"/>
      <c r="BT12"/>
      <c r="BU12"/>
      <c r="BV12"/>
      <c r="BW12"/>
      <c r="BX12"/>
      <c r="BY12"/>
    </row>
    <row r="13" spans="1:77" s="8" customFormat="1" ht="34" customHeight="1" x14ac:dyDescent="0.2">
      <c r="B13" s="19"/>
      <c r="D13" s="189"/>
      <c r="E13" s="191" t="s">
        <v>339</v>
      </c>
      <c r="F13" s="192"/>
      <c r="G13" s="148"/>
      <c r="H13" s="149"/>
      <c r="I13" s="151"/>
      <c r="J13" s="157"/>
      <c r="K13" s="157"/>
      <c r="L13" s="163"/>
      <c r="M13" s="151"/>
      <c r="N13" s="152"/>
      <c r="O13" s="151"/>
      <c r="P13" s="150"/>
      <c r="Q13" s="151"/>
      <c r="R13" s="153"/>
      <c r="S13" s="14" t="s">
        <v>19</v>
      </c>
      <c r="T13" s="93"/>
      <c r="U13" s="94"/>
      <c r="V13" s="94"/>
      <c r="W13" s="94"/>
      <c r="X13" s="94"/>
      <c r="Y13" s="94"/>
      <c r="Z13" s="94"/>
      <c r="AA13" s="94"/>
      <c r="AB13" s="94"/>
      <c r="AC13" s="94"/>
      <c r="AD13" s="94"/>
      <c r="AE13" s="112"/>
      <c r="AF13" s="114"/>
      <c r="AG13" s="46">
        <f>IF(AF13&gt;0,SUM(T13:AE13)*AF13,SUM(T13:AE13))</f>
        <v>0</v>
      </c>
      <c r="AH13" s="42"/>
      <c r="AJ13" s="57" t="s">
        <v>39</v>
      </c>
      <c r="AK13" s="59"/>
      <c r="AM13" s="162" t="e">
        <f>($AS$8&amp;_xlfn.XLOOKUP(H13,d04_RE_燃料種,$AS$22:$BH$22))</f>
        <v>#N/A</v>
      </c>
      <c r="AN13" s="146" t="e">
        <f>($AS$8&amp;_xlfn.XLOOKUP(G13,d04_RE_排出活動の種類,$AS$9:$BD$9))</f>
        <v>#N/A</v>
      </c>
      <c r="AO13" s="158" t="str">
        <f>IF(I13="バイオマス","d04_RE_バイオマス","")</f>
        <v/>
      </c>
      <c r="AS13" s="143" t="s">
        <v>139</v>
      </c>
      <c r="AT13" s="119" t="s">
        <v>152</v>
      </c>
      <c r="AU13" s="123" t="s">
        <v>167</v>
      </c>
      <c r="AV13" s="141" t="s">
        <v>152</v>
      </c>
      <c r="AW13" s="119" t="s">
        <v>139</v>
      </c>
      <c r="AX13" s="123" t="s">
        <v>139</v>
      </c>
      <c r="AY13" s="123" t="s">
        <v>139</v>
      </c>
      <c r="AZ13" s="123" t="s">
        <v>139</v>
      </c>
      <c r="BA13" s="123" t="s">
        <v>167</v>
      </c>
      <c r="BB13" s="123" t="s">
        <v>167</v>
      </c>
      <c r="BC13" s="123" t="s">
        <v>167</v>
      </c>
      <c r="BD13" s="123" t="s">
        <v>167</v>
      </c>
      <c r="BE13"/>
      <c r="BF13"/>
      <c r="BG13"/>
      <c r="BH13"/>
      <c r="BI13"/>
      <c r="BJ13"/>
      <c r="BK13"/>
      <c r="BL13"/>
      <c r="BM13"/>
      <c r="BN13"/>
      <c r="BO13"/>
      <c r="BP13"/>
      <c r="BQ13"/>
      <c r="BR13"/>
      <c r="BS13"/>
      <c r="BT13"/>
      <c r="BU13"/>
      <c r="BV13"/>
      <c r="BW13"/>
      <c r="BX13"/>
      <c r="BY13"/>
    </row>
    <row r="14" spans="1:77" s="8" customFormat="1" ht="24" customHeight="1" x14ac:dyDescent="0.2">
      <c r="B14" s="19"/>
      <c r="D14" s="189"/>
      <c r="E14" s="193" t="s">
        <v>17</v>
      </c>
      <c r="F14" s="194"/>
      <c r="G14" s="195"/>
      <c r="H14" s="196"/>
      <c r="I14" s="196"/>
      <c r="J14" s="196"/>
      <c r="K14" s="196"/>
      <c r="L14" s="196"/>
      <c r="M14" s="196"/>
      <c r="N14" s="196"/>
      <c r="O14" s="196"/>
      <c r="P14" s="196"/>
      <c r="Q14" s="196"/>
      <c r="R14" s="197"/>
      <c r="S14" s="15" t="s">
        <v>40</v>
      </c>
      <c r="T14" s="95"/>
      <c r="U14" s="96"/>
      <c r="V14" s="96"/>
      <c r="W14" s="96"/>
      <c r="X14" s="96"/>
      <c r="Y14" s="96"/>
      <c r="Z14" s="96"/>
      <c r="AA14" s="96"/>
      <c r="AB14" s="96"/>
      <c r="AC14" s="96"/>
      <c r="AD14" s="96"/>
      <c r="AE14" s="113"/>
      <c r="AF14" s="115"/>
      <c r="AG14" s="46">
        <f>IF(AF14&gt;0,SUM(T14:AE14)*AF14,SUM(T14:AE14))</f>
        <v>0</v>
      </c>
      <c r="AH14" s="42"/>
      <c r="AJ14" s="57" t="s">
        <v>41</v>
      </c>
      <c r="AK14" s="60" t="s">
        <v>82</v>
      </c>
      <c r="AO14" s="159" t="str">
        <f>IF(I13="バイオマス","持続可能性","")</f>
        <v/>
      </c>
      <c r="AS14" s="122" t="s">
        <v>142</v>
      </c>
      <c r="AT14" s="119" t="s">
        <v>155</v>
      </c>
      <c r="AU14" s="123" t="s">
        <v>170</v>
      </c>
      <c r="AV14" s="141" t="s">
        <v>155</v>
      </c>
      <c r="AW14" s="119" t="s">
        <v>142</v>
      </c>
      <c r="AX14" s="123" t="s">
        <v>142</v>
      </c>
      <c r="AY14" s="123" t="s">
        <v>142</v>
      </c>
      <c r="AZ14" s="123" t="s">
        <v>142</v>
      </c>
      <c r="BA14" s="123" t="s">
        <v>170</v>
      </c>
      <c r="BB14" s="123" t="s">
        <v>170</v>
      </c>
      <c r="BC14" s="123" t="s">
        <v>170</v>
      </c>
      <c r="BD14" s="123" t="s">
        <v>170</v>
      </c>
      <c r="BE14"/>
      <c r="BF14"/>
      <c r="BG14"/>
      <c r="BH14"/>
      <c r="BI14"/>
      <c r="BJ14"/>
      <c r="BK14"/>
      <c r="BL14"/>
      <c r="BM14"/>
      <c r="BN14"/>
      <c r="BO14"/>
      <c r="BP14"/>
      <c r="BQ14"/>
      <c r="BR14"/>
      <c r="BS14"/>
      <c r="BT14"/>
      <c r="BU14"/>
      <c r="BV14"/>
      <c r="BW14"/>
      <c r="BX14"/>
      <c r="BY14"/>
    </row>
    <row r="15" spans="1:77" s="8" customFormat="1" ht="24" customHeight="1" thickBot="1" x14ac:dyDescent="0.25">
      <c r="B15" s="19"/>
      <c r="D15" s="190"/>
      <c r="E15" s="198" t="s">
        <v>20</v>
      </c>
      <c r="F15" s="199"/>
      <c r="G15" s="183"/>
      <c r="H15" s="184"/>
      <c r="I15" s="184"/>
      <c r="J15" s="184"/>
      <c r="K15" s="184"/>
      <c r="L15" s="184"/>
      <c r="M15" s="184"/>
      <c r="N15" s="184"/>
      <c r="O15" s="184"/>
      <c r="P15" s="184"/>
      <c r="Q15" s="184"/>
      <c r="R15" s="185"/>
      <c r="S15" s="16" t="s">
        <v>20</v>
      </c>
      <c r="T15" s="30"/>
      <c r="U15" s="31"/>
      <c r="V15" s="31"/>
      <c r="W15" s="53"/>
      <c r="X15" s="31"/>
      <c r="Y15" s="31"/>
      <c r="Z15" s="31"/>
      <c r="AA15" s="31"/>
      <c r="AB15" s="31"/>
      <c r="AC15" s="31"/>
      <c r="AD15" s="31"/>
      <c r="AE15" s="71"/>
      <c r="AF15" s="73"/>
      <c r="AG15" s="33"/>
      <c r="AH15" s="42"/>
      <c r="AJ15" s="58" t="s">
        <v>42</v>
      </c>
      <c r="AK15" s="61" t="s">
        <v>83</v>
      </c>
      <c r="AS15" s="116"/>
      <c r="AT15" s="120" t="s">
        <v>157</v>
      </c>
      <c r="AU15" s="124" t="s">
        <v>172</v>
      </c>
      <c r="AV15" s="144" t="s">
        <v>157</v>
      </c>
      <c r="AW15" s="119" t="s">
        <v>149</v>
      </c>
      <c r="AX15" s="123" t="s">
        <v>149</v>
      </c>
      <c r="AY15" s="123" t="s">
        <v>149</v>
      </c>
      <c r="AZ15" s="123" t="s">
        <v>149</v>
      </c>
      <c r="BA15" s="123" t="s">
        <v>149</v>
      </c>
      <c r="BB15" s="123" t="s">
        <v>149</v>
      </c>
      <c r="BC15" s="123" t="s">
        <v>149</v>
      </c>
      <c r="BD15" s="123" t="s">
        <v>149</v>
      </c>
      <c r="BE15"/>
      <c r="BF15"/>
      <c r="BG15"/>
      <c r="BH15"/>
      <c r="BI15"/>
      <c r="BJ15"/>
      <c r="BK15"/>
      <c r="BL15"/>
      <c r="BM15"/>
      <c r="BN15"/>
      <c r="BO15"/>
      <c r="BP15"/>
      <c r="BQ15"/>
      <c r="BR15"/>
      <c r="BS15"/>
      <c r="BT15"/>
      <c r="BU15"/>
      <c r="BV15"/>
      <c r="BW15"/>
      <c r="BX15"/>
      <c r="BY15"/>
    </row>
    <row r="16" spans="1:77" s="8" customFormat="1" ht="34" customHeight="1" x14ac:dyDescent="0.2">
      <c r="B16" s="19"/>
      <c r="D16" s="188"/>
      <c r="E16" s="191" t="s">
        <v>339</v>
      </c>
      <c r="F16" s="192"/>
      <c r="G16" s="148"/>
      <c r="H16" s="149"/>
      <c r="I16" s="151"/>
      <c r="J16" s="157"/>
      <c r="K16" s="157"/>
      <c r="L16" s="163"/>
      <c r="M16" s="151"/>
      <c r="N16" s="152"/>
      <c r="O16" s="151"/>
      <c r="P16" s="150"/>
      <c r="Q16" s="151"/>
      <c r="R16" s="153"/>
      <c r="S16" s="14" t="s">
        <v>19</v>
      </c>
      <c r="T16" s="93"/>
      <c r="U16" s="94"/>
      <c r="V16" s="94"/>
      <c r="W16" s="94"/>
      <c r="X16" s="94"/>
      <c r="Y16" s="94"/>
      <c r="Z16" s="94"/>
      <c r="AA16" s="94"/>
      <c r="AB16" s="94"/>
      <c r="AC16" s="94"/>
      <c r="AD16" s="94"/>
      <c r="AE16" s="112"/>
      <c r="AF16" s="114"/>
      <c r="AG16" s="46">
        <f>IF(AF16&gt;0,SUM(T16:AE16)*AF16,SUM(T16:AE16))</f>
        <v>0</v>
      </c>
      <c r="AH16" s="42"/>
      <c r="AJ16" s="168"/>
      <c r="AK16" s="56"/>
      <c r="AM16" s="8" t="e">
        <f>($AS$8&amp;_xlfn.XLOOKUP(H16,d04_RE_燃料種,$AS$22:$BH$22))</f>
        <v>#N/A</v>
      </c>
      <c r="AN16" s="146" t="e">
        <f>($AS$8&amp;_xlfn.XLOOKUP(G16,d04_RE_排出活動の種類,$AS$9:$BD$9))</f>
        <v>#N/A</v>
      </c>
      <c r="AO16" s="102" t="str">
        <f>IF(I16="バイオマス","d04_RE_バイオマス","")</f>
        <v/>
      </c>
      <c r="AS16" s="116"/>
      <c r="AT16" s="116"/>
      <c r="AU16" s="116"/>
      <c r="AV16" s="116"/>
      <c r="AW16" s="119" t="s">
        <v>152</v>
      </c>
      <c r="AX16" s="123" t="s">
        <v>152</v>
      </c>
      <c r="AY16" s="123" t="s">
        <v>152</v>
      </c>
      <c r="AZ16" s="123" t="s">
        <v>152</v>
      </c>
      <c r="BA16" s="123" t="s">
        <v>152</v>
      </c>
      <c r="BB16" s="123" t="s">
        <v>152</v>
      </c>
      <c r="BC16" s="123" t="s">
        <v>152</v>
      </c>
      <c r="BD16" s="123" t="s">
        <v>152</v>
      </c>
      <c r="BE16"/>
      <c r="BF16"/>
      <c r="BG16"/>
      <c r="BH16"/>
      <c r="BI16"/>
      <c r="BJ16"/>
      <c r="BK16"/>
      <c r="BL16"/>
      <c r="BM16"/>
      <c r="BN16"/>
      <c r="BO16"/>
      <c r="BP16"/>
      <c r="BQ16"/>
      <c r="BR16"/>
      <c r="BS16"/>
      <c r="BT16"/>
      <c r="BU16"/>
      <c r="BV16"/>
      <c r="BW16"/>
      <c r="BX16"/>
      <c r="BY16"/>
    </row>
    <row r="17" spans="2:77" s="8" customFormat="1" ht="24" customHeight="1" x14ac:dyDescent="0.2">
      <c r="B17" s="19"/>
      <c r="D17" s="189"/>
      <c r="E17" s="193" t="s">
        <v>17</v>
      </c>
      <c r="F17" s="194"/>
      <c r="G17" s="203"/>
      <c r="H17" s="204"/>
      <c r="I17" s="204"/>
      <c r="J17" s="204"/>
      <c r="K17" s="204"/>
      <c r="L17" s="204"/>
      <c r="M17" s="204"/>
      <c r="N17" s="196"/>
      <c r="O17" s="196"/>
      <c r="P17" s="196"/>
      <c r="Q17" s="196"/>
      <c r="R17" s="197"/>
      <c r="S17" s="15" t="s">
        <v>40</v>
      </c>
      <c r="T17" s="95"/>
      <c r="U17" s="96"/>
      <c r="V17" s="96"/>
      <c r="W17" s="96"/>
      <c r="X17" s="96"/>
      <c r="Y17" s="96"/>
      <c r="Z17" s="96"/>
      <c r="AA17" s="96"/>
      <c r="AB17" s="96"/>
      <c r="AC17" s="96"/>
      <c r="AD17" s="96"/>
      <c r="AE17" s="113"/>
      <c r="AF17" s="115"/>
      <c r="AG17" s="46">
        <f>IF(AF17&gt;0,SUM(T17:AE17)*AF17,SUM(T17:AE17))</f>
        <v>0</v>
      </c>
      <c r="AH17" s="42"/>
      <c r="AJ17" s="164" t="s">
        <v>30</v>
      </c>
      <c r="AK17" s="57" t="s">
        <v>259</v>
      </c>
      <c r="AO17" s="159" t="str">
        <f>IF(I16="バイオマス","持続可能性","")</f>
        <v/>
      </c>
      <c r="AS17" s="116"/>
      <c r="AT17" s="116"/>
      <c r="AU17" s="116"/>
      <c r="AV17" s="116"/>
      <c r="AW17" s="119" t="s">
        <v>155</v>
      </c>
      <c r="AX17" s="123" t="s">
        <v>155</v>
      </c>
      <c r="AY17" s="123" t="s">
        <v>155</v>
      </c>
      <c r="AZ17" s="123" t="s">
        <v>155</v>
      </c>
      <c r="BA17" s="123" t="s">
        <v>155</v>
      </c>
      <c r="BB17" s="123" t="s">
        <v>155</v>
      </c>
      <c r="BC17" s="123" t="s">
        <v>155</v>
      </c>
      <c r="BD17" s="123" t="s">
        <v>155</v>
      </c>
      <c r="BE17"/>
      <c r="BF17"/>
      <c r="BG17"/>
      <c r="BH17"/>
      <c r="BI17"/>
      <c r="BJ17"/>
      <c r="BK17"/>
      <c r="BL17"/>
      <c r="BM17"/>
      <c r="BN17"/>
      <c r="BO17"/>
      <c r="BP17"/>
      <c r="BQ17"/>
      <c r="BR17"/>
      <c r="BS17"/>
      <c r="BT17"/>
      <c r="BU17"/>
      <c r="BV17"/>
      <c r="BW17"/>
      <c r="BX17"/>
      <c r="BY17"/>
    </row>
    <row r="18" spans="2:77" s="8" customFormat="1" ht="24" customHeight="1" thickBot="1" x14ac:dyDescent="0.25">
      <c r="B18" s="19"/>
      <c r="D18" s="190"/>
      <c r="E18" s="198" t="s">
        <v>20</v>
      </c>
      <c r="F18" s="199"/>
      <c r="G18" s="200"/>
      <c r="H18" s="201"/>
      <c r="I18" s="201"/>
      <c r="J18" s="201"/>
      <c r="K18" s="201"/>
      <c r="L18" s="201"/>
      <c r="M18" s="201"/>
      <c r="N18" s="201"/>
      <c r="O18" s="201"/>
      <c r="P18" s="201"/>
      <c r="Q18" s="201"/>
      <c r="R18" s="202"/>
      <c r="S18" s="16" t="s">
        <v>20</v>
      </c>
      <c r="T18" s="30"/>
      <c r="U18" s="31"/>
      <c r="V18" s="31"/>
      <c r="W18" s="31"/>
      <c r="X18" s="31"/>
      <c r="Y18" s="31"/>
      <c r="Z18" s="31"/>
      <c r="AA18" s="31"/>
      <c r="AB18" s="31"/>
      <c r="AC18" s="31"/>
      <c r="AD18" s="31"/>
      <c r="AE18" s="71"/>
      <c r="AF18" s="73"/>
      <c r="AG18" s="33"/>
      <c r="AH18" s="42"/>
      <c r="AJ18" s="165" t="s">
        <v>22</v>
      </c>
      <c r="AK18" s="57" t="s">
        <v>260</v>
      </c>
      <c r="AS18" s="116"/>
      <c r="AT18" s="116"/>
      <c r="AU18" s="116"/>
      <c r="AV18" s="116"/>
      <c r="AW18" s="120" t="s">
        <v>157</v>
      </c>
      <c r="AX18" s="124" t="s">
        <v>157</v>
      </c>
      <c r="AY18" s="124" t="s">
        <v>157</v>
      </c>
      <c r="AZ18" s="124" t="s">
        <v>157</v>
      </c>
      <c r="BA18" s="124" t="s">
        <v>157</v>
      </c>
      <c r="BB18" s="124" t="s">
        <v>157</v>
      </c>
      <c r="BC18" s="124" t="s">
        <v>157</v>
      </c>
      <c r="BD18" s="124" t="s">
        <v>157</v>
      </c>
      <c r="BE18"/>
      <c r="BF18"/>
      <c r="BG18"/>
      <c r="BH18"/>
      <c r="BI18"/>
      <c r="BJ18"/>
      <c r="BK18"/>
      <c r="BL18"/>
      <c r="BM18"/>
      <c r="BN18"/>
      <c r="BO18"/>
      <c r="BP18"/>
      <c r="BQ18"/>
      <c r="BR18"/>
      <c r="BS18"/>
      <c r="BT18"/>
      <c r="BU18"/>
      <c r="BV18"/>
      <c r="BW18"/>
      <c r="BX18"/>
      <c r="BY18"/>
    </row>
    <row r="19" spans="2:77" s="8" customFormat="1" ht="34" customHeight="1" x14ac:dyDescent="0.2">
      <c r="B19" s="19"/>
      <c r="D19" s="188"/>
      <c r="E19" s="191" t="s">
        <v>339</v>
      </c>
      <c r="F19" s="192"/>
      <c r="G19" s="148"/>
      <c r="H19" s="149"/>
      <c r="I19" s="151"/>
      <c r="J19" s="157"/>
      <c r="K19" s="157"/>
      <c r="L19" s="163"/>
      <c r="M19" s="151"/>
      <c r="N19" s="152"/>
      <c r="O19" s="151"/>
      <c r="P19" s="150"/>
      <c r="Q19" s="151"/>
      <c r="R19" s="153"/>
      <c r="S19" s="14" t="s">
        <v>19</v>
      </c>
      <c r="T19" s="93"/>
      <c r="U19" s="94"/>
      <c r="V19" s="94"/>
      <c r="W19" s="94"/>
      <c r="X19" s="94"/>
      <c r="Y19" s="94"/>
      <c r="Z19" s="94"/>
      <c r="AA19" s="94"/>
      <c r="AB19" s="94"/>
      <c r="AC19" s="94"/>
      <c r="AD19" s="94"/>
      <c r="AE19" s="112"/>
      <c r="AF19" s="114"/>
      <c r="AG19" s="46">
        <f>IF(AF19&gt;0,SUM(T19:AE19)*AF19,SUM(T19:AE19))</f>
        <v>0</v>
      </c>
      <c r="AH19" s="42"/>
      <c r="AJ19" s="166"/>
      <c r="AK19" s="57" t="s">
        <v>261</v>
      </c>
      <c r="AM19" s="8" t="e">
        <f>($AS$8&amp;_xlfn.XLOOKUP(H19,d04_RE_燃料種,$AS$22:$BH$22))</f>
        <v>#N/A</v>
      </c>
      <c r="AN19" s="146" t="e">
        <f>($AS$8&amp;_xlfn.XLOOKUP(G19,d04_RE_排出活動の種類,$AS$9:$BD$9))</f>
        <v>#N/A</v>
      </c>
      <c r="AO19" s="102" t="str">
        <f>IF(I19="バイオマス","d04_RE_バイオマス","")</f>
        <v/>
      </c>
      <c r="AS19" s="116"/>
      <c r="AT19" s="116"/>
      <c r="AU19" s="116"/>
      <c r="AV19" s="116"/>
      <c r="AW19" s="141"/>
      <c r="AX19" s="141"/>
      <c r="AY19" s="141"/>
      <c r="AZ19" s="141"/>
      <c r="BA19" s="116"/>
      <c r="BB19" s="76"/>
      <c r="BC19"/>
      <c r="BD19"/>
      <c r="BE19"/>
      <c r="BF19"/>
      <c r="BG19"/>
      <c r="BH19"/>
      <c r="BI19"/>
      <c r="BJ19"/>
      <c r="BK19"/>
      <c r="BL19"/>
      <c r="BM19"/>
      <c r="BN19"/>
      <c r="BO19"/>
      <c r="BP19"/>
      <c r="BQ19"/>
      <c r="BR19"/>
      <c r="BS19"/>
      <c r="BT19"/>
      <c r="BU19"/>
      <c r="BV19"/>
      <c r="BW19"/>
      <c r="BX19"/>
      <c r="BY19"/>
    </row>
    <row r="20" spans="2:77" s="8" customFormat="1" ht="24" customHeight="1" thickBot="1" x14ac:dyDescent="0.25">
      <c r="B20" s="19"/>
      <c r="D20" s="189"/>
      <c r="E20" s="193" t="s">
        <v>17</v>
      </c>
      <c r="F20" s="194"/>
      <c r="G20" s="195"/>
      <c r="H20" s="196"/>
      <c r="I20" s="196"/>
      <c r="J20" s="196"/>
      <c r="K20" s="196"/>
      <c r="L20" s="196"/>
      <c r="M20" s="196"/>
      <c r="N20" s="196"/>
      <c r="O20" s="196"/>
      <c r="P20" s="196"/>
      <c r="Q20" s="196"/>
      <c r="R20" s="197"/>
      <c r="S20" s="15" t="s">
        <v>40</v>
      </c>
      <c r="T20" s="95"/>
      <c r="U20" s="96"/>
      <c r="V20" s="96"/>
      <c r="W20" s="96"/>
      <c r="X20" s="96"/>
      <c r="Y20" s="96"/>
      <c r="Z20" s="96"/>
      <c r="AA20" s="96"/>
      <c r="AB20" s="96"/>
      <c r="AC20" s="96"/>
      <c r="AD20" s="96"/>
      <c r="AE20" s="113"/>
      <c r="AF20" s="115"/>
      <c r="AG20" s="46">
        <f>IF(AF20&gt;0,SUM(T20:AE20)*AF20,SUM(T20:AE20))</f>
        <v>0</v>
      </c>
      <c r="AH20" s="42"/>
      <c r="AJ20" s="167" t="s">
        <v>43</v>
      </c>
      <c r="AK20" s="58" t="s">
        <v>337</v>
      </c>
      <c r="AO20" s="159" t="str">
        <f>IF(I19="バイオマス","持続可能性","")</f>
        <v/>
      </c>
      <c r="AS20"/>
      <c r="AT20"/>
      <c r="AU20"/>
      <c r="AV20"/>
      <c r="AW20"/>
      <c r="AX20"/>
      <c r="AY20"/>
      <c r="AZ20"/>
      <c r="BA20"/>
      <c r="BB20"/>
      <c r="BC20"/>
      <c r="BD20"/>
      <c r="BE20"/>
      <c r="BF20"/>
      <c r="BG20"/>
      <c r="BH20"/>
      <c r="BI20"/>
      <c r="BJ20"/>
      <c r="BK20"/>
      <c r="BL20"/>
      <c r="BM20"/>
      <c r="BN20"/>
      <c r="BO20"/>
      <c r="BP20"/>
      <c r="BQ20"/>
      <c r="BR20"/>
      <c r="BS20"/>
      <c r="BT20"/>
      <c r="BU20"/>
      <c r="BV20"/>
      <c r="BW20"/>
      <c r="BX20"/>
      <c r="BY20"/>
    </row>
    <row r="21" spans="2:77" s="8" customFormat="1" ht="24" customHeight="1" thickBot="1" x14ac:dyDescent="0.25">
      <c r="B21" s="19"/>
      <c r="D21" s="190"/>
      <c r="E21" s="198" t="s">
        <v>20</v>
      </c>
      <c r="F21" s="199"/>
      <c r="G21" s="200"/>
      <c r="H21" s="201"/>
      <c r="I21" s="201"/>
      <c r="J21" s="201"/>
      <c r="K21" s="201"/>
      <c r="L21" s="201"/>
      <c r="M21" s="201"/>
      <c r="N21" s="201"/>
      <c r="O21" s="201"/>
      <c r="P21" s="201"/>
      <c r="Q21" s="201"/>
      <c r="R21" s="202"/>
      <c r="S21" s="16" t="s">
        <v>20</v>
      </c>
      <c r="T21" s="30"/>
      <c r="U21" s="31"/>
      <c r="V21" s="31"/>
      <c r="W21" s="31"/>
      <c r="X21" s="31"/>
      <c r="Y21" s="31"/>
      <c r="Z21" s="31"/>
      <c r="AA21" s="31"/>
      <c r="AB21" s="31"/>
      <c r="AC21" s="31"/>
      <c r="AD21" s="31"/>
      <c r="AE21" s="71"/>
      <c r="AF21" s="73"/>
      <c r="AG21" s="33"/>
      <c r="AH21" s="42"/>
      <c r="AJ21" s="22"/>
      <c r="AS21"/>
      <c r="AT21"/>
      <c r="AU21"/>
      <c r="AV21"/>
      <c r="AW21"/>
      <c r="AX21"/>
      <c r="AY21"/>
      <c r="AZ21"/>
      <c r="BA21"/>
      <c r="BB21"/>
      <c r="BC21"/>
      <c r="BD21"/>
      <c r="BE21"/>
      <c r="BF21"/>
      <c r="BG21"/>
      <c r="BH21"/>
      <c r="BI21"/>
      <c r="BJ21"/>
      <c r="BK21"/>
      <c r="BL21"/>
      <c r="BM21"/>
      <c r="BN21"/>
      <c r="BO21"/>
      <c r="BP21"/>
      <c r="BQ21"/>
      <c r="BR21"/>
      <c r="BS21"/>
      <c r="BT21"/>
      <c r="BU21"/>
      <c r="BV21"/>
      <c r="BW21"/>
      <c r="BX21"/>
      <c r="BY21"/>
    </row>
    <row r="22" spans="2:77" s="8" customFormat="1" ht="34" customHeight="1" x14ac:dyDescent="0.2">
      <c r="B22" s="19"/>
      <c r="D22" s="188"/>
      <c r="E22" s="191" t="s">
        <v>339</v>
      </c>
      <c r="F22" s="192"/>
      <c r="G22" s="148"/>
      <c r="H22" s="149"/>
      <c r="I22" s="151"/>
      <c r="J22" s="157"/>
      <c r="K22" s="157"/>
      <c r="L22" s="163"/>
      <c r="M22" s="151"/>
      <c r="N22" s="152"/>
      <c r="O22" s="151"/>
      <c r="P22" s="150"/>
      <c r="Q22" s="151"/>
      <c r="R22" s="153"/>
      <c r="S22" s="14" t="s">
        <v>19</v>
      </c>
      <c r="T22" s="93"/>
      <c r="U22" s="94"/>
      <c r="V22" s="94"/>
      <c r="W22" s="94"/>
      <c r="X22" s="94"/>
      <c r="Y22" s="94"/>
      <c r="Z22" s="94"/>
      <c r="AA22" s="94"/>
      <c r="AB22" s="94"/>
      <c r="AC22" s="94"/>
      <c r="AD22" s="94"/>
      <c r="AE22" s="112"/>
      <c r="AF22" s="114"/>
      <c r="AG22" s="46">
        <f>IF(AF22&gt;0,SUM(T22:AE22)*AF22,SUM(T22:AE22))</f>
        <v>0</v>
      </c>
      <c r="AH22" s="42"/>
      <c r="AJ22" s="25" t="s">
        <v>34</v>
      </c>
      <c r="AM22" s="8" t="e">
        <f>($AS$8&amp;_xlfn.XLOOKUP(H22,d04_RE_燃料種,$AS$22:$BH$22))</f>
        <v>#N/A</v>
      </c>
      <c r="AN22" s="146" t="e">
        <f>($AS$8&amp;_xlfn.XLOOKUP(G22,d04_RE_排出活動の種類,$AS$9:$BD$9))</f>
        <v>#N/A</v>
      </c>
      <c r="AO22" s="102" t="str">
        <f>IF(I22="バイオマス","d04_RE_バイオマス","")</f>
        <v/>
      </c>
      <c r="AS22" s="7" t="s">
        <v>292</v>
      </c>
      <c r="AT22" s="7" t="s">
        <v>293</v>
      </c>
      <c r="AU22" s="7" t="s">
        <v>294</v>
      </c>
      <c r="AV22" s="7" t="s">
        <v>295</v>
      </c>
      <c r="AW22" s="7" t="s">
        <v>296</v>
      </c>
      <c r="AX22" s="7" t="s">
        <v>297</v>
      </c>
      <c r="AY22" s="7" t="s">
        <v>298</v>
      </c>
      <c r="AZ22" s="7" t="s">
        <v>299</v>
      </c>
      <c r="BA22" s="7" t="s">
        <v>300</v>
      </c>
      <c r="BB22" s="7" t="s">
        <v>301</v>
      </c>
      <c r="BC22" s="7" t="s">
        <v>302</v>
      </c>
      <c r="BD22" s="7" t="s">
        <v>303</v>
      </c>
      <c r="BE22" s="7" t="s">
        <v>304</v>
      </c>
      <c r="BF22" s="7" t="s">
        <v>305</v>
      </c>
      <c r="BG22" s="7" t="s">
        <v>306</v>
      </c>
      <c r="BH22" s="7" t="s">
        <v>307</v>
      </c>
      <c r="BI22"/>
      <c r="BJ22"/>
      <c r="BK22"/>
      <c r="BL22"/>
      <c r="BM22"/>
      <c r="BN22"/>
      <c r="BO22"/>
      <c r="BP22"/>
      <c r="BQ22"/>
      <c r="BR22"/>
      <c r="BS22"/>
      <c r="BT22"/>
      <c r="BU22"/>
      <c r="BV22"/>
      <c r="BW22"/>
      <c r="BX22"/>
      <c r="BY22"/>
    </row>
    <row r="23" spans="2:77" s="8" customFormat="1" ht="24" customHeight="1" thickBot="1" x14ac:dyDescent="0.25">
      <c r="B23" s="19"/>
      <c r="D23" s="189"/>
      <c r="E23" s="193" t="s">
        <v>17</v>
      </c>
      <c r="F23" s="194"/>
      <c r="G23" s="195"/>
      <c r="H23" s="196"/>
      <c r="I23" s="196"/>
      <c r="J23" s="196"/>
      <c r="K23" s="196"/>
      <c r="L23" s="196"/>
      <c r="M23" s="196"/>
      <c r="N23" s="196"/>
      <c r="O23" s="196"/>
      <c r="P23" s="196"/>
      <c r="Q23" s="196"/>
      <c r="R23" s="197"/>
      <c r="S23" s="15" t="s">
        <v>40</v>
      </c>
      <c r="T23" s="95"/>
      <c r="U23" s="96"/>
      <c r="V23" s="96"/>
      <c r="W23" s="96"/>
      <c r="X23" s="96"/>
      <c r="Y23" s="96"/>
      <c r="Z23" s="96"/>
      <c r="AA23" s="96"/>
      <c r="AB23" s="96"/>
      <c r="AC23" s="96"/>
      <c r="AD23" s="96"/>
      <c r="AE23" s="113"/>
      <c r="AF23" s="115"/>
      <c r="AG23" s="46">
        <f>IF(AF23&gt;0,SUM(T23:AE23)*AF23,SUM(T23:AE23))</f>
        <v>0</v>
      </c>
      <c r="AH23" s="42"/>
      <c r="AJ23" s="26" t="s">
        <v>35</v>
      </c>
      <c r="AO23" s="159" t="str">
        <f>IF(I22="バイオマス","持続可能性","")</f>
        <v/>
      </c>
      <c r="AS23" s="98" t="s">
        <v>134</v>
      </c>
      <c r="AT23" s="98" t="s">
        <v>164</v>
      </c>
      <c r="AU23" s="98" t="s">
        <v>167</v>
      </c>
      <c r="AV23" s="98" t="s">
        <v>170</v>
      </c>
      <c r="AW23" s="98" t="s">
        <v>135</v>
      </c>
      <c r="AX23" s="98" t="s">
        <v>139</v>
      </c>
      <c r="AY23" s="98" t="s">
        <v>142</v>
      </c>
      <c r="AZ23" s="98" t="s">
        <v>217</v>
      </c>
      <c r="BA23" s="98" t="s">
        <v>172</v>
      </c>
      <c r="BB23" s="98" t="s">
        <v>149</v>
      </c>
      <c r="BC23" s="98" t="s">
        <v>152</v>
      </c>
      <c r="BD23" s="98" t="s">
        <v>155</v>
      </c>
      <c r="BE23" s="98" t="s">
        <v>157</v>
      </c>
      <c r="BF23" s="98" t="s">
        <v>175</v>
      </c>
      <c r="BG23" s="98" t="s">
        <v>176</v>
      </c>
      <c r="BH23" s="98" t="s">
        <v>168</v>
      </c>
    </row>
    <row r="24" spans="2:77" s="8" customFormat="1" ht="24" customHeight="1" thickBot="1" x14ac:dyDescent="0.25">
      <c r="B24" s="19"/>
      <c r="D24" s="190"/>
      <c r="E24" s="198" t="s">
        <v>20</v>
      </c>
      <c r="F24" s="199"/>
      <c r="G24" s="200"/>
      <c r="H24" s="201"/>
      <c r="I24" s="201"/>
      <c r="J24" s="201"/>
      <c r="K24" s="201"/>
      <c r="L24" s="201"/>
      <c r="M24" s="201"/>
      <c r="N24" s="201"/>
      <c r="O24" s="201"/>
      <c r="P24" s="201"/>
      <c r="Q24" s="201"/>
      <c r="R24" s="202"/>
      <c r="S24" s="16" t="s">
        <v>20</v>
      </c>
      <c r="T24" s="30"/>
      <c r="U24" s="31"/>
      <c r="V24" s="31"/>
      <c r="W24" s="31"/>
      <c r="X24" s="31"/>
      <c r="Y24" s="31"/>
      <c r="Z24" s="31"/>
      <c r="AA24" s="31"/>
      <c r="AB24" s="31"/>
      <c r="AC24" s="31"/>
      <c r="AD24" s="31"/>
      <c r="AE24" s="71"/>
      <c r="AF24" s="73"/>
      <c r="AG24" s="33"/>
      <c r="AH24" s="42"/>
      <c r="AJ24" s="27"/>
      <c r="AS24" s="102"/>
      <c r="AT24" s="104"/>
      <c r="AU24" s="104"/>
      <c r="AV24" s="104"/>
      <c r="AW24" s="104"/>
      <c r="AX24" s="104"/>
      <c r="AY24" s="104"/>
      <c r="AZ24" s="104"/>
      <c r="BA24" s="104"/>
      <c r="BB24" s="104"/>
      <c r="BC24" s="104"/>
      <c r="BD24" s="104"/>
      <c r="BE24" s="104"/>
      <c r="BF24" s="104"/>
      <c r="BG24" s="106"/>
      <c r="BH24" s="102"/>
    </row>
    <row r="25" spans="2:77" s="8" customFormat="1" ht="34" customHeight="1" x14ac:dyDescent="0.2">
      <c r="B25" s="19"/>
      <c r="D25" s="188"/>
      <c r="E25" s="191" t="s">
        <v>339</v>
      </c>
      <c r="F25" s="192"/>
      <c r="G25" s="148"/>
      <c r="H25" s="149"/>
      <c r="I25" s="151"/>
      <c r="J25" s="157"/>
      <c r="K25" s="157"/>
      <c r="L25" s="163"/>
      <c r="M25" s="151"/>
      <c r="N25" s="152"/>
      <c r="O25" s="151"/>
      <c r="P25" s="150"/>
      <c r="Q25" s="151"/>
      <c r="R25" s="153"/>
      <c r="S25" s="14" t="s">
        <v>19</v>
      </c>
      <c r="T25" s="93"/>
      <c r="U25" s="94"/>
      <c r="V25" s="94"/>
      <c r="W25" s="94"/>
      <c r="X25" s="94"/>
      <c r="Y25" s="94"/>
      <c r="Z25" s="94"/>
      <c r="AA25" s="94"/>
      <c r="AB25" s="94"/>
      <c r="AC25" s="94"/>
      <c r="AD25" s="94"/>
      <c r="AE25" s="112"/>
      <c r="AF25" s="114"/>
      <c r="AG25" s="46">
        <f>IF(AF25&gt;0,SUM(T25:AE25)*AF25,SUM(T25:AE25))</f>
        <v>0</v>
      </c>
      <c r="AH25" s="42"/>
      <c r="AJ25" s="21" t="s">
        <v>55</v>
      </c>
      <c r="AM25" s="8" t="e">
        <f>($AS$8&amp;_xlfn.XLOOKUP(H25,d04_RE_燃料種,$AS$22:$BH$22))</f>
        <v>#N/A</v>
      </c>
      <c r="AN25" s="146" t="e">
        <f>($AS$8&amp;_xlfn.XLOOKUP(G25,d04_RE_排出活動の種類,$AS$9:$BD$9))</f>
        <v>#N/A</v>
      </c>
      <c r="AO25" s="102" t="str">
        <f>IF(I25="バイオマス","d04_RE_バイオマス","")</f>
        <v/>
      </c>
      <c r="AS25" s="103" t="s">
        <v>215</v>
      </c>
      <c r="AT25" s="105" t="s">
        <v>215</v>
      </c>
      <c r="AU25" s="105" t="s">
        <v>215</v>
      </c>
      <c r="AV25" s="105" t="s">
        <v>215</v>
      </c>
      <c r="AW25" s="105" t="s">
        <v>215</v>
      </c>
      <c r="AX25" s="105" t="s">
        <v>215</v>
      </c>
      <c r="AY25" s="105" t="s">
        <v>215</v>
      </c>
      <c r="AZ25" s="105" t="s">
        <v>215</v>
      </c>
      <c r="BA25" s="105" t="s">
        <v>215</v>
      </c>
      <c r="BB25" s="105" t="s">
        <v>218</v>
      </c>
      <c r="BC25" s="105" t="s">
        <v>218</v>
      </c>
      <c r="BD25" s="105" t="s">
        <v>218</v>
      </c>
      <c r="BE25" s="105" t="s">
        <v>218</v>
      </c>
      <c r="BF25" s="105" t="s">
        <v>220</v>
      </c>
      <c r="BG25" t="s">
        <v>215</v>
      </c>
      <c r="BH25" s="103" t="s">
        <v>209</v>
      </c>
    </row>
    <row r="26" spans="2:77" s="8" customFormat="1" ht="24" customHeight="1" thickBot="1" x14ac:dyDescent="0.25">
      <c r="B26" s="19"/>
      <c r="D26" s="189"/>
      <c r="E26" s="193" t="s">
        <v>17</v>
      </c>
      <c r="F26" s="194"/>
      <c r="G26" s="195"/>
      <c r="H26" s="196"/>
      <c r="I26" s="196"/>
      <c r="J26" s="196"/>
      <c r="K26" s="196"/>
      <c r="L26" s="196"/>
      <c r="M26" s="196"/>
      <c r="N26" s="196"/>
      <c r="O26" s="196"/>
      <c r="P26" s="196"/>
      <c r="Q26" s="196"/>
      <c r="R26" s="197"/>
      <c r="S26" s="15" t="s">
        <v>40</v>
      </c>
      <c r="T26" s="95"/>
      <c r="U26" s="96"/>
      <c r="V26" s="96"/>
      <c r="W26" s="96"/>
      <c r="X26" s="96"/>
      <c r="Y26" s="96"/>
      <c r="Z26" s="96"/>
      <c r="AA26" s="96"/>
      <c r="AB26" s="96"/>
      <c r="AC26" s="96"/>
      <c r="AD26" s="96"/>
      <c r="AE26" s="113"/>
      <c r="AF26" s="115"/>
      <c r="AG26" s="46">
        <f>IF(AF26&gt;0,SUM(T26:AE26)*AF26,SUM(T26:AE26))</f>
        <v>0</v>
      </c>
      <c r="AH26" s="42"/>
      <c r="AJ26" s="23" t="s">
        <v>57</v>
      </c>
      <c r="AO26" s="159" t="str">
        <f>IF(I25="バイオマス","持続可能性","")</f>
        <v/>
      </c>
      <c r="AS26" s="100" t="s">
        <v>216</v>
      </c>
      <c r="AT26" s="101" t="s">
        <v>216</v>
      </c>
      <c r="AU26" s="101" t="s">
        <v>216</v>
      </c>
      <c r="AV26" s="101" t="s">
        <v>216</v>
      </c>
      <c r="AW26" s="101" t="s">
        <v>216</v>
      </c>
      <c r="AX26" s="101" t="s">
        <v>216</v>
      </c>
      <c r="AY26" s="101" t="s">
        <v>216</v>
      </c>
      <c r="AZ26" s="101" t="s">
        <v>216</v>
      </c>
      <c r="BA26" s="101" t="s">
        <v>216</v>
      </c>
      <c r="BB26" s="101" t="s">
        <v>219</v>
      </c>
      <c r="BC26" s="101" t="s">
        <v>219</v>
      </c>
      <c r="BD26" s="101" t="s">
        <v>219</v>
      </c>
      <c r="BE26" s="101" t="s">
        <v>219</v>
      </c>
      <c r="BF26" s="101" t="s">
        <v>221</v>
      </c>
      <c r="BG26" s="107" t="s">
        <v>216</v>
      </c>
      <c r="BH26" s="103" t="s">
        <v>210</v>
      </c>
    </row>
    <row r="27" spans="2:77" s="8" customFormat="1" ht="24" customHeight="1" thickBot="1" x14ac:dyDescent="0.25">
      <c r="B27" s="19"/>
      <c r="D27" s="190"/>
      <c r="E27" s="198" t="s">
        <v>20</v>
      </c>
      <c r="F27" s="199"/>
      <c r="G27" s="200"/>
      <c r="H27" s="201"/>
      <c r="I27" s="201"/>
      <c r="J27" s="201"/>
      <c r="K27" s="201"/>
      <c r="L27" s="201"/>
      <c r="M27" s="201"/>
      <c r="N27" s="201"/>
      <c r="O27" s="201"/>
      <c r="P27" s="201"/>
      <c r="Q27" s="201"/>
      <c r="R27" s="202"/>
      <c r="S27" s="16" t="s">
        <v>20</v>
      </c>
      <c r="T27" s="30"/>
      <c r="U27" s="31"/>
      <c r="V27" s="31"/>
      <c r="W27" s="31"/>
      <c r="X27" s="31"/>
      <c r="Y27" s="31"/>
      <c r="Z27" s="31"/>
      <c r="AA27" s="31"/>
      <c r="AB27" s="31"/>
      <c r="AC27" s="31"/>
      <c r="AD27" s="31"/>
      <c r="AE27" s="71"/>
      <c r="AF27" s="73"/>
      <c r="AG27" s="33"/>
      <c r="AH27" s="42"/>
      <c r="AJ27" s="21" t="s">
        <v>56</v>
      </c>
      <c r="AS27"/>
      <c r="AT27"/>
      <c r="AU27"/>
      <c r="AV27"/>
      <c r="AW27"/>
      <c r="AX27"/>
      <c r="AY27"/>
      <c r="AZ27"/>
      <c r="BA27"/>
      <c r="BB27"/>
      <c r="BC27"/>
      <c r="BD27"/>
      <c r="BE27"/>
      <c r="BF27"/>
      <c r="BG27"/>
      <c r="BH27" s="103" t="s">
        <v>222</v>
      </c>
    </row>
    <row r="28" spans="2:77" s="8" customFormat="1" ht="34" customHeight="1" x14ac:dyDescent="0.2">
      <c r="B28" s="19"/>
      <c r="D28" s="188"/>
      <c r="E28" s="191" t="s">
        <v>339</v>
      </c>
      <c r="F28" s="192"/>
      <c r="G28" s="148"/>
      <c r="H28" s="149"/>
      <c r="I28" s="151"/>
      <c r="J28" s="157"/>
      <c r="K28" s="157"/>
      <c r="L28" s="163"/>
      <c r="M28" s="151"/>
      <c r="N28" s="152"/>
      <c r="O28" s="151"/>
      <c r="P28" s="150"/>
      <c r="Q28" s="151"/>
      <c r="R28" s="153"/>
      <c r="S28" s="14" t="s">
        <v>19</v>
      </c>
      <c r="T28" s="93"/>
      <c r="U28" s="94"/>
      <c r="V28" s="94"/>
      <c r="W28" s="94"/>
      <c r="X28" s="94"/>
      <c r="Y28" s="94"/>
      <c r="Z28" s="94"/>
      <c r="AA28" s="94"/>
      <c r="AB28" s="94"/>
      <c r="AC28" s="94"/>
      <c r="AD28" s="94"/>
      <c r="AE28" s="112"/>
      <c r="AF28" s="114"/>
      <c r="AG28" s="46">
        <f>IF(AF28&gt;0,SUM(T28:AE28)*AF28,SUM(T28:AE28))</f>
        <v>0</v>
      </c>
      <c r="AH28" s="42"/>
      <c r="AJ28" s="22"/>
      <c r="AM28" s="8" t="e">
        <f>($AS$8&amp;_xlfn.XLOOKUP(H28,d04_RE_燃料種,$AS$22:$BH$22))</f>
        <v>#N/A</v>
      </c>
      <c r="AN28" s="146" t="e">
        <f>($AS$8&amp;_xlfn.XLOOKUP(G28,d04_RE_排出活動の種類,$AS$9:$BD$9))</f>
        <v>#N/A</v>
      </c>
      <c r="AO28" s="102" t="str">
        <f>IF(I28="バイオマス","d04_RE_バイオマス","")</f>
        <v/>
      </c>
      <c r="AS28"/>
      <c r="AT28"/>
      <c r="AU28"/>
      <c r="AV28"/>
      <c r="AW28"/>
      <c r="AX28"/>
      <c r="AY28"/>
      <c r="AZ28"/>
      <c r="BA28"/>
      <c r="BB28"/>
      <c r="BC28"/>
      <c r="BD28"/>
      <c r="BE28"/>
      <c r="BF28"/>
      <c r="BG28"/>
      <c r="BH28" s="103" t="s">
        <v>212</v>
      </c>
    </row>
    <row r="29" spans="2:77" s="8" customFormat="1" ht="24" customHeight="1" x14ac:dyDescent="0.2">
      <c r="B29" s="19"/>
      <c r="D29" s="189"/>
      <c r="E29" s="193" t="s">
        <v>17</v>
      </c>
      <c r="F29" s="194"/>
      <c r="G29" s="195"/>
      <c r="H29" s="196"/>
      <c r="I29" s="196"/>
      <c r="J29" s="196"/>
      <c r="K29" s="196"/>
      <c r="L29" s="196"/>
      <c r="M29" s="196"/>
      <c r="N29" s="196"/>
      <c r="O29" s="196"/>
      <c r="P29" s="196"/>
      <c r="Q29" s="196"/>
      <c r="R29" s="197"/>
      <c r="S29" s="15" t="s">
        <v>40</v>
      </c>
      <c r="T29" s="95"/>
      <c r="U29" s="96"/>
      <c r="V29" s="96"/>
      <c r="W29" s="96"/>
      <c r="X29" s="96"/>
      <c r="Y29" s="96"/>
      <c r="Z29" s="96"/>
      <c r="AA29" s="96"/>
      <c r="AB29" s="96"/>
      <c r="AC29" s="96"/>
      <c r="AD29" s="96"/>
      <c r="AE29" s="113"/>
      <c r="AF29" s="115"/>
      <c r="AG29" s="46">
        <f>IF(AF29&gt;0,SUM(T29:AE29)*AF29,SUM(T29:AE29))</f>
        <v>0</v>
      </c>
      <c r="AH29" s="42"/>
      <c r="AJ29" s="21" t="s">
        <v>36</v>
      </c>
      <c r="AO29" s="159" t="str">
        <f>IF(I28="バイオマス","持続可能性","")</f>
        <v/>
      </c>
      <c r="AS29"/>
      <c r="AT29"/>
      <c r="AU29"/>
      <c r="AV29"/>
      <c r="AW29"/>
      <c r="AX29"/>
      <c r="AY29"/>
      <c r="AZ29"/>
      <c r="BA29"/>
      <c r="BB29"/>
      <c r="BC29"/>
      <c r="BD29"/>
      <c r="BE29"/>
      <c r="BF29"/>
      <c r="BG29"/>
      <c r="BH29" s="103" t="s">
        <v>213</v>
      </c>
    </row>
    <row r="30" spans="2:77" s="8" customFormat="1" ht="24" customHeight="1" thickBot="1" x14ac:dyDescent="0.25">
      <c r="B30" s="19"/>
      <c r="D30" s="190"/>
      <c r="E30" s="198" t="s">
        <v>20</v>
      </c>
      <c r="F30" s="199"/>
      <c r="G30" s="200"/>
      <c r="H30" s="201"/>
      <c r="I30" s="201"/>
      <c r="J30" s="201"/>
      <c r="K30" s="201"/>
      <c r="L30" s="201"/>
      <c r="M30" s="201"/>
      <c r="N30" s="201"/>
      <c r="O30" s="201"/>
      <c r="P30" s="201"/>
      <c r="Q30" s="201"/>
      <c r="R30" s="202"/>
      <c r="S30" s="16" t="s">
        <v>20</v>
      </c>
      <c r="T30" s="30"/>
      <c r="U30" s="31"/>
      <c r="V30" s="31"/>
      <c r="W30" s="31"/>
      <c r="X30" s="31"/>
      <c r="Y30" s="31"/>
      <c r="Z30" s="31"/>
      <c r="AA30" s="31"/>
      <c r="AB30" s="31"/>
      <c r="AC30" s="31"/>
      <c r="AD30" s="31"/>
      <c r="AE30" s="71"/>
      <c r="AF30" s="73"/>
      <c r="AG30" s="33"/>
      <c r="AH30" s="42"/>
      <c r="AJ30" s="23" t="s">
        <v>37</v>
      </c>
      <c r="AS30"/>
      <c r="AT30"/>
      <c r="AU30"/>
      <c r="AV30"/>
      <c r="AW30"/>
      <c r="AX30"/>
      <c r="AY30"/>
      <c r="AZ30"/>
      <c r="BA30"/>
      <c r="BB30"/>
      <c r="BC30"/>
      <c r="BD30"/>
      <c r="BE30"/>
      <c r="BF30"/>
      <c r="BG30"/>
      <c r="BH30" s="100" t="s">
        <v>214</v>
      </c>
    </row>
    <row r="31" spans="2:77" s="8" customFormat="1" ht="34" customHeight="1" x14ac:dyDescent="0.2">
      <c r="B31" s="19"/>
      <c r="D31" s="188"/>
      <c r="E31" s="191" t="s">
        <v>339</v>
      </c>
      <c r="F31" s="192"/>
      <c r="G31" s="148"/>
      <c r="H31" s="149"/>
      <c r="I31" s="151"/>
      <c r="J31" s="157"/>
      <c r="K31" s="157"/>
      <c r="L31" s="163"/>
      <c r="M31" s="151"/>
      <c r="N31" s="152"/>
      <c r="O31" s="151"/>
      <c r="P31" s="150"/>
      <c r="Q31" s="151"/>
      <c r="R31" s="153"/>
      <c r="S31" s="14" t="s">
        <v>19</v>
      </c>
      <c r="T31" s="93"/>
      <c r="U31" s="94"/>
      <c r="V31" s="94"/>
      <c r="W31" s="94"/>
      <c r="X31" s="94"/>
      <c r="Y31" s="94"/>
      <c r="Z31" s="94"/>
      <c r="AA31" s="94"/>
      <c r="AB31" s="94"/>
      <c r="AC31" s="94"/>
      <c r="AD31" s="94"/>
      <c r="AE31" s="112"/>
      <c r="AF31" s="114"/>
      <c r="AG31" s="46">
        <f>IF(AF31&gt;0,SUM(T31:AE31)*AF31,SUM(T31:AE31))</f>
        <v>0</v>
      </c>
      <c r="AH31" s="42"/>
      <c r="AJ31" s="22"/>
      <c r="AM31" s="8" t="e">
        <f>($AS$8&amp;_xlfn.XLOOKUP(H31,d04_RE_燃料種,$AS$22:$BH$22))</f>
        <v>#N/A</v>
      </c>
      <c r="AN31" s="146" t="e">
        <f>($AS$8&amp;_xlfn.XLOOKUP(G31,d04_RE_排出活動の種類,$AS$9:$BD$9))</f>
        <v>#N/A</v>
      </c>
      <c r="AO31" s="102" t="str">
        <f>IF(I31="バイオマス","d04_RE_バイオマス","")</f>
        <v/>
      </c>
    </row>
    <row r="32" spans="2:77" s="8" customFormat="1" ht="24" customHeight="1" x14ac:dyDescent="0.2">
      <c r="B32" s="19"/>
      <c r="D32" s="189"/>
      <c r="E32" s="193" t="s">
        <v>17</v>
      </c>
      <c r="F32" s="194"/>
      <c r="G32" s="195"/>
      <c r="H32" s="196"/>
      <c r="I32" s="196"/>
      <c r="J32" s="196"/>
      <c r="K32" s="196"/>
      <c r="L32" s="196"/>
      <c r="M32" s="196"/>
      <c r="N32" s="196"/>
      <c r="O32" s="196"/>
      <c r="P32" s="196"/>
      <c r="Q32" s="196"/>
      <c r="R32" s="197"/>
      <c r="S32" s="15" t="s">
        <v>40</v>
      </c>
      <c r="T32" s="95"/>
      <c r="U32" s="96"/>
      <c r="V32" s="96"/>
      <c r="W32" s="96"/>
      <c r="X32" s="96"/>
      <c r="Y32" s="96"/>
      <c r="Z32" s="96"/>
      <c r="AA32" s="96"/>
      <c r="AB32" s="96"/>
      <c r="AC32" s="96"/>
      <c r="AD32" s="96"/>
      <c r="AE32" s="113"/>
      <c r="AF32" s="115"/>
      <c r="AG32" s="46">
        <f>IF(AF32&gt;0,SUM(T32:AE32)*AF32,SUM(T32:AE32))</f>
        <v>0</v>
      </c>
      <c r="AH32" s="42"/>
      <c r="AJ32" s="28" t="s">
        <v>39</v>
      </c>
      <c r="AO32" s="159" t="str">
        <f>IF(I31="バイオマス","持続可能性","")</f>
        <v/>
      </c>
    </row>
    <row r="33" spans="1:48" s="8" customFormat="1" ht="24" customHeight="1" thickBot="1" x14ac:dyDescent="0.25">
      <c r="B33" s="19"/>
      <c r="D33" s="190"/>
      <c r="E33" s="198" t="s">
        <v>20</v>
      </c>
      <c r="F33" s="199"/>
      <c r="G33" s="200"/>
      <c r="H33" s="201"/>
      <c r="I33" s="201"/>
      <c r="J33" s="201"/>
      <c r="K33" s="201"/>
      <c r="L33" s="201"/>
      <c r="M33" s="201"/>
      <c r="N33" s="201"/>
      <c r="O33" s="201"/>
      <c r="P33" s="201"/>
      <c r="Q33" s="201"/>
      <c r="R33" s="202"/>
      <c r="S33" s="16" t="s">
        <v>20</v>
      </c>
      <c r="T33" s="30"/>
      <c r="U33" s="31"/>
      <c r="V33" s="31"/>
      <c r="W33" s="31"/>
      <c r="X33" s="31"/>
      <c r="Y33" s="31"/>
      <c r="Z33" s="31"/>
      <c r="AA33" s="31"/>
      <c r="AB33" s="31"/>
      <c r="AC33" s="31"/>
      <c r="AD33" s="31"/>
      <c r="AE33" s="71"/>
      <c r="AF33" s="73"/>
      <c r="AG33" s="33"/>
      <c r="AH33" s="42"/>
      <c r="AJ33" s="29" t="s">
        <v>41</v>
      </c>
    </row>
    <row r="34" spans="1:48" s="8" customFormat="1" ht="24" customHeight="1" thickBot="1" x14ac:dyDescent="0.25">
      <c r="B34" s="19"/>
      <c r="D34" s="1"/>
      <c r="E34" s="170" t="s">
        <v>60</v>
      </c>
      <c r="F34" s="170"/>
      <c r="G34" s="170"/>
      <c r="H34" s="170"/>
      <c r="I34" s="170"/>
      <c r="J34" s="170"/>
      <c r="K34" s="170"/>
      <c r="L34" s="170"/>
      <c r="M34" s="170"/>
      <c r="N34" s="170"/>
      <c r="O34" s="170"/>
      <c r="P34" s="170"/>
      <c r="Q34" s="170"/>
      <c r="R34" s="171"/>
      <c r="S34" s="171"/>
      <c r="T34" s="171"/>
      <c r="U34" s="171"/>
      <c r="V34" s="171"/>
      <c r="W34" s="171"/>
      <c r="X34" s="171"/>
      <c r="Y34" s="171"/>
      <c r="Z34" s="171"/>
      <c r="AA34" s="171"/>
      <c r="AB34" s="171"/>
      <c r="AC34" s="171"/>
      <c r="AD34" s="171"/>
      <c r="AE34" s="171"/>
      <c r="AF34" s="64"/>
      <c r="AG34" s="1"/>
      <c r="AH34" s="42"/>
      <c r="AJ34" s="29" t="s">
        <v>42</v>
      </c>
    </row>
    <row r="35" spans="1:48" s="8" customFormat="1" ht="24" customHeight="1" thickBot="1" x14ac:dyDescent="0.25">
      <c r="B35" s="43"/>
      <c r="C35" s="44"/>
      <c r="D35" s="20"/>
      <c r="E35" s="172"/>
      <c r="F35" s="172"/>
      <c r="G35" s="172"/>
      <c r="H35" s="172"/>
      <c r="I35" s="172"/>
      <c r="J35" s="172"/>
      <c r="K35" s="172"/>
      <c r="L35" s="172"/>
      <c r="M35" s="172"/>
      <c r="N35" s="172"/>
      <c r="O35" s="172"/>
      <c r="P35" s="172"/>
      <c r="Q35" s="172"/>
      <c r="R35" s="173"/>
      <c r="S35" s="173"/>
      <c r="T35" s="173"/>
      <c r="U35" s="173"/>
      <c r="V35" s="173"/>
      <c r="W35" s="173"/>
      <c r="X35" s="173"/>
      <c r="Y35" s="173"/>
      <c r="Z35" s="173"/>
      <c r="AA35" s="173"/>
      <c r="AB35" s="173"/>
      <c r="AC35" s="173"/>
      <c r="AD35" s="173"/>
      <c r="AE35" s="173"/>
      <c r="AF35" s="63"/>
      <c r="AG35" s="20"/>
      <c r="AH35" s="45"/>
      <c r="AJ35" s="52"/>
      <c r="AR35" s="74" t="s">
        <v>94</v>
      </c>
      <c r="AT35" s="154" t="s">
        <v>132</v>
      </c>
      <c r="AV35" s="154" t="s">
        <v>133</v>
      </c>
    </row>
    <row r="36" spans="1:48" s="8" customFormat="1" ht="11.25" hidden="1" customHeight="1" x14ac:dyDescent="0.2">
      <c r="D36" s="1"/>
      <c r="E36" s="47"/>
      <c r="F36" s="47"/>
      <c r="G36" s="47"/>
      <c r="H36" s="47"/>
      <c r="I36" s="47"/>
      <c r="J36" s="47"/>
      <c r="K36" s="47"/>
      <c r="L36" s="47"/>
      <c r="M36" s="47"/>
      <c r="N36" s="47"/>
      <c r="O36" s="47"/>
      <c r="P36" s="47"/>
      <c r="Q36" s="47"/>
      <c r="R36" s="48"/>
      <c r="S36" s="48"/>
      <c r="T36" s="48"/>
      <c r="U36" s="48"/>
      <c r="V36" s="48"/>
      <c r="W36" s="48"/>
      <c r="X36" s="48"/>
      <c r="Y36" s="48"/>
      <c r="Z36" s="48"/>
      <c r="AA36" s="48"/>
      <c r="AB36" s="48"/>
      <c r="AC36" s="48"/>
      <c r="AD36" s="48"/>
      <c r="AE36" s="48"/>
      <c r="AF36" s="48"/>
      <c r="AG36" s="1"/>
      <c r="AJ36" s="25" t="s">
        <v>62</v>
      </c>
      <c r="AR36" s="62"/>
      <c r="AT36" s="99"/>
      <c r="AV36" s="99"/>
    </row>
    <row r="37" spans="1:48" s="8" customFormat="1" ht="24" hidden="1" customHeight="1" x14ac:dyDescent="0.2">
      <c r="A37" s="1"/>
      <c r="B37" s="1"/>
      <c r="C37" s="1" t="s">
        <v>46</v>
      </c>
      <c r="D37" s="1"/>
      <c r="E37" s="1"/>
      <c r="F37" s="1"/>
      <c r="G37" s="1"/>
      <c r="H37" s="1"/>
      <c r="I37" s="1"/>
      <c r="J37" s="1"/>
      <c r="K37" s="1"/>
      <c r="L37" s="1"/>
      <c r="M37" s="1"/>
      <c r="N37" s="1"/>
      <c r="O37" s="1"/>
      <c r="P37" s="1"/>
      <c r="Q37" s="1"/>
      <c r="R37" s="2"/>
      <c r="S37" s="2"/>
      <c r="T37" s="1"/>
      <c r="U37" s="1"/>
      <c r="V37" s="1"/>
      <c r="W37" s="1"/>
      <c r="X37" s="1"/>
      <c r="Y37" s="1"/>
      <c r="Z37" s="1"/>
      <c r="AA37" s="1"/>
      <c r="AB37" s="1"/>
      <c r="AC37" s="1"/>
      <c r="AD37" s="1"/>
      <c r="AE37" s="1"/>
      <c r="AF37" s="1"/>
      <c r="AG37" s="1"/>
      <c r="AH37" s="1"/>
      <c r="AJ37" s="25" t="s">
        <v>63</v>
      </c>
      <c r="AR37" s="57" t="s">
        <v>95</v>
      </c>
      <c r="AT37" s="155" t="s">
        <v>136</v>
      </c>
      <c r="AV37" s="155" t="s">
        <v>137</v>
      </c>
    </row>
    <row r="38" spans="1:48" ht="24" hidden="1" customHeight="1" x14ac:dyDescent="0.2">
      <c r="D38" s="1" t="s">
        <v>51</v>
      </c>
      <c r="G38" s="1" t="s">
        <v>47</v>
      </c>
      <c r="AJ38" s="25" t="s">
        <v>64</v>
      </c>
      <c r="AR38" s="57" t="s">
        <v>96</v>
      </c>
      <c r="AT38" s="155" t="s">
        <v>140</v>
      </c>
      <c r="AV38" s="155" t="s">
        <v>141</v>
      </c>
    </row>
    <row r="39" spans="1:48" ht="24" hidden="1" customHeight="1" x14ac:dyDescent="0.2">
      <c r="D39" s="1" t="s">
        <v>52</v>
      </c>
      <c r="G39" s="1" t="s">
        <v>48</v>
      </c>
      <c r="AJ39" s="21" t="s">
        <v>65</v>
      </c>
      <c r="AR39" s="57" t="s">
        <v>97</v>
      </c>
      <c r="AT39" s="155" t="s">
        <v>143</v>
      </c>
      <c r="AV39" s="155" t="s">
        <v>144</v>
      </c>
    </row>
    <row r="40" spans="1:48" ht="18.75" hidden="1" customHeight="1" x14ac:dyDescent="0.2">
      <c r="D40" s="1" t="s">
        <v>50</v>
      </c>
      <c r="G40" s="1" t="s">
        <v>53</v>
      </c>
      <c r="AJ40" s="21" t="s">
        <v>66</v>
      </c>
      <c r="AR40" s="57" t="s">
        <v>98</v>
      </c>
      <c r="AT40" s="155" t="s">
        <v>145</v>
      </c>
      <c r="AV40" s="155" t="s">
        <v>146</v>
      </c>
    </row>
    <row r="41" spans="1:48" ht="18.75" hidden="1" customHeight="1" x14ac:dyDescent="0.2">
      <c r="D41" s="1" t="s">
        <v>58</v>
      </c>
      <c r="G41" s="1" t="s">
        <v>59</v>
      </c>
      <c r="AJ41" s="21" t="s">
        <v>67</v>
      </c>
      <c r="AR41" s="57" t="s">
        <v>99</v>
      </c>
      <c r="AT41" s="155" t="s">
        <v>147</v>
      </c>
      <c r="AV41" s="155" t="s">
        <v>148</v>
      </c>
    </row>
    <row r="42" spans="1:48" ht="18.75" hidden="1" customHeight="1" x14ac:dyDescent="0.2">
      <c r="D42" s="1" t="s">
        <v>84</v>
      </c>
      <c r="G42" s="1" t="s">
        <v>85</v>
      </c>
      <c r="AJ42" s="21" t="s">
        <v>68</v>
      </c>
      <c r="AR42" s="57" t="s">
        <v>100</v>
      </c>
      <c r="AT42" s="155" t="s">
        <v>150</v>
      </c>
      <c r="AV42" s="155" t="s">
        <v>151</v>
      </c>
    </row>
    <row r="43" spans="1:48" ht="18.75" hidden="1" customHeight="1" x14ac:dyDescent="0.2">
      <c r="G43" s="1" t="s">
        <v>86</v>
      </c>
      <c r="AJ43" s="21" t="s">
        <v>69</v>
      </c>
      <c r="AR43" s="57" t="s">
        <v>101</v>
      </c>
      <c r="AT43" s="155" t="s">
        <v>153</v>
      </c>
      <c r="AV43" s="156" t="s">
        <v>154</v>
      </c>
    </row>
    <row r="44" spans="1:48" ht="18.75" hidden="1" customHeight="1" x14ac:dyDescent="0.2">
      <c r="D44" s="1" t="s">
        <v>87</v>
      </c>
      <c r="G44" s="1" t="s">
        <v>88</v>
      </c>
      <c r="AJ44" s="21" t="s">
        <v>70</v>
      </c>
      <c r="AR44" s="57" t="s">
        <v>102</v>
      </c>
      <c r="AT44" s="155" t="s">
        <v>156</v>
      </c>
      <c r="AU44"/>
    </row>
    <row r="45" spans="1:48" ht="18.75" hidden="1" customHeight="1" x14ac:dyDescent="0.2">
      <c r="AJ45" s="21" t="s">
        <v>71</v>
      </c>
      <c r="AR45" s="57" t="s">
        <v>103</v>
      </c>
      <c r="AT45" s="155" t="s">
        <v>158</v>
      </c>
      <c r="AU45"/>
    </row>
    <row r="46" spans="1:48" ht="18.75" hidden="1" customHeight="1" x14ac:dyDescent="0.2">
      <c r="AJ46" s="50" t="s">
        <v>72</v>
      </c>
      <c r="AR46" s="57" t="s">
        <v>104</v>
      </c>
      <c r="AT46" s="155" t="s">
        <v>160</v>
      </c>
      <c r="AU46"/>
    </row>
    <row r="47" spans="1:48" ht="18.75" hidden="1" customHeight="1" x14ac:dyDescent="0.2">
      <c r="AJ47" s="50" t="s">
        <v>73</v>
      </c>
      <c r="AR47" s="57" t="s">
        <v>105</v>
      </c>
      <c r="AT47" s="155" t="s">
        <v>162</v>
      </c>
      <c r="AU47"/>
    </row>
    <row r="48" spans="1:48" ht="18.75" hidden="1" customHeight="1" x14ac:dyDescent="0.2">
      <c r="AJ48" s="50" t="s">
        <v>74</v>
      </c>
      <c r="AR48" s="57" t="s">
        <v>106</v>
      </c>
      <c r="AT48" s="156" t="s">
        <v>165</v>
      </c>
      <c r="AU48"/>
    </row>
    <row r="49" spans="36:47" ht="18.75" hidden="1" customHeight="1" x14ac:dyDescent="0.2">
      <c r="AJ49" s="50" t="s">
        <v>75</v>
      </c>
      <c r="AR49" s="57" t="s">
        <v>107</v>
      </c>
      <c r="AT49"/>
      <c r="AU49"/>
    </row>
    <row r="50" spans="36:47" ht="18.75" hidden="1" customHeight="1" x14ac:dyDescent="0.2">
      <c r="AJ50" s="50" t="s">
        <v>76</v>
      </c>
      <c r="AR50" s="57" t="s">
        <v>108</v>
      </c>
    </row>
    <row r="51" spans="36:47" ht="18.75" hidden="1" customHeight="1" x14ac:dyDescent="0.2">
      <c r="AJ51" s="50" t="s">
        <v>77</v>
      </c>
      <c r="AR51" s="57" t="s">
        <v>109</v>
      </c>
    </row>
    <row r="52" spans="36:47" ht="18.75" hidden="1" customHeight="1" x14ac:dyDescent="0.2">
      <c r="AJ52" s="50" t="s">
        <v>78</v>
      </c>
      <c r="AR52" s="57" t="s">
        <v>110</v>
      </c>
    </row>
    <row r="53" spans="36:47" ht="18.75" hidden="1" customHeight="1" x14ac:dyDescent="0.2">
      <c r="AJ53" s="50" t="s">
        <v>79</v>
      </c>
      <c r="AR53" s="57" t="s">
        <v>111</v>
      </c>
    </row>
    <row r="54" spans="36:47" ht="18.75" hidden="1" customHeight="1" x14ac:dyDescent="0.2">
      <c r="AJ54" s="50" t="s">
        <v>80</v>
      </c>
      <c r="AR54" s="57" t="s">
        <v>112</v>
      </c>
    </row>
    <row r="55" spans="36:47" ht="18.75" hidden="1" customHeight="1" x14ac:dyDescent="0.2">
      <c r="AJ55" s="50" t="s">
        <v>81</v>
      </c>
      <c r="AR55" s="57" t="s">
        <v>113</v>
      </c>
    </row>
    <row r="56" spans="36:47" ht="18.75" hidden="1" customHeight="1" thickBot="1" x14ac:dyDescent="0.25">
      <c r="AJ56" s="51" t="s">
        <v>61</v>
      </c>
      <c r="AR56" s="57" t="s">
        <v>114</v>
      </c>
    </row>
    <row r="57" spans="36:47" ht="18.75" hidden="1" customHeight="1" x14ac:dyDescent="0.2">
      <c r="AR57" s="57" t="s">
        <v>116</v>
      </c>
    </row>
    <row r="58" spans="36:47" hidden="1" x14ac:dyDescent="0.2">
      <c r="AR58" s="57" t="s">
        <v>117</v>
      </c>
    </row>
    <row r="59" spans="36:47" hidden="1" x14ac:dyDescent="0.2">
      <c r="AR59" s="57" t="s">
        <v>118</v>
      </c>
    </row>
    <row r="60" spans="36:47" hidden="1" x14ac:dyDescent="0.2">
      <c r="AR60" s="57" t="s">
        <v>119</v>
      </c>
    </row>
    <row r="61" spans="36:47" hidden="1" x14ac:dyDescent="0.2">
      <c r="AR61" s="57" t="s">
        <v>120</v>
      </c>
    </row>
    <row r="62" spans="36:47" hidden="1" x14ac:dyDescent="0.2">
      <c r="AR62" s="50" t="s">
        <v>121</v>
      </c>
    </row>
    <row r="63" spans="36:47" ht="13.5" hidden="1" thickBot="1" x14ac:dyDescent="0.25">
      <c r="AR63" s="51" t="s">
        <v>115</v>
      </c>
    </row>
  </sheetData>
  <sheetProtection algorithmName="SHA-512" hashValue="3ZliUwEF3pRXA+ABcYExP4YSy08/Llaf9xVCwHA1DZ42N3KZ3u6Kbg74/sqXn5A9QpOPZnrBTpR3BOIPdnlF4A==" saltValue="ItkNKjvqOJlgqhjUKIitsQ==" spinCount="100000" sheet="1" objects="1" scenarios="1"/>
  <dataConsolidate/>
  <mergeCells count="74">
    <mergeCell ref="D4:H4"/>
    <mergeCell ref="AB4:AC4"/>
    <mergeCell ref="AD4:AE4"/>
    <mergeCell ref="D5:H5"/>
    <mergeCell ref="AB5:AC5"/>
    <mergeCell ref="AD5:AE5"/>
    <mergeCell ref="J4:K4"/>
    <mergeCell ref="AB7:AC8"/>
    <mergeCell ref="AD7:AD8"/>
    <mergeCell ref="R9:T9"/>
    <mergeCell ref="D10:D12"/>
    <mergeCell ref="E10:F12"/>
    <mergeCell ref="G10:G12"/>
    <mergeCell ref="H10:H12"/>
    <mergeCell ref="AA10:AE11"/>
    <mergeCell ref="AF10:AF11"/>
    <mergeCell ref="D13:D15"/>
    <mergeCell ref="E13:F13"/>
    <mergeCell ref="E14:F14"/>
    <mergeCell ref="G14:R14"/>
    <mergeCell ref="E15:F15"/>
    <mergeCell ref="O10:O12"/>
    <mergeCell ref="R10:R12"/>
    <mergeCell ref="J11:K11"/>
    <mergeCell ref="I11:I12"/>
    <mergeCell ref="D16:D18"/>
    <mergeCell ref="E16:F16"/>
    <mergeCell ref="E17:F17"/>
    <mergeCell ref="G17:R17"/>
    <mergeCell ref="E18:F18"/>
    <mergeCell ref="G18:R18"/>
    <mergeCell ref="D19:D21"/>
    <mergeCell ref="E19:F19"/>
    <mergeCell ref="E20:F20"/>
    <mergeCell ref="G20:R20"/>
    <mergeCell ref="E21:F21"/>
    <mergeCell ref="G21:R21"/>
    <mergeCell ref="D22:D24"/>
    <mergeCell ref="E22:F22"/>
    <mergeCell ref="E23:F23"/>
    <mergeCell ref="G23:R23"/>
    <mergeCell ref="E24:F24"/>
    <mergeCell ref="G24:R24"/>
    <mergeCell ref="D25:D27"/>
    <mergeCell ref="E25:F25"/>
    <mergeCell ref="E26:F26"/>
    <mergeCell ref="G26:R26"/>
    <mergeCell ref="E27:F27"/>
    <mergeCell ref="G27:R27"/>
    <mergeCell ref="D28:D30"/>
    <mergeCell ref="E28:F28"/>
    <mergeCell ref="E29:F29"/>
    <mergeCell ref="G29:R29"/>
    <mergeCell ref="E30:F30"/>
    <mergeCell ref="G30:R30"/>
    <mergeCell ref="D31:D33"/>
    <mergeCell ref="E31:F31"/>
    <mergeCell ref="E32:F32"/>
    <mergeCell ref="G32:R32"/>
    <mergeCell ref="E33:F33"/>
    <mergeCell ref="G33:R33"/>
    <mergeCell ref="E34:AE35"/>
    <mergeCell ref="L10:L12"/>
    <mergeCell ref="P11:P12"/>
    <mergeCell ref="Q11:Q12"/>
    <mergeCell ref="P10:Q10"/>
    <mergeCell ref="M10:N10"/>
    <mergeCell ref="M11:M12"/>
    <mergeCell ref="N11:N12"/>
    <mergeCell ref="I10:K10"/>
    <mergeCell ref="G15:R15"/>
    <mergeCell ref="S10:U11"/>
    <mergeCell ref="V10:Y11"/>
    <mergeCell ref="Z10:Z11"/>
  </mergeCells>
  <phoneticPr fontId="3"/>
  <conditionalFormatting sqref="J13">
    <cfRule type="expression" dxfId="13" priority="26">
      <formula>I13="バイオマス"</formula>
    </cfRule>
  </conditionalFormatting>
  <conditionalFormatting sqref="J16">
    <cfRule type="expression" dxfId="12" priority="12">
      <formula>I16="バイオマス"</formula>
    </cfRule>
  </conditionalFormatting>
  <conditionalFormatting sqref="J19">
    <cfRule type="expression" dxfId="11" priority="10">
      <formula>I19="バイオマス"</formula>
    </cfRule>
  </conditionalFormatting>
  <conditionalFormatting sqref="J22">
    <cfRule type="expression" dxfId="10" priority="8">
      <formula>I22="バイオマス"</formula>
    </cfRule>
  </conditionalFormatting>
  <conditionalFormatting sqref="J25">
    <cfRule type="expression" dxfId="9" priority="6">
      <formula>I25="バイオマス"</formula>
    </cfRule>
  </conditionalFormatting>
  <conditionalFormatting sqref="J28">
    <cfRule type="expression" dxfId="8" priority="4">
      <formula>I28="バイオマス"</formula>
    </cfRule>
  </conditionalFormatting>
  <conditionalFormatting sqref="J31">
    <cfRule type="expression" dxfId="7" priority="2">
      <formula>I31="バイオマス"</formula>
    </cfRule>
  </conditionalFormatting>
  <conditionalFormatting sqref="K13">
    <cfRule type="expression" dxfId="6" priority="25">
      <formula>I13="バイオマス"</formula>
    </cfRule>
  </conditionalFormatting>
  <conditionalFormatting sqref="K16">
    <cfRule type="expression" dxfId="5" priority="11">
      <formula>I16="バイオマス"</formula>
    </cfRule>
  </conditionalFormatting>
  <conditionalFormatting sqref="K19">
    <cfRule type="expression" dxfId="4" priority="9">
      <formula>I19="バイオマス"</formula>
    </cfRule>
  </conditionalFormatting>
  <conditionalFormatting sqref="K22">
    <cfRule type="expression" dxfId="3" priority="7">
      <formula>I22="バイオマス"</formula>
    </cfRule>
  </conditionalFormatting>
  <conditionalFormatting sqref="K25">
    <cfRule type="expression" dxfId="2" priority="5">
      <formula>I25="バイオマス"</formula>
    </cfRule>
  </conditionalFormatting>
  <conditionalFormatting sqref="K28">
    <cfRule type="expression" dxfId="1" priority="3">
      <formula>I28="バイオマス"</formula>
    </cfRule>
  </conditionalFormatting>
  <conditionalFormatting sqref="K31">
    <cfRule type="expression" dxfId="0" priority="1">
      <formula>I31="バイオマス"</formula>
    </cfRule>
  </conditionalFormatting>
  <dataValidations count="14">
    <dataValidation type="list" allowBlank="1" showInputMessage="1" showErrorMessage="1" sqref="H13 H28 H25 H22 H19 H16 H31" xr:uid="{3EFAED4D-3438-4B68-8439-80140BF68FC8}">
      <formula1>INDIRECT(AN13)</formula1>
    </dataValidation>
    <dataValidation type="list" allowBlank="1" showInputMessage="1" showErrorMessage="1" sqref="G13 G28 G16 G19 G22 G25 G31" xr:uid="{E5CDE477-40B7-49D2-9483-AF7EFE9293F7}">
      <formula1>d04_RE_排出活動の種類</formula1>
    </dataValidation>
    <dataValidation type="list" allowBlank="1" showInputMessage="1" showErrorMessage="1" sqref="M31 M22 M25 M28 M16 M19 M13" xr:uid="{AE1D5053-F569-4C4E-8C0C-2B7BE1623857}">
      <formula1>d04_RE_設定根拠</formula1>
    </dataValidation>
    <dataValidation type="list" allowBlank="1" showInputMessage="1" showErrorMessage="1" sqref="K5" xr:uid="{A5A11032-00E5-4604-B8D1-0DD17EF5FC66}">
      <formula1>"1,2,3,4,5,6,7,8,9,10,11"</formula1>
    </dataValidation>
    <dataValidation type="list" allowBlank="1" showInputMessage="1" showErrorMessage="1" sqref="T15:AF15 G33:R33 G21:R21 T18:AF18 T21:AF21 T24:AF24 T27:AF27 T30:AF30 G18:R18 G30:R30 G27:R27 G24:R24 G15:R15 T33:AF33" xr:uid="{1A5A2622-6EEE-4E54-A635-0340302771A3}">
      <formula1>$AJ$12:$AJ$15</formula1>
    </dataValidation>
    <dataValidation type="list" allowBlank="1" showInputMessage="1" showErrorMessage="1" sqref="D7:D8" xr:uid="{12A34DB3-2DAC-4CBD-B090-3799F4B1F072}">
      <formula1>$AJ$19:$AJ$20</formula1>
    </dataValidation>
    <dataValidation type="list" allowBlank="1" showInputMessage="1" showErrorMessage="1" sqref="Q13 Q28 Q16 Q25 Q19 Q22 Q31" xr:uid="{2017804F-9812-49DC-95CB-7D3654A4963C}">
      <formula1>$AJ$24:$AJ$27</formula1>
    </dataValidation>
    <dataValidation type="list" allowBlank="1" showInputMessage="1" showErrorMessage="1" sqref="AD7" xr:uid="{C06027D5-C41D-4789-8839-4F1498BFB7CE}">
      <formula1>$AK$13:$AK$15</formula1>
    </dataValidation>
    <dataValidation type="list" allowBlank="1" showInputMessage="1" showErrorMessage="1" sqref="R22 R28 R25 R13 R16 R19 R31" xr:uid="{FCEC3D50-95B0-4BA2-B4EF-0C04F1481ED2}">
      <formula1>INDIRECT(AM13)</formula1>
    </dataValidation>
    <dataValidation type="list" allowBlank="1" showInputMessage="1" showErrorMessage="1" sqref="L13 L28 L16 L19 L22 L25 L31" xr:uid="{B288F1CD-50C3-42D6-8B71-26A908264680}">
      <formula1>$AK$14:$AK$15</formula1>
    </dataValidation>
    <dataValidation type="list" allowBlank="1" showInputMessage="1" showErrorMessage="1" sqref="I13 I28 I16 I19 I22 I25 I31" xr:uid="{0DCBF97F-D00A-46DE-8235-E9F46360C6BE}">
      <formula1>d04_RE_RenewableEnergy</formula1>
    </dataValidation>
    <dataValidation type="list" allowBlank="1" showInputMessage="1" showErrorMessage="1" sqref="J13 J28 J16 J19 J22 J25 J31" xr:uid="{B6FE4D0B-2D07-4397-8A7F-1425F68B3B2D}">
      <formula1>INDIRECT(AO13)</formula1>
    </dataValidation>
    <dataValidation type="list" allowBlank="1" showInputMessage="1" showErrorMessage="1" sqref="K13 K28 K16 K19 K22 K25 K31" xr:uid="{5E8BF408-38E6-4B90-A26E-A32AA6F306A4}">
      <formula1>INDIRECT(AO14)</formula1>
    </dataValidation>
    <dataValidation type="list" allowBlank="1" showInputMessage="1" showErrorMessage="1" sqref="O13 O16 O19 O22 O25 O28 O31" xr:uid="{A3CA2C1E-B8F6-46FA-B7C6-F075B1A902C8}">
      <formula1>把握方法</formula1>
    </dataValidation>
  </dataValidations>
  <printOptions horizontalCentered="1" verticalCentered="1"/>
  <pageMargins left="0.19685039370078741" right="0.19685039370078741" top="0.51181102362204722" bottom="0.51181102362204722" header="0.51181102362204722" footer="0.51181102362204722"/>
  <pageSetup paperSize="9" scale="52"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108</vt:i4>
      </vt:variant>
    </vt:vector>
  </HeadingPairs>
  <TitlesOfParts>
    <vt:vector size="111" baseType="lpstr">
      <vt:lpstr>D-1_燃料</vt:lpstr>
      <vt:lpstr>D-2_電気・熱・都市ガス</vt:lpstr>
      <vt:lpstr>D-3_再エネ電気・熱</vt:lpstr>
      <vt:lpstr>d04_EHG_A</vt:lpstr>
      <vt:lpstr>d04_EHG_B</vt:lpstr>
      <vt:lpstr>d04_EHG_C</vt:lpstr>
      <vt:lpstr>d04_EHG_D</vt:lpstr>
      <vt:lpstr>d04_EHG_E</vt:lpstr>
      <vt:lpstr>d04_EHG_F</vt:lpstr>
      <vt:lpstr>d04_EHG_G</vt:lpstr>
      <vt:lpstr>d04_EHG_H</vt:lpstr>
      <vt:lpstr>d04_EHG_I</vt:lpstr>
      <vt:lpstr>d04_EHG_menu</vt:lpstr>
      <vt:lpstr>d04_EHG_設定根拠</vt:lpstr>
      <vt:lpstr>'D-2_電気・熱・都市ガス'!d04_EHG_燃料種</vt:lpstr>
      <vt:lpstr>d04_EHG_排出活動の種類</vt:lpstr>
      <vt:lpstr>'D-2_電気・熱・都市ガス'!d04_EHG01</vt:lpstr>
      <vt:lpstr>'D-2_電気・熱・都市ガス'!d04_EHG02</vt:lpstr>
      <vt:lpstr>'D-2_電気・熱・都市ガス'!d04_EHG03</vt:lpstr>
      <vt:lpstr>d04_EHG04</vt:lpstr>
      <vt:lpstr>d04_EHG05</vt:lpstr>
      <vt:lpstr>d04_EHG06</vt:lpstr>
      <vt:lpstr>'D-2_電気・熱・都市ガス'!d04_EHG07</vt:lpstr>
      <vt:lpstr>'D-2_電気・熱・都市ガス'!d04_EHG08</vt:lpstr>
      <vt:lpstr>'D-2_電気・熱・都市ガス'!d04_EHG09</vt:lpstr>
      <vt:lpstr>'D-2_電気・熱・都市ガス'!d04_EHG10</vt:lpstr>
      <vt:lpstr>'D-2_電気・熱・都市ガス'!d04_EHG11</vt:lpstr>
      <vt:lpstr>'D-2_電気・熱・都市ガス'!d04_EHG12</vt:lpstr>
      <vt:lpstr>'D-2_電気・熱・都市ガス'!d04_EHG13</vt:lpstr>
      <vt:lpstr>'D-2_電気・熱・都市ガス'!d04_EHG14</vt:lpstr>
      <vt:lpstr>'D-2_電気・熱・都市ガス'!d04_EHG15</vt:lpstr>
      <vt:lpstr>'D-2_電気・熱・都市ガス'!d04_EHG16</vt:lpstr>
      <vt:lpstr>d04_F01</vt:lpstr>
      <vt:lpstr>d04_F02</vt:lpstr>
      <vt:lpstr>d04_F03</vt:lpstr>
      <vt:lpstr>d04_F04</vt:lpstr>
      <vt:lpstr>d04_F05</vt:lpstr>
      <vt:lpstr>d04_F06</vt:lpstr>
      <vt:lpstr>'D-1_燃料'!d04_F07</vt:lpstr>
      <vt:lpstr>'D-1_燃料'!d04_F08</vt:lpstr>
      <vt:lpstr>d04_F09</vt:lpstr>
      <vt:lpstr>d04_F10</vt:lpstr>
      <vt:lpstr>d04_F11</vt:lpstr>
      <vt:lpstr>d04_F12</vt:lpstr>
      <vt:lpstr>d04_F13</vt:lpstr>
      <vt:lpstr>d04_F14</vt:lpstr>
      <vt:lpstr>d04_F15</vt:lpstr>
      <vt:lpstr>d04_F16</vt:lpstr>
      <vt:lpstr>d04_F17</vt:lpstr>
      <vt:lpstr>d04_F18</vt:lpstr>
      <vt:lpstr>d04_F19</vt:lpstr>
      <vt:lpstr>d04_F20</vt:lpstr>
      <vt:lpstr>d04_F21</vt:lpstr>
      <vt:lpstr>d04_F22</vt:lpstr>
      <vt:lpstr>d04_F23</vt:lpstr>
      <vt:lpstr>d04_F24</vt:lpstr>
      <vt:lpstr>d04_F25</vt:lpstr>
      <vt:lpstr>d04_F26</vt:lpstr>
      <vt:lpstr>d04_F27</vt:lpstr>
      <vt:lpstr>d04_F28</vt:lpstr>
      <vt:lpstr>d04_F29</vt:lpstr>
      <vt:lpstr>d04_F30</vt:lpstr>
      <vt:lpstr>d04_F31</vt:lpstr>
      <vt:lpstr>d04_F32</vt:lpstr>
      <vt:lpstr>'D-3_再エネ電気・熱'!d04_RE_A</vt:lpstr>
      <vt:lpstr>'D-3_再エネ電気・熱'!d04_RE_B</vt:lpstr>
      <vt:lpstr>'D-3_再エネ電気・熱'!d04_RE_C</vt:lpstr>
      <vt:lpstr>'D-3_再エネ電気・熱'!d04_RE_D</vt:lpstr>
      <vt:lpstr>'D-3_再エネ電気・熱'!d04_RE_E</vt:lpstr>
      <vt:lpstr>'D-3_再エネ電気・熱'!d04_RE_F</vt:lpstr>
      <vt:lpstr>'D-3_再エネ電気・熱'!d04_RE_G</vt:lpstr>
      <vt:lpstr>'D-3_再エネ電気・熱'!d04_RE_H</vt:lpstr>
      <vt:lpstr>'D-3_再エネ電気・熱'!d04_RE_I</vt:lpstr>
      <vt:lpstr>d04_RE_J</vt:lpstr>
      <vt:lpstr>d04_RE_K</vt:lpstr>
      <vt:lpstr>d04_RE_L</vt:lpstr>
      <vt:lpstr>'D-3_再エネ電気・熱'!d04_RE_menu</vt:lpstr>
      <vt:lpstr>d04_RE_RenewableEnergy</vt:lpstr>
      <vt:lpstr>d04_RE_バイオマス</vt:lpstr>
      <vt:lpstr>'D-3_再エネ電気・熱'!d04_RE_設定根拠</vt:lpstr>
      <vt:lpstr>'D-3_再エネ電気・熱'!d04_RE_燃料種</vt:lpstr>
      <vt:lpstr>'D-3_再エネ電気・熱'!d04_RE_排出活動の種類</vt:lpstr>
      <vt:lpstr>'D-3_再エネ電気・熱'!d04_RE01</vt:lpstr>
      <vt:lpstr>'D-3_再エネ電気・熱'!d04_RE02</vt:lpstr>
      <vt:lpstr>'D-3_再エネ電気・熱'!d04_RE03</vt:lpstr>
      <vt:lpstr>'D-3_再エネ電気・熱'!d04_RE04</vt:lpstr>
      <vt:lpstr>'D-3_再エネ電気・熱'!d04_RE05</vt:lpstr>
      <vt:lpstr>'D-3_再エネ電気・熱'!d04_RE06</vt:lpstr>
      <vt:lpstr>'D-3_再エネ電気・熱'!d04_RE07</vt:lpstr>
      <vt:lpstr>'D-3_再エネ電気・熱'!d04_RE08</vt:lpstr>
      <vt:lpstr>'D-3_再エネ電気・熱'!d04_RE09</vt:lpstr>
      <vt:lpstr>'D-3_再エネ電気・熱'!d04_RE10</vt:lpstr>
      <vt:lpstr>'D-3_再エネ電気・熱'!d04_RE11</vt:lpstr>
      <vt:lpstr>'D-3_再エネ電気・熱'!d04_RE12</vt:lpstr>
      <vt:lpstr>'D-3_再エネ電気・熱'!d04_RE13</vt:lpstr>
      <vt:lpstr>'D-3_再エネ電気・熱'!d04_RE14</vt:lpstr>
      <vt:lpstr>'D-3_再エネ電気・熱'!d04_RE15</vt:lpstr>
      <vt:lpstr>'D-3_再エネ電気・熱'!d04_RE16</vt:lpstr>
      <vt:lpstr>d04_燃料種</vt:lpstr>
      <vt:lpstr>d04_排出活動の種類_燃料</vt:lpstr>
      <vt:lpstr>'D-1_燃料'!Print_Area</vt:lpstr>
      <vt:lpstr>'D-2_電気・熱・都市ガス'!Print_Area</vt:lpstr>
      <vt:lpstr>'D-3_再エネ電気・熱'!Print_Area</vt:lpstr>
      <vt:lpstr>'D-1_燃料'!メーター種</vt:lpstr>
      <vt:lpstr>'D-2_電気・熱・都市ガス'!メーター種</vt:lpstr>
      <vt:lpstr>'D-3_再エネ電気・熱'!メーター種</vt:lpstr>
      <vt:lpstr>'D-1_燃料'!供給会社</vt:lpstr>
      <vt:lpstr>'D-2_電気・熱・都市ガス'!供給会社</vt:lpstr>
      <vt:lpstr>'D-3_再エネ電気・熱'!供給会社</vt:lpstr>
      <vt:lpstr>持続可能性</vt:lpstr>
      <vt:lpstr>把握方法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埼玉県温暖化対策課</dc:creator>
  <cp:lastModifiedBy>佐藤 隆則（温暖化対策課）</cp:lastModifiedBy>
  <cp:lastPrinted>2025-12-16T09:20:24Z</cp:lastPrinted>
  <dcterms:created xsi:type="dcterms:W3CDTF">2008-09-15T07:57:42Z</dcterms:created>
  <dcterms:modified xsi:type="dcterms:W3CDTF">2026-05-13T04:45:14Z</dcterms:modified>
</cp:coreProperties>
</file>