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855" windowWidth="14235" windowHeight="7650" activeTab="0"/>
  </bookViews>
  <sheets>
    <sheet name="89-90" sheetId="1" r:id="rId1"/>
  </sheets>
  <definedNames>
    <definedName name="_xlnm.Print_Area" localSheetId="0">'89-90'!$A$1:$M$24</definedName>
  </definedNames>
  <calcPr fullCalcOnLoad="1"/>
</workbook>
</file>

<file path=xl/comments1.xml><?xml version="1.0" encoding="utf-8"?>
<comments xmlns="http://schemas.openxmlformats.org/spreadsheetml/2006/main">
  <authors>
    <author>Administrator</author>
  </authors>
  <commentList>
    <comment ref="Y9" authorId="0">
      <text>
        <r>
          <rPr>
            <b/>
            <sz val="9"/>
            <rFont val="MS P ゴシック"/>
            <family val="3"/>
          </rPr>
          <t>Ｒ１：現況表から手入力55475.6758
手入力数値は、小数点以下では縦計、横計と不一致となっている。</t>
        </r>
      </text>
    </comment>
    <comment ref="Y8" authorId="0">
      <text>
        <r>
          <rPr>
            <b/>
            <sz val="9"/>
            <rFont val="MS P ゴシック"/>
            <family val="3"/>
          </rPr>
          <t>Ｒ１：現況表から手入力48033.8465</t>
        </r>
      </text>
    </comment>
    <comment ref="K8" authorId="0">
      <text>
        <r>
          <rPr>
            <b/>
            <sz val="9"/>
            <rFont val="MS P ゴシック"/>
            <family val="3"/>
          </rPr>
          <t>現況表から手入力</t>
        </r>
      </text>
    </comment>
    <comment ref="K9" authorId="0">
      <text>
        <r>
          <rPr>
            <b/>
            <sz val="9"/>
            <rFont val="MS P ゴシック"/>
            <family val="3"/>
          </rPr>
          <t>現況表から手入力。手入力数値は、小数点以下では縦計、横計と不一致となっている。</t>
        </r>
      </text>
    </comment>
    <comment ref="K22" authorId="0">
      <text>
        <r>
          <rPr>
            <b/>
            <sz val="9"/>
            <rFont val="MS P ゴシック"/>
            <family val="3"/>
          </rPr>
          <t>現況表から手入力</t>
        </r>
      </text>
    </comment>
    <comment ref="K23" authorId="0">
      <text>
        <r>
          <rPr>
            <b/>
            <sz val="9"/>
            <rFont val="MS P ゴシック"/>
            <family val="3"/>
          </rPr>
          <t>現況表から手入力。手入力数値は、小数点以下では縦計、横計と不一致となっている。</t>
        </r>
      </text>
    </comment>
  </commentList>
</comments>
</file>

<file path=xl/sharedStrings.xml><?xml version="1.0" encoding="utf-8"?>
<sst xmlns="http://schemas.openxmlformats.org/spreadsheetml/2006/main" count="312" uniqueCount="32">
  <si>
    <t>　(4) 保安林の流域別面積</t>
  </si>
  <si>
    <t>（単位：ha）</t>
  </si>
  <si>
    <t>防風保安林</t>
  </si>
  <si>
    <t>干害防備保安林</t>
  </si>
  <si>
    <t>防火保安林</t>
  </si>
  <si>
    <t>魚つき保安林</t>
  </si>
  <si>
    <t>保健保安林</t>
  </si>
  <si>
    <t>風致保安林</t>
  </si>
  <si>
    <t>計</t>
  </si>
  <si>
    <t>保安施設地区</t>
  </si>
  <si>
    <t>備　考</t>
  </si>
  <si>
    <t>荒　川</t>
  </si>
  <si>
    <t>利根川</t>
  </si>
  <si>
    <t>禁　伐</t>
  </si>
  <si>
    <t>択　伐</t>
  </si>
  <si>
    <t>皆　伐</t>
  </si>
  <si>
    <t>－</t>
  </si>
  <si>
    <t xml:space="preserve"> －</t>
  </si>
  <si>
    <t>　(5) 保安林指定施業要件伐採種別面積</t>
  </si>
  <si>
    <t>国有林を含む。
計欄の()内書は他種保安林との重複を引いた面積</t>
  </si>
  <si>
    <t>土砂流出防備保安林</t>
  </si>
  <si>
    <t>土砂崩壊防備保安林</t>
  </si>
  <si>
    <t>水源かん養保安林</t>
  </si>
  <si>
    <t>注）面積は小数第１位で四捨五入し、整数で表示した。
    そのため保安林種別、流域別の面積の計と合計は一致しない。</t>
  </si>
  <si>
    <t>注）面積は小数第１位で四捨五入し、整数で表示した。
    そのため保安林種別、伐採種別の面積の計と合計は一致しない。</t>
  </si>
  <si>
    <t>Ｒ１年度実績　（Ｒ１を基データとしたので、いじらない）</t>
  </si>
  <si>
    <t>Ｒ２年度実績</t>
  </si>
  <si>
    <t>赤字：増減のみ入力</t>
  </si>
  <si>
    <t>青字：現況表から数値入力</t>
  </si>
  <si>
    <t>Ｒ３年度実績</t>
  </si>
  <si>
    <t>Ｒ４年度実績</t>
  </si>
  <si>
    <t>-</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</si>
</sst>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411]ge\.m\.d;@"/>
    <numFmt numFmtId="178" formatCode="#,##0_ "/>
    <numFmt numFmtId="179" formatCode="#,##0_);[Red]\(#,##0\)"/>
    <numFmt numFmtId="180" formatCode="\(#,##0\)"/>
    <numFmt numFmtId="181" formatCode="#,##0_);\(#,##0\)"/>
    <numFmt numFmtId="182" formatCode="#,##0.0_ "/>
    <numFmt numFmtId="183" formatCode="#,##0.00_ "/>
    <numFmt numFmtId="184" formatCode="#,##0.000_ "/>
    <numFmt numFmtId="185" formatCode="#,##0.0000_ "/>
    <numFmt numFmtId="186" formatCode="#,##0.00000_ "/>
    <numFmt numFmtId="187" formatCode="0;&quot;▲ &quot;0"/>
    <numFmt numFmtId="188" formatCode="0.0;&quot;▲ &quot;0.0"/>
    <numFmt numFmtId="189" formatCode="0.00;&quot;▲ &quot;0.00"/>
    <numFmt numFmtId="190" formatCode="0.000;&quot;▲ &quot;0.000"/>
    <numFmt numFmtId="191" formatCode="0.0000;&quot;▲ &quot;0.0000"/>
    <numFmt numFmtId="192" formatCode="0.0000_ "/>
    <numFmt numFmtId="193" formatCode="0.00000;&quot;▲ &quot;0.00000"/>
    <numFmt numFmtId="194" formatCode="0_);[Red]\(0\)"/>
  </numFmts>
  <fonts count="57">
    <font>
      <sz val="11"/>
      <name val="ＭＳ Ｐゴシック"/>
      <family val="3"/>
    </font>
    <font>
      <sz val="6"/>
      <name val="ＭＳ Ｐゴシック"/>
      <family val="3"/>
    </font>
    <font>
      <sz val="12"/>
      <name val="ＭＳ 明朝"/>
      <family val="1"/>
    </font>
    <font>
      <sz val="10"/>
      <name val="ＭＳ 明朝"/>
      <family val="1"/>
    </font>
    <font>
      <sz val="11"/>
      <name val="ＭＳ 明朝"/>
      <family val="1"/>
    </font>
    <font>
      <sz val="9"/>
      <name val="ＭＳ 明朝"/>
      <family val="1"/>
    </font>
    <font>
      <b/>
      <sz val="12"/>
      <name val="ＭＳ 明朝"/>
      <family val="1"/>
    </font>
    <font>
      <sz val="8"/>
      <name val="ＭＳ 明朝"/>
      <family val="1"/>
    </font>
    <font>
      <b/>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明朝"/>
      <family val="1"/>
    </font>
    <font>
      <sz val="12"/>
      <color indexed="8"/>
      <name val="ＭＳ 明朝"/>
      <family val="1"/>
    </font>
    <font>
      <sz val="8"/>
      <color indexed="8"/>
      <name val="ＭＳ 明朝"/>
      <family val="1"/>
    </font>
    <font>
      <sz val="10"/>
      <color indexed="8"/>
      <name val="ＭＳ 明朝"/>
      <family val="1"/>
    </font>
    <font>
      <sz val="11"/>
      <color indexed="8"/>
      <name val="ＭＳ 明朝"/>
      <family val="1"/>
    </font>
    <font>
      <sz val="9"/>
      <color indexed="8"/>
      <name val="ＭＳ 明朝"/>
      <family val="1"/>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ＭＳ 明朝"/>
      <family val="1"/>
    </font>
    <font>
      <sz val="12"/>
      <color theme="1"/>
      <name val="ＭＳ 明朝"/>
      <family val="1"/>
    </font>
    <font>
      <sz val="8"/>
      <color theme="1"/>
      <name val="ＭＳ 明朝"/>
      <family val="1"/>
    </font>
    <font>
      <sz val="10"/>
      <color theme="1"/>
      <name val="ＭＳ 明朝"/>
      <family val="1"/>
    </font>
    <font>
      <sz val="11"/>
      <color theme="1"/>
      <name val="ＭＳ 明朝"/>
      <family val="1"/>
    </font>
    <font>
      <sz val="9"/>
      <color theme="1"/>
      <name val="ＭＳ 明朝"/>
      <family val="1"/>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diagonalDown="1">
      <left style="thin"/>
      <right style="thin"/>
      <top style="thin"/>
      <bottom style="thin"/>
      <diagonal style="hair"/>
    </border>
    <border>
      <left style="thin"/>
      <right style="thin"/>
      <top>
        <color indexed="63"/>
      </top>
      <bottom style="thin"/>
    </border>
    <border>
      <left style="thin"/>
      <right style="thin"/>
      <top style="thin"/>
      <bottom>
        <color indexed="63"/>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diagonalDown="1">
      <left style="medium"/>
      <right style="thin"/>
      <top style="thin"/>
      <bottom style="thin"/>
      <diagonal style="hair"/>
    </border>
    <border>
      <left style="thin"/>
      <right style="medium"/>
      <top style="thin"/>
      <bottom style="thin"/>
    </border>
    <border>
      <left style="medium"/>
      <right>
        <color indexed="63"/>
      </right>
      <top>
        <color indexed="63"/>
      </top>
      <bottom>
        <color indexed="63"/>
      </bottom>
    </border>
    <border>
      <left style="thin"/>
      <right style="medium"/>
      <top style="thin"/>
      <bottom>
        <color indexed="63"/>
      </bottom>
    </border>
    <border>
      <left style="thin"/>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color indexed="63"/>
      </left>
      <right>
        <color indexed="63"/>
      </right>
      <top style="thin"/>
      <bottom>
        <color indexed="63"/>
      </bottom>
    </border>
    <border>
      <left style="medium"/>
      <right style="thin"/>
      <top style="thin"/>
      <bottom style="thin"/>
    </border>
    <border>
      <left style="medium"/>
      <right>
        <color indexed="63"/>
      </right>
      <top style="thin"/>
      <bottom>
        <color indexed="63"/>
      </bottom>
    </border>
    <border>
      <left style="thin"/>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97">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right" vertical="center"/>
    </xf>
    <xf numFmtId="0" fontId="2" fillId="0" borderId="12" xfId="0" applyFont="1" applyBorder="1" applyAlignment="1">
      <alignment horizontal="right" vertical="center"/>
    </xf>
    <xf numFmtId="0" fontId="7" fillId="0" borderId="13" xfId="0" applyFont="1" applyBorder="1" applyAlignment="1">
      <alignment horizontal="center" vertical="center" shrinkToFit="1"/>
    </xf>
    <xf numFmtId="0" fontId="3" fillId="0" borderId="13" xfId="0" applyFont="1" applyBorder="1" applyAlignment="1">
      <alignment horizontal="center" vertical="center" shrinkToFit="1"/>
    </xf>
    <xf numFmtId="178" fontId="2" fillId="0" borderId="0" xfId="0" applyNumberFormat="1" applyFont="1" applyBorder="1" applyAlignment="1">
      <alignment horizontal="right" vertical="center"/>
    </xf>
    <xf numFmtId="0" fontId="3" fillId="0" borderId="0" xfId="0" applyFont="1" applyBorder="1" applyAlignment="1">
      <alignment horizontal="left" vertical="top" wrapText="1"/>
    </xf>
    <xf numFmtId="178" fontId="2" fillId="0" borderId="0" xfId="0" applyNumberFormat="1" applyFont="1" applyBorder="1" applyAlignment="1">
      <alignment vertical="top"/>
    </xf>
    <xf numFmtId="186" fontId="2" fillId="0" borderId="0" xfId="0" applyNumberFormat="1" applyFont="1" applyBorder="1" applyAlignment="1">
      <alignment vertical="top"/>
    </xf>
    <xf numFmtId="0" fontId="6"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horizontal="right" vertical="center"/>
    </xf>
    <xf numFmtId="0" fontId="2" fillId="0" borderId="18" xfId="0" applyFont="1" applyBorder="1" applyAlignment="1">
      <alignment horizontal="center" vertical="center"/>
    </xf>
    <xf numFmtId="0" fontId="3" fillId="0" borderId="19" xfId="0" applyFont="1" applyBorder="1" applyAlignment="1">
      <alignment horizontal="center" vertical="center" shrinkToFit="1"/>
    </xf>
    <xf numFmtId="0" fontId="3" fillId="0" borderId="17" xfId="0" applyFont="1" applyBorder="1" applyAlignment="1">
      <alignment horizontal="left" vertical="top" wrapText="1"/>
    </xf>
    <xf numFmtId="0" fontId="2" fillId="0" borderId="20" xfId="0" applyFont="1" applyBorder="1" applyAlignment="1">
      <alignment horizontal="center" vertical="center"/>
    </xf>
    <xf numFmtId="0" fontId="4" fillId="0" borderId="0" xfId="0" applyFont="1" applyBorder="1" applyAlignment="1">
      <alignment vertical="center"/>
    </xf>
    <xf numFmtId="0" fontId="2" fillId="0" borderId="17" xfId="0" applyFont="1" applyBorder="1" applyAlignment="1">
      <alignment vertical="center"/>
    </xf>
    <xf numFmtId="0" fontId="2" fillId="0" borderId="20" xfId="0" applyFont="1" applyBorder="1" applyAlignment="1">
      <alignment vertical="center"/>
    </xf>
    <xf numFmtId="0" fontId="6" fillId="0" borderId="20" xfId="0" applyFont="1" applyBorder="1" applyAlignment="1">
      <alignment vertical="center"/>
    </xf>
    <xf numFmtId="0" fontId="2" fillId="0" borderId="21" xfId="0" applyFont="1" applyBorder="1" applyAlignment="1">
      <alignment horizontal="right" vertical="center"/>
    </xf>
    <xf numFmtId="0" fontId="2" fillId="0" borderId="22" xfId="0" applyFont="1" applyBorder="1" applyAlignment="1">
      <alignment horizontal="right" vertical="center"/>
    </xf>
    <xf numFmtId="0" fontId="5" fillId="0" borderId="0"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180" fontId="2" fillId="0" borderId="12" xfId="0" applyNumberFormat="1" applyFont="1" applyBorder="1" applyAlignment="1">
      <alignment shrinkToFit="1"/>
    </xf>
    <xf numFmtId="178" fontId="2" fillId="0" borderId="11" xfId="0" applyNumberFormat="1" applyFont="1" applyBorder="1" applyAlignment="1">
      <alignment vertical="top" shrinkToFit="1"/>
    </xf>
    <xf numFmtId="178" fontId="2" fillId="0" borderId="0" xfId="0" applyNumberFormat="1" applyFont="1" applyAlignment="1">
      <alignment vertical="center"/>
    </xf>
    <xf numFmtId="0" fontId="6" fillId="33" borderId="26" xfId="0" applyFont="1" applyFill="1" applyBorder="1" applyAlignment="1">
      <alignment vertical="center"/>
    </xf>
    <xf numFmtId="0" fontId="6" fillId="0" borderId="0" xfId="0" applyFont="1" applyAlignment="1">
      <alignment vertical="center"/>
    </xf>
    <xf numFmtId="180" fontId="2" fillId="0" borderId="12" xfId="0" applyNumberFormat="1" applyFont="1" applyBorder="1" applyAlignment="1">
      <alignment wrapText="1"/>
    </xf>
    <xf numFmtId="191" fontId="2" fillId="0" borderId="12" xfId="0" applyNumberFormat="1" applyFont="1" applyBorder="1" applyAlignment="1">
      <alignment shrinkToFit="1"/>
    </xf>
    <xf numFmtId="185" fontId="2" fillId="0" borderId="11" xfId="0" applyNumberFormat="1" applyFont="1" applyBorder="1" applyAlignment="1">
      <alignment vertical="top"/>
    </xf>
    <xf numFmtId="191" fontId="2" fillId="0" borderId="11" xfId="0" applyNumberFormat="1" applyFont="1" applyBorder="1" applyAlignment="1">
      <alignment vertical="top" shrinkToFit="1"/>
    </xf>
    <xf numFmtId="185" fontId="2" fillId="0" borderId="12" xfId="0" applyNumberFormat="1" applyFont="1" applyBorder="1" applyAlignment="1">
      <alignment horizontal="right"/>
    </xf>
    <xf numFmtId="191" fontId="2" fillId="0" borderId="12" xfId="0" applyNumberFormat="1" applyFont="1" applyBorder="1" applyAlignment="1">
      <alignment horizontal="right"/>
    </xf>
    <xf numFmtId="191" fontId="2" fillId="0" borderId="12" xfId="0" applyNumberFormat="1" applyFont="1" applyBorder="1" applyAlignment="1">
      <alignment horizontal="right" shrinkToFit="1"/>
    </xf>
    <xf numFmtId="191" fontId="2" fillId="0" borderId="11" xfId="0" applyNumberFormat="1" applyFont="1" applyBorder="1" applyAlignment="1">
      <alignment vertical="top"/>
    </xf>
    <xf numFmtId="191" fontId="2" fillId="0" borderId="13" xfId="0" applyNumberFormat="1" applyFont="1" applyBorder="1" applyAlignment="1">
      <alignment horizontal="right" vertical="center"/>
    </xf>
    <xf numFmtId="0" fontId="5" fillId="0" borderId="0" xfId="0" applyFont="1" applyBorder="1" applyAlignment="1">
      <alignment horizontal="left" vertical="center" wrapText="1" shrinkToFit="1"/>
    </xf>
    <xf numFmtId="0" fontId="5" fillId="0" borderId="0" xfId="0" applyFont="1" applyBorder="1" applyAlignment="1">
      <alignment horizontal="left" vertical="center" shrinkToFit="1"/>
    </xf>
    <xf numFmtId="0" fontId="2" fillId="0" borderId="13" xfId="0" applyFont="1" applyBorder="1" applyAlignment="1">
      <alignment horizontal="center" vertical="center"/>
    </xf>
    <xf numFmtId="191" fontId="2" fillId="0" borderId="13" xfId="0" applyNumberFormat="1" applyFont="1" applyBorder="1" applyAlignment="1">
      <alignment horizontal="right" vertical="center" shrinkToFit="1"/>
    </xf>
    <xf numFmtId="191" fontId="2" fillId="0" borderId="12" xfId="0" applyNumberFormat="1" applyFont="1" applyBorder="1" applyAlignment="1">
      <alignment horizontal="right" vertical="center" shrinkToFit="1"/>
    </xf>
    <xf numFmtId="191" fontId="2" fillId="0" borderId="11" xfId="0" applyNumberFormat="1" applyFont="1" applyBorder="1" applyAlignment="1">
      <alignment horizontal="right" vertical="center" shrinkToFit="1"/>
    </xf>
    <xf numFmtId="0" fontId="3" fillId="0" borderId="13" xfId="0" applyFont="1" applyBorder="1" applyAlignment="1">
      <alignment horizontal="left" vertical="top" wrapText="1"/>
    </xf>
    <xf numFmtId="0" fontId="3" fillId="0" borderId="13" xfId="0" applyFont="1" applyBorder="1" applyAlignment="1">
      <alignment horizontal="left" vertical="top"/>
    </xf>
    <xf numFmtId="178" fontId="2" fillId="0" borderId="13" xfId="0" applyNumberFormat="1" applyFont="1" applyBorder="1" applyAlignment="1">
      <alignment horizontal="right" vertical="center"/>
    </xf>
    <xf numFmtId="0" fontId="5" fillId="0" borderId="27" xfId="0" applyFont="1" applyBorder="1" applyAlignment="1">
      <alignment horizontal="left" vertical="center" wrapText="1"/>
    </xf>
    <xf numFmtId="0" fontId="4" fillId="0" borderId="13" xfId="0" applyFont="1" applyBorder="1" applyAlignment="1">
      <alignment vertical="center"/>
    </xf>
    <xf numFmtId="0" fontId="2" fillId="0" borderId="28" xfId="0" applyFont="1" applyBorder="1" applyAlignment="1">
      <alignment horizontal="center" vertical="center"/>
    </xf>
    <xf numFmtId="0" fontId="4" fillId="0" borderId="28" xfId="0" applyFont="1" applyBorder="1" applyAlignment="1">
      <alignment vertical="center"/>
    </xf>
    <xf numFmtId="185" fontId="2" fillId="0" borderId="13" xfId="0" applyNumberFormat="1" applyFont="1" applyBorder="1" applyAlignment="1">
      <alignment horizontal="right" vertical="center"/>
    </xf>
    <xf numFmtId="185" fontId="2" fillId="0" borderId="13" xfId="0" applyNumberFormat="1" applyFont="1" applyBorder="1" applyAlignment="1">
      <alignment horizontal="right" vertical="center" shrinkToFit="1"/>
    </xf>
    <xf numFmtId="0" fontId="3" fillId="0" borderId="19" xfId="0" applyFont="1" applyBorder="1" applyAlignment="1">
      <alignment horizontal="left" vertical="top" wrapText="1"/>
    </xf>
    <xf numFmtId="0" fontId="5" fillId="0" borderId="29" xfId="0" applyFont="1" applyBorder="1" applyAlignment="1">
      <alignment horizontal="left" vertical="center" wrapText="1"/>
    </xf>
    <xf numFmtId="0" fontId="3" fillId="0" borderId="19" xfId="0" applyFont="1" applyBorder="1" applyAlignment="1">
      <alignment horizontal="left" vertical="top"/>
    </xf>
    <xf numFmtId="0" fontId="5" fillId="0" borderId="20" xfId="0" applyFont="1" applyBorder="1" applyAlignment="1">
      <alignment horizontal="left" vertical="center" wrapText="1" shrinkToFit="1"/>
    </xf>
    <xf numFmtId="191" fontId="2" fillId="0" borderId="12" xfId="0" applyNumberFormat="1" applyFont="1" applyBorder="1" applyAlignment="1">
      <alignment horizontal="right" vertical="center"/>
    </xf>
    <xf numFmtId="191" fontId="2" fillId="0" borderId="11" xfId="0" applyNumberFormat="1" applyFont="1" applyBorder="1" applyAlignment="1">
      <alignment horizontal="right" vertical="center"/>
    </xf>
    <xf numFmtId="0" fontId="50" fillId="0" borderId="0" xfId="0" applyFont="1" applyAlignment="1">
      <alignment vertical="center"/>
    </xf>
    <xf numFmtId="0" fontId="51" fillId="0" borderId="0" xfId="0" applyFont="1" applyAlignment="1">
      <alignment vertical="center"/>
    </xf>
    <xf numFmtId="0" fontId="51" fillId="0" borderId="0" xfId="0" applyFont="1" applyAlignment="1">
      <alignment horizontal="right" vertical="center"/>
    </xf>
    <xf numFmtId="0" fontId="51" fillId="0" borderId="10" xfId="0" applyFont="1" applyBorder="1" applyAlignment="1">
      <alignment horizontal="center" vertical="center"/>
    </xf>
    <xf numFmtId="0" fontId="52" fillId="0" borderId="13" xfId="0" applyFont="1" applyBorder="1" applyAlignment="1">
      <alignment horizontal="center" vertical="center" shrinkToFit="1"/>
    </xf>
    <xf numFmtId="0" fontId="53" fillId="0" borderId="13" xfId="0" applyFont="1" applyBorder="1" applyAlignment="1">
      <alignment horizontal="center" vertical="center" shrinkToFit="1"/>
    </xf>
    <xf numFmtId="0" fontId="51" fillId="0" borderId="13" xfId="0" applyFont="1" applyBorder="1" applyAlignment="1">
      <alignment horizontal="center" vertical="center"/>
    </xf>
    <xf numFmtId="178" fontId="51" fillId="0" borderId="12" xfId="0" applyNumberFormat="1" applyFont="1" applyBorder="1" applyAlignment="1">
      <alignment horizontal="right" vertical="center"/>
    </xf>
    <xf numFmtId="178" fontId="51" fillId="0" borderId="13" xfId="0" applyNumberFormat="1" applyFont="1" applyBorder="1" applyAlignment="1">
      <alignment horizontal="right" vertical="center"/>
    </xf>
    <xf numFmtId="0" fontId="53" fillId="0" borderId="13" xfId="0" applyFont="1" applyBorder="1" applyAlignment="1">
      <alignment horizontal="left" vertical="top" wrapText="1"/>
    </xf>
    <xf numFmtId="0" fontId="54" fillId="0" borderId="13" xfId="0" applyFont="1" applyBorder="1" applyAlignment="1">
      <alignment vertical="center"/>
    </xf>
    <xf numFmtId="178" fontId="51" fillId="0" borderId="11" xfId="0" applyNumberFormat="1" applyFont="1" applyBorder="1" applyAlignment="1">
      <alignment horizontal="right" vertical="center"/>
    </xf>
    <xf numFmtId="180" fontId="51" fillId="0" borderId="12" xfId="0" applyNumberFormat="1" applyFont="1" applyBorder="1" applyAlignment="1">
      <alignment shrinkToFit="1"/>
    </xf>
    <xf numFmtId="178" fontId="51" fillId="0" borderId="11" xfId="0" applyNumberFormat="1" applyFont="1" applyBorder="1" applyAlignment="1">
      <alignment vertical="top" shrinkToFit="1"/>
    </xf>
    <xf numFmtId="0" fontId="55" fillId="0" borderId="27" xfId="0" applyFont="1" applyBorder="1" applyAlignment="1">
      <alignment horizontal="left" vertical="center" wrapText="1"/>
    </xf>
    <xf numFmtId="178" fontId="51" fillId="0" borderId="0" xfId="0" applyNumberFormat="1" applyFont="1" applyBorder="1" applyAlignment="1">
      <alignment horizontal="right" vertical="center"/>
    </xf>
    <xf numFmtId="185" fontId="51" fillId="0" borderId="0" xfId="0" applyNumberFormat="1" applyFont="1" applyBorder="1" applyAlignment="1">
      <alignment vertical="top" shrinkToFit="1"/>
    </xf>
    <xf numFmtId="0" fontId="53" fillId="0" borderId="0" xfId="0" applyFont="1" applyBorder="1" applyAlignment="1">
      <alignment horizontal="left" vertical="top" wrapText="1"/>
    </xf>
    <xf numFmtId="0" fontId="51" fillId="0" borderId="0" xfId="0" applyFont="1" applyBorder="1" applyAlignment="1">
      <alignment horizontal="center" vertical="center"/>
    </xf>
    <xf numFmtId="0" fontId="51" fillId="0" borderId="0" xfId="0" applyFont="1" applyBorder="1" applyAlignment="1">
      <alignment vertical="center"/>
    </xf>
    <xf numFmtId="0" fontId="54" fillId="0" borderId="0" xfId="0" applyFont="1" applyAlignment="1">
      <alignment vertical="center"/>
    </xf>
    <xf numFmtId="0" fontId="53" fillId="0" borderId="12" xfId="0" applyFont="1" applyBorder="1" applyAlignment="1">
      <alignment horizontal="left" vertical="top" wrapText="1"/>
    </xf>
    <xf numFmtId="0" fontId="53" fillId="0" borderId="30" xfId="0" applyFont="1" applyBorder="1" applyAlignment="1">
      <alignment horizontal="left" vertical="top" wrapText="1"/>
    </xf>
    <xf numFmtId="0" fontId="53" fillId="0" borderId="11" xfId="0" applyFont="1" applyBorder="1" applyAlignment="1">
      <alignment horizontal="left" vertical="top" wrapText="1"/>
    </xf>
    <xf numFmtId="0" fontId="55" fillId="0" borderId="0" xfId="0" applyFont="1" applyBorder="1" applyAlignment="1">
      <alignment horizontal="left" vertical="center" wrapText="1" shrinkToFit="1"/>
    </xf>
    <xf numFmtId="0" fontId="55" fillId="0" borderId="0" xfId="0" applyFont="1" applyBorder="1" applyAlignment="1">
      <alignment horizontal="left" vertical="center" shrinkToFit="1"/>
    </xf>
    <xf numFmtId="0" fontId="55"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26</xdr:row>
      <xdr:rowOff>0</xdr:rowOff>
    </xdr:from>
    <xdr:to>
      <xdr:col>19</xdr:col>
      <xdr:colOff>419100</xdr:colOff>
      <xdr:row>32</xdr:row>
      <xdr:rowOff>190500</xdr:rowOff>
    </xdr:to>
    <xdr:sp>
      <xdr:nvSpPr>
        <xdr:cNvPr id="1" name="テキスト ボックス 1"/>
        <xdr:cNvSpPr txBox="1">
          <a:spLocks noChangeArrowheads="1"/>
        </xdr:cNvSpPr>
      </xdr:nvSpPr>
      <xdr:spPr>
        <a:xfrm>
          <a:off x="12877800" y="8810625"/>
          <a:ext cx="4657725" cy="1619250"/>
        </a:xfrm>
        <a:prstGeom prst="rect">
          <a:avLst/>
        </a:prstGeom>
        <a:solidFill>
          <a:srgbClr val="FFC000"/>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Ｒ１年度森林・林業と統計、作成時起案での記録</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所有区分別保安林面積、（４）保安林の流域別面積、（５）保安林指定施業要件伐採種別面積には、もともと四捨五入された面積が入力されており、現況表の面積とは一致していないものがある。そのため、それらの合計面積と現況表の合計面積でもズレが生じ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現在の所有区分別保安林面積等は増減でしか把握できないが、それらの合計面積は手入力で現況表と一致させることができるので、今後は手入力で合計面積を入力することとする。Ｒ２．１０．２０　主幹栗原、主査杉木、技師鏑木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BQ25"/>
  <sheetViews>
    <sheetView tabSelected="1" view="pageBreakPreview" zoomScaleNormal="85" zoomScaleSheetLayoutView="100" zoomScalePageLayoutView="0" workbookViewId="0" topLeftCell="A1">
      <selection activeCell="B4" sqref="B4:B5"/>
    </sheetView>
  </sheetViews>
  <sheetFormatPr defaultColWidth="9.00390625" defaultRowHeight="13.5"/>
  <cols>
    <col min="1" max="1" width="11.25390625" style="1" customWidth="1"/>
    <col min="2" max="6" width="13.75390625" style="1" customWidth="1"/>
    <col min="7" max="12" width="11.375" style="1" customWidth="1"/>
    <col min="13" max="13" width="11.75390625" style="1" customWidth="1"/>
    <col min="14" max="15" width="9.00390625" style="1" customWidth="1"/>
    <col min="16" max="16" width="13.875" style="1" bestFit="1" customWidth="1"/>
    <col min="17" max="17" width="12.75390625" style="1" bestFit="1" customWidth="1"/>
    <col min="18" max="18" width="10.50390625" style="1" bestFit="1" customWidth="1"/>
    <col min="19" max="19" width="9.50390625" style="1" bestFit="1" customWidth="1"/>
    <col min="20" max="20" width="10.50390625" style="1" bestFit="1" customWidth="1"/>
    <col min="21" max="22" width="9.50390625" style="1" bestFit="1" customWidth="1"/>
    <col min="23" max="23" width="12.75390625" style="1" bestFit="1" customWidth="1"/>
    <col min="24" max="24" width="9.50390625" style="1" bestFit="1" customWidth="1"/>
    <col min="25" max="25" width="15.00390625" style="1" bestFit="1" customWidth="1"/>
    <col min="26" max="29" width="9.00390625" style="1" customWidth="1"/>
    <col min="30" max="32" width="9.125" style="1" bestFit="1" customWidth="1"/>
    <col min="33" max="33" width="10.50390625" style="1" bestFit="1" customWidth="1"/>
    <col min="34" max="36" width="9.125" style="1" bestFit="1" customWidth="1"/>
    <col min="37" max="37" width="10.625" style="1" bestFit="1" customWidth="1"/>
    <col min="38" max="38" width="9.125" style="1" bestFit="1" customWidth="1"/>
    <col min="39" max="39" width="9.625" style="1" bestFit="1" customWidth="1"/>
    <col min="40" max="16384" width="9.00390625" style="1" customWidth="1"/>
  </cols>
  <sheetData>
    <row r="1" spans="1:57" ht="15.75">
      <c r="A1" s="70" t="s">
        <v>0</v>
      </c>
      <c r="B1" s="71"/>
      <c r="C1" s="71"/>
      <c r="D1" s="71"/>
      <c r="E1" s="71"/>
      <c r="F1" s="71"/>
      <c r="G1" s="71"/>
      <c r="H1" s="71"/>
      <c r="I1" s="71"/>
      <c r="J1" s="71"/>
      <c r="K1" s="71"/>
      <c r="L1" s="71"/>
      <c r="M1" s="71"/>
      <c r="O1" s="17" t="s">
        <v>0</v>
      </c>
      <c r="P1" s="18"/>
      <c r="Q1" s="18"/>
      <c r="R1" s="18"/>
      <c r="S1" s="18"/>
      <c r="T1" s="18"/>
      <c r="U1" s="18"/>
      <c r="V1" s="18"/>
      <c r="W1" s="18"/>
      <c r="X1" s="18"/>
      <c r="Y1" s="18"/>
      <c r="Z1" s="18"/>
      <c r="AA1" s="19"/>
      <c r="AC1" s="7" t="s">
        <v>0</v>
      </c>
      <c r="AQ1" s="7" t="s">
        <v>0</v>
      </c>
      <c r="BE1" s="7" t="s">
        <v>0</v>
      </c>
    </row>
    <row r="2" spans="1:69" ht="15.75">
      <c r="A2" s="71"/>
      <c r="B2" s="71"/>
      <c r="C2" s="71"/>
      <c r="D2" s="71"/>
      <c r="E2" s="71"/>
      <c r="F2" s="71"/>
      <c r="G2" s="71"/>
      <c r="H2" s="71"/>
      <c r="I2" s="71"/>
      <c r="J2" s="71"/>
      <c r="K2" s="71"/>
      <c r="L2" s="71"/>
      <c r="M2" s="72" t="s">
        <v>1</v>
      </c>
      <c r="O2" s="38" t="s">
        <v>25</v>
      </c>
      <c r="P2" s="4"/>
      <c r="Q2" s="4"/>
      <c r="R2" s="4"/>
      <c r="S2" s="4"/>
      <c r="T2" s="4"/>
      <c r="U2" s="4"/>
      <c r="V2" s="4"/>
      <c r="W2" s="4"/>
      <c r="X2" s="4"/>
      <c r="Y2" s="4"/>
      <c r="Z2" s="4"/>
      <c r="AA2" s="20" t="s">
        <v>1</v>
      </c>
      <c r="AC2" s="39" t="s">
        <v>26</v>
      </c>
      <c r="AF2" s="39" t="s">
        <v>27</v>
      </c>
      <c r="AI2" s="7" t="s">
        <v>28</v>
      </c>
      <c r="AO2" s="2" t="s">
        <v>1</v>
      </c>
      <c r="AQ2" s="39" t="s">
        <v>29</v>
      </c>
      <c r="AT2" s="39" t="s">
        <v>27</v>
      </c>
      <c r="AW2" s="7" t="s">
        <v>28</v>
      </c>
      <c r="BC2" s="2" t="s">
        <v>1</v>
      </c>
      <c r="BE2" s="39" t="s">
        <v>30</v>
      </c>
      <c r="BH2" s="39" t="s">
        <v>27</v>
      </c>
      <c r="BK2" s="7" t="s">
        <v>28</v>
      </c>
      <c r="BQ2" s="2" t="s">
        <v>1</v>
      </c>
    </row>
    <row r="3" spans="1:69" ht="38.25" customHeight="1">
      <c r="A3" s="73"/>
      <c r="B3" s="74" t="s">
        <v>22</v>
      </c>
      <c r="C3" s="74" t="s">
        <v>20</v>
      </c>
      <c r="D3" s="74" t="s">
        <v>21</v>
      </c>
      <c r="E3" s="75" t="s">
        <v>2</v>
      </c>
      <c r="F3" s="75" t="s">
        <v>3</v>
      </c>
      <c r="G3" s="75" t="s">
        <v>4</v>
      </c>
      <c r="H3" s="75" t="s">
        <v>5</v>
      </c>
      <c r="I3" s="75" t="s">
        <v>6</v>
      </c>
      <c r="J3" s="75" t="s">
        <v>7</v>
      </c>
      <c r="K3" s="75" t="s">
        <v>8</v>
      </c>
      <c r="L3" s="75" t="s">
        <v>9</v>
      </c>
      <c r="M3" s="75" t="s">
        <v>10</v>
      </c>
      <c r="O3" s="21"/>
      <c r="P3" s="11" t="s">
        <v>22</v>
      </c>
      <c r="Q3" s="11" t="s">
        <v>20</v>
      </c>
      <c r="R3" s="11" t="s">
        <v>21</v>
      </c>
      <c r="S3" s="12" t="s">
        <v>2</v>
      </c>
      <c r="T3" s="12" t="s">
        <v>3</v>
      </c>
      <c r="U3" s="12" t="s">
        <v>4</v>
      </c>
      <c r="V3" s="12" t="s">
        <v>5</v>
      </c>
      <c r="W3" s="12" t="s">
        <v>6</v>
      </c>
      <c r="X3" s="12" t="s">
        <v>7</v>
      </c>
      <c r="Y3" s="12" t="s">
        <v>8</v>
      </c>
      <c r="Z3" s="12" t="s">
        <v>9</v>
      </c>
      <c r="AA3" s="22" t="s">
        <v>10</v>
      </c>
      <c r="AC3" s="8"/>
      <c r="AD3" s="11" t="s">
        <v>22</v>
      </c>
      <c r="AE3" s="11" t="s">
        <v>20</v>
      </c>
      <c r="AF3" s="11" t="s">
        <v>21</v>
      </c>
      <c r="AG3" s="12" t="s">
        <v>2</v>
      </c>
      <c r="AH3" s="12" t="s">
        <v>3</v>
      </c>
      <c r="AI3" s="12" t="s">
        <v>4</v>
      </c>
      <c r="AJ3" s="12" t="s">
        <v>5</v>
      </c>
      <c r="AK3" s="12" t="s">
        <v>6</v>
      </c>
      <c r="AL3" s="12" t="s">
        <v>7</v>
      </c>
      <c r="AM3" s="12" t="s">
        <v>8</v>
      </c>
      <c r="AN3" s="12" t="s">
        <v>9</v>
      </c>
      <c r="AO3" s="12" t="s">
        <v>10</v>
      </c>
      <c r="AQ3" s="8"/>
      <c r="AR3" s="11" t="s">
        <v>22</v>
      </c>
      <c r="AS3" s="11" t="s">
        <v>20</v>
      </c>
      <c r="AT3" s="11" t="s">
        <v>21</v>
      </c>
      <c r="AU3" s="12" t="s">
        <v>2</v>
      </c>
      <c r="AV3" s="12" t="s">
        <v>3</v>
      </c>
      <c r="AW3" s="12" t="s">
        <v>4</v>
      </c>
      <c r="AX3" s="12" t="s">
        <v>5</v>
      </c>
      <c r="AY3" s="12" t="s">
        <v>6</v>
      </c>
      <c r="AZ3" s="12" t="s">
        <v>7</v>
      </c>
      <c r="BA3" s="12" t="s">
        <v>8</v>
      </c>
      <c r="BB3" s="12" t="s">
        <v>9</v>
      </c>
      <c r="BC3" s="12" t="s">
        <v>10</v>
      </c>
      <c r="BE3" s="8"/>
      <c r="BF3" s="11" t="s">
        <v>22</v>
      </c>
      <c r="BG3" s="11" t="s">
        <v>20</v>
      </c>
      <c r="BH3" s="11" t="s">
        <v>21</v>
      </c>
      <c r="BI3" s="12" t="s">
        <v>2</v>
      </c>
      <c r="BJ3" s="12" t="s">
        <v>3</v>
      </c>
      <c r="BK3" s="12" t="s">
        <v>4</v>
      </c>
      <c r="BL3" s="12" t="s">
        <v>5</v>
      </c>
      <c r="BM3" s="12" t="s">
        <v>6</v>
      </c>
      <c r="BN3" s="12" t="s">
        <v>7</v>
      </c>
      <c r="BO3" s="12" t="s">
        <v>8</v>
      </c>
      <c r="BP3" s="12" t="s">
        <v>9</v>
      </c>
      <c r="BQ3" s="12" t="s">
        <v>10</v>
      </c>
    </row>
    <row r="4" spans="1:69" ht="31.5" customHeight="1">
      <c r="A4" s="76" t="s">
        <v>11</v>
      </c>
      <c r="B4" s="77">
        <f>P4+AD4+AR4+BF4</f>
        <v>36852.4</v>
      </c>
      <c r="C4" s="77">
        <f aca="true" t="shared" si="0" ref="C4:J4">Q4+AE4+AS4+BG4</f>
        <v>8747.558199999998</v>
      </c>
      <c r="D4" s="77">
        <f t="shared" si="0"/>
        <v>304.9068</v>
      </c>
      <c r="E4" s="77">
        <f t="shared" si="0"/>
        <v>47.528299999999994</v>
      </c>
      <c r="F4" s="77">
        <f t="shared" si="0"/>
        <v>925.9953</v>
      </c>
      <c r="G4" s="77" t="s">
        <v>31</v>
      </c>
      <c r="H4" s="77">
        <f t="shared" si="0"/>
        <v>35</v>
      </c>
      <c r="I4" s="77">
        <f t="shared" si="0"/>
        <v>6463.3376</v>
      </c>
      <c r="J4" s="77">
        <f t="shared" si="0"/>
        <v>1.3</v>
      </c>
      <c r="K4" s="78">
        <f>SUM(B4:J5)</f>
        <v>53378.0262</v>
      </c>
      <c r="L4" s="78" t="s">
        <v>16</v>
      </c>
      <c r="M4" s="79" t="s">
        <v>19</v>
      </c>
      <c r="O4" s="60" t="s">
        <v>11</v>
      </c>
      <c r="P4" s="62">
        <v>36852.4</v>
      </c>
      <c r="Q4" s="62">
        <v>8712.4854</v>
      </c>
      <c r="R4" s="62">
        <v>305</v>
      </c>
      <c r="S4" s="62">
        <v>48.3079</v>
      </c>
      <c r="T4" s="62">
        <v>926</v>
      </c>
      <c r="U4" s="62" t="s">
        <v>16</v>
      </c>
      <c r="V4" s="62">
        <v>35</v>
      </c>
      <c r="W4" s="62">
        <v>6463.3376</v>
      </c>
      <c r="X4" s="62">
        <v>1.3</v>
      </c>
      <c r="Y4" s="63">
        <f>SUM(P4:X5)</f>
        <v>53343.8309</v>
      </c>
      <c r="Z4" s="57" t="s">
        <v>16</v>
      </c>
      <c r="AA4" s="64" t="s">
        <v>19</v>
      </c>
      <c r="AC4" s="51" t="s">
        <v>11</v>
      </c>
      <c r="AD4" s="48"/>
      <c r="AE4" s="48">
        <v>4.0729</v>
      </c>
      <c r="AF4" s="48"/>
      <c r="AG4" s="48">
        <v>-0.2006</v>
      </c>
      <c r="AH4" s="48"/>
      <c r="AI4" s="48" t="s">
        <v>16</v>
      </c>
      <c r="AJ4" s="48"/>
      <c r="AK4" s="48"/>
      <c r="AL4" s="48"/>
      <c r="AM4" s="48">
        <f>SUM(AD4:AL5)</f>
        <v>3.8722999999999996</v>
      </c>
      <c r="AN4" s="57" t="s">
        <v>16</v>
      </c>
      <c r="AO4" s="55" t="s">
        <v>19</v>
      </c>
      <c r="AQ4" s="51" t="s">
        <v>11</v>
      </c>
      <c r="AR4" s="52"/>
      <c r="AS4" s="52">
        <v>4.9319</v>
      </c>
      <c r="AT4" s="52">
        <v>-0.0856</v>
      </c>
      <c r="AU4" s="52">
        <v>-0.2945</v>
      </c>
      <c r="AV4" s="52">
        <v>-0.0047</v>
      </c>
      <c r="AW4" s="52" t="s">
        <v>16</v>
      </c>
      <c r="AX4" s="52"/>
      <c r="AY4" s="52"/>
      <c r="AZ4" s="52"/>
      <c r="BA4" s="52">
        <f>SUM(AR4:AZ5)</f>
        <v>4.5470999999999995</v>
      </c>
      <c r="BB4" s="57" t="s">
        <v>16</v>
      </c>
      <c r="BC4" s="55" t="s">
        <v>19</v>
      </c>
      <c r="BE4" s="51" t="s">
        <v>11</v>
      </c>
      <c r="BF4" s="52"/>
      <c r="BG4" s="52">
        <v>26.068</v>
      </c>
      <c r="BH4" s="52">
        <v>-0.0076</v>
      </c>
      <c r="BI4" s="52">
        <v>-0.2845</v>
      </c>
      <c r="BJ4" s="52"/>
      <c r="BK4" s="52"/>
      <c r="BL4" s="52"/>
      <c r="BM4" s="52"/>
      <c r="BN4" s="52"/>
      <c r="BO4" s="52">
        <f>SUM(BF4:BN5)</f>
        <v>25.7759</v>
      </c>
      <c r="BP4" s="57" t="s">
        <v>16</v>
      </c>
      <c r="BQ4" s="55" t="s">
        <v>19</v>
      </c>
    </row>
    <row r="5" spans="1:69" ht="31.5" customHeight="1">
      <c r="A5" s="80"/>
      <c r="B5" s="81"/>
      <c r="C5" s="81"/>
      <c r="D5" s="81"/>
      <c r="E5" s="81"/>
      <c r="F5" s="81"/>
      <c r="G5" s="81"/>
      <c r="H5" s="81"/>
      <c r="I5" s="81"/>
      <c r="J5" s="81"/>
      <c r="K5" s="78"/>
      <c r="L5" s="78"/>
      <c r="M5" s="79"/>
      <c r="O5" s="61"/>
      <c r="P5" s="62"/>
      <c r="Q5" s="62"/>
      <c r="R5" s="62"/>
      <c r="S5" s="62"/>
      <c r="T5" s="62"/>
      <c r="U5" s="62"/>
      <c r="V5" s="62"/>
      <c r="W5" s="62"/>
      <c r="X5" s="62"/>
      <c r="Y5" s="63"/>
      <c r="Z5" s="57"/>
      <c r="AA5" s="64"/>
      <c r="AC5" s="59"/>
      <c r="AD5" s="48"/>
      <c r="AE5" s="48"/>
      <c r="AF5" s="48"/>
      <c r="AG5" s="48"/>
      <c r="AH5" s="48"/>
      <c r="AI5" s="48"/>
      <c r="AJ5" s="48"/>
      <c r="AK5" s="48"/>
      <c r="AL5" s="48"/>
      <c r="AM5" s="48"/>
      <c r="AN5" s="57"/>
      <c r="AO5" s="55"/>
      <c r="AQ5" s="59"/>
      <c r="AR5" s="52"/>
      <c r="AS5" s="52"/>
      <c r="AT5" s="52"/>
      <c r="AU5" s="52"/>
      <c r="AV5" s="52"/>
      <c r="AW5" s="52"/>
      <c r="AX5" s="52"/>
      <c r="AY5" s="52"/>
      <c r="AZ5" s="52"/>
      <c r="BA5" s="52"/>
      <c r="BB5" s="57"/>
      <c r="BC5" s="55"/>
      <c r="BE5" s="59"/>
      <c r="BF5" s="52"/>
      <c r="BG5" s="52"/>
      <c r="BH5" s="52"/>
      <c r="BI5" s="52"/>
      <c r="BJ5" s="52"/>
      <c r="BK5" s="52"/>
      <c r="BL5" s="52"/>
      <c r="BM5" s="52"/>
      <c r="BN5" s="52"/>
      <c r="BO5" s="52"/>
      <c r="BP5" s="57"/>
      <c r="BQ5" s="55"/>
    </row>
    <row r="6" spans="1:69" ht="31.5" customHeight="1">
      <c r="A6" s="76" t="s">
        <v>12</v>
      </c>
      <c r="B6" s="77">
        <f>P6+AD6+AR6+BF6</f>
        <v>1233</v>
      </c>
      <c r="C6" s="77">
        <f aca="true" t="shared" si="1" ref="C6:J6">Q6+AE6+AS6+BG6</f>
        <v>674.1734</v>
      </c>
      <c r="D6" s="77">
        <f t="shared" si="1"/>
        <v>42</v>
      </c>
      <c r="E6" s="77" t="s">
        <v>31</v>
      </c>
      <c r="F6" s="77">
        <f t="shared" si="1"/>
        <v>41</v>
      </c>
      <c r="G6" s="77">
        <f t="shared" si="1"/>
        <v>0.9991</v>
      </c>
      <c r="H6" s="77" t="s">
        <v>31</v>
      </c>
      <c r="I6" s="77">
        <f t="shared" si="1"/>
        <v>140</v>
      </c>
      <c r="J6" s="77">
        <f t="shared" si="1"/>
        <v>0.9991</v>
      </c>
      <c r="K6" s="78">
        <f>SUM(B6:J7)</f>
        <v>2132.1716</v>
      </c>
      <c r="L6" s="78" t="s">
        <v>16</v>
      </c>
      <c r="M6" s="79"/>
      <c r="O6" s="60" t="s">
        <v>12</v>
      </c>
      <c r="P6" s="62">
        <v>1233</v>
      </c>
      <c r="Q6" s="62">
        <v>674.1734</v>
      </c>
      <c r="R6" s="62">
        <v>42</v>
      </c>
      <c r="S6" s="62" t="s">
        <v>17</v>
      </c>
      <c r="T6" s="62">
        <v>41</v>
      </c>
      <c r="U6" s="62">
        <v>1</v>
      </c>
      <c r="V6" s="62" t="s">
        <v>17</v>
      </c>
      <c r="W6" s="62">
        <v>140</v>
      </c>
      <c r="X6" s="62">
        <v>1</v>
      </c>
      <c r="Y6" s="63">
        <f>SUM(P6:X7)</f>
        <v>2132.1734</v>
      </c>
      <c r="Z6" s="57" t="s">
        <v>16</v>
      </c>
      <c r="AA6" s="64"/>
      <c r="AC6" s="51" t="s">
        <v>12</v>
      </c>
      <c r="AD6" s="48"/>
      <c r="AE6" s="48"/>
      <c r="AF6" s="48"/>
      <c r="AG6" s="48" t="s">
        <v>17</v>
      </c>
      <c r="AH6" s="48"/>
      <c r="AI6" s="48"/>
      <c r="AJ6" s="48" t="s">
        <v>17</v>
      </c>
      <c r="AK6" s="48"/>
      <c r="AL6" s="48"/>
      <c r="AM6" s="48">
        <f>SUM(AD6:AL7)</f>
        <v>0</v>
      </c>
      <c r="AN6" s="57" t="s">
        <v>16</v>
      </c>
      <c r="AO6" s="55"/>
      <c r="AQ6" s="51" t="s">
        <v>12</v>
      </c>
      <c r="AR6" s="52"/>
      <c r="AS6" s="52"/>
      <c r="AT6" s="52"/>
      <c r="AU6" s="52" t="s">
        <v>17</v>
      </c>
      <c r="AV6" s="52"/>
      <c r="AW6" s="52">
        <v>-0.0009</v>
      </c>
      <c r="AX6" s="52" t="s">
        <v>17</v>
      </c>
      <c r="AY6" s="52"/>
      <c r="AZ6" s="52">
        <v>-0.0009</v>
      </c>
      <c r="BA6" s="52">
        <f>SUM(AR6:AZ7)</f>
        <v>-0.0018</v>
      </c>
      <c r="BB6" s="57" t="s">
        <v>16</v>
      </c>
      <c r="BC6" s="55"/>
      <c r="BE6" s="51" t="s">
        <v>12</v>
      </c>
      <c r="BF6" s="52"/>
      <c r="BG6" s="52"/>
      <c r="BH6" s="52"/>
      <c r="BI6" s="52"/>
      <c r="BJ6" s="52"/>
      <c r="BK6" s="52"/>
      <c r="BL6" s="52"/>
      <c r="BM6" s="52"/>
      <c r="BN6" s="52"/>
      <c r="BO6" s="52">
        <f>SUM(BF6:BN7)</f>
        <v>0</v>
      </c>
      <c r="BP6" s="57" t="s">
        <v>16</v>
      </c>
      <c r="BQ6" s="55"/>
    </row>
    <row r="7" spans="1:69" ht="31.5" customHeight="1">
      <c r="A7" s="80"/>
      <c r="B7" s="81"/>
      <c r="C7" s="81"/>
      <c r="D7" s="81"/>
      <c r="E7" s="81"/>
      <c r="F7" s="81"/>
      <c r="G7" s="81"/>
      <c r="H7" s="81"/>
      <c r="I7" s="81"/>
      <c r="J7" s="81"/>
      <c r="K7" s="78"/>
      <c r="L7" s="78"/>
      <c r="M7" s="79"/>
      <c r="O7" s="61"/>
      <c r="P7" s="62"/>
      <c r="Q7" s="62"/>
      <c r="R7" s="62"/>
      <c r="S7" s="62"/>
      <c r="T7" s="62"/>
      <c r="U7" s="62"/>
      <c r="V7" s="62"/>
      <c r="W7" s="62"/>
      <c r="X7" s="62"/>
      <c r="Y7" s="63"/>
      <c r="Z7" s="57"/>
      <c r="AA7" s="64"/>
      <c r="AC7" s="59"/>
      <c r="AD7" s="48"/>
      <c r="AE7" s="48"/>
      <c r="AF7" s="48"/>
      <c r="AG7" s="48"/>
      <c r="AH7" s="48"/>
      <c r="AI7" s="48"/>
      <c r="AJ7" s="48"/>
      <c r="AK7" s="48"/>
      <c r="AL7" s="48"/>
      <c r="AM7" s="48"/>
      <c r="AN7" s="57"/>
      <c r="AO7" s="55"/>
      <c r="AQ7" s="59"/>
      <c r="AR7" s="52"/>
      <c r="AS7" s="52"/>
      <c r="AT7" s="52"/>
      <c r="AU7" s="52"/>
      <c r="AV7" s="52"/>
      <c r="AW7" s="52"/>
      <c r="AX7" s="52"/>
      <c r="AY7" s="52"/>
      <c r="AZ7" s="52"/>
      <c r="BA7" s="52"/>
      <c r="BB7" s="57"/>
      <c r="BC7" s="55"/>
      <c r="BE7" s="59"/>
      <c r="BF7" s="52"/>
      <c r="BG7" s="52"/>
      <c r="BH7" s="52"/>
      <c r="BI7" s="52"/>
      <c r="BJ7" s="52"/>
      <c r="BK7" s="52"/>
      <c r="BL7" s="52"/>
      <c r="BM7" s="52"/>
      <c r="BN7" s="52"/>
      <c r="BO7" s="52"/>
      <c r="BP7" s="57"/>
      <c r="BQ7" s="55"/>
    </row>
    <row r="8" spans="1:69" ht="31.5" customHeight="1">
      <c r="A8" s="76" t="s">
        <v>8</v>
      </c>
      <c r="B8" s="78">
        <f>B4+B6</f>
        <v>38085.4</v>
      </c>
      <c r="C8" s="78">
        <f>C4+C6</f>
        <v>9421.731599999997</v>
      </c>
      <c r="D8" s="78">
        <f>D4+D6</f>
        <v>346.9068</v>
      </c>
      <c r="E8" s="78">
        <f>E4</f>
        <v>47.528299999999994</v>
      </c>
      <c r="F8" s="78">
        <f>F4+F6</f>
        <v>966.9953</v>
      </c>
      <c r="G8" s="78">
        <f>G6</f>
        <v>0.9991</v>
      </c>
      <c r="H8" s="78">
        <f>H4</f>
        <v>35</v>
      </c>
      <c r="I8" s="78">
        <f>I4+I6</f>
        <v>6603.3376</v>
      </c>
      <c r="J8" s="78">
        <f>J4+J6</f>
        <v>2.2991</v>
      </c>
      <c r="K8" s="82">
        <v>48068.0409</v>
      </c>
      <c r="L8" s="78" t="s">
        <v>16</v>
      </c>
      <c r="M8" s="79"/>
      <c r="N8" s="37"/>
      <c r="O8" s="60" t="s">
        <v>8</v>
      </c>
      <c r="P8" s="62">
        <f>P4+P6</f>
        <v>38085.4</v>
      </c>
      <c r="Q8" s="62">
        <f>Q4+Q6</f>
        <v>9386.6588</v>
      </c>
      <c r="R8" s="62">
        <f>R4+R6</f>
        <v>347</v>
      </c>
      <c r="S8" s="62">
        <f>S4</f>
        <v>48.3079</v>
      </c>
      <c r="T8" s="62">
        <f>T4+T6</f>
        <v>967</v>
      </c>
      <c r="U8" s="62">
        <f>U6</f>
        <v>1</v>
      </c>
      <c r="V8" s="62">
        <f>V4</f>
        <v>35</v>
      </c>
      <c r="W8" s="62">
        <f>W4+W6</f>
        <v>6603.3376</v>
      </c>
      <c r="X8" s="62">
        <f>X4+X6</f>
        <v>2.3</v>
      </c>
      <c r="Y8" s="35">
        <v>48033.8465</v>
      </c>
      <c r="Z8" s="57" t="s">
        <v>16</v>
      </c>
      <c r="AA8" s="64"/>
      <c r="AC8" s="51" t="s">
        <v>8</v>
      </c>
      <c r="AD8" s="57">
        <f>AD4+AD6</f>
        <v>0</v>
      </c>
      <c r="AE8" s="62">
        <f>AE4+AE6</f>
        <v>4.0729</v>
      </c>
      <c r="AF8" s="57">
        <f>AF4+AF6</f>
        <v>0</v>
      </c>
      <c r="AG8" s="57">
        <f>AG4</f>
        <v>-0.2006</v>
      </c>
      <c r="AH8" s="57">
        <f>AH4+AH6</f>
        <v>0</v>
      </c>
      <c r="AI8" s="57">
        <f>AI6</f>
        <v>0</v>
      </c>
      <c r="AJ8" s="57">
        <f>AJ4</f>
        <v>0</v>
      </c>
      <c r="AK8" s="62">
        <f>AK4+AK6</f>
        <v>0</v>
      </c>
      <c r="AL8" s="57">
        <f>AL4+AL6</f>
        <v>0</v>
      </c>
      <c r="AM8" s="40">
        <v>0</v>
      </c>
      <c r="AN8" s="57" t="s">
        <v>16</v>
      </c>
      <c r="AO8" s="55"/>
      <c r="AQ8" s="51" t="s">
        <v>8</v>
      </c>
      <c r="AR8" s="52">
        <f>AR4+AR6</f>
        <v>0</v>
      </c>
      <c r="AS8" s="52">
        <f>AS4+AS6</f>
        <v>4.9319</v>
      </c>
      <c r="AT8" s="52">
        <f>AT4+AT6</f>
        <v>-0.0856</v>
      </c>
      <c r="AU8" s="52">
        <f>AU4</f>
        <v>-0.2945</v>
      </c>
      <c r="AV8" s="52">
        <f>AV4+AV6</f>
        <v>-0.0047</v>
      </c>
      <c r="AW8" s="52">
        <f>AW6</f>
        <v>-0.0009</v>
      </c>
      <c r="AX8" s="52">
        <f>AX4</f>
        <v>0</v>
      </c>
      <c r="AY8" s="52">
        <f>AY4+AY6</f>
        <v>0</v>
      </c>
      <c r="AZ8" s="52">
        <f>AZ4+AZ6</f>
        <v>-0.0009</v>
      </c>
      <c r="BA8" s="41">
        <v>0</v>
      </c>
      <c r="BB8" s="57" t="s">
        <v>16</v>
      </c>
      <c r="BC8" s="55"/>
      <c r="BE8" s="51" t="s">
        <v>8</v>
      </c>
      <c r="BF8" s="52">
        <f>BF4+BF6</f>
        <v>0</v>
      </c>
      <c r="BG8" s="52">
        <f>BG4+BG6</f>
        <v>26.068</v>
      </c>
      <c r="BH8" s="52">
        <f>BH4+BH6</f>
        <v>-0.0076</v>
      </c>
      <c r="BI8" s="52">
        <f>BI4</f>
        <v>-0.2845</v>
      </c>
      <c r="BJ8" s="52">
        <f>BJ4+BJ6</f>
        <v>0</v>
      </c>
      <c r="BK8" s="52">
        <f>BK6</f>
        <v>0</v>
      </c>
      <c r="BL8" s="52">
        <f>BL4</f>
        <v>0</v>
      </c>
      <c r="BM8" s="52">
        <f>BM4+BM6</f>
        <v>0</v>
      </c>
      <c r="BN8" s="52">
        <f>BN4+BN6</f>
        <v>0</v>
      </c>
      <c r="BO8" s="41">
        <v>0</v>
      </c>
      <c r="BP8" s="57" t="s">
        <v>16</v>
      </c>
      <c r="BQ8" s="55"/>
    </row>
    <row r="9" spans="1:69" ht="31.5" customHeight="1">
      <c r="A9" s="80"/>
      <c r="B9" s="78"/>
      <c r="C9" s="78"/>
      <c r="D9" s="78"/>
      <c r="E9" s="78"/>
      <c r="F9" s="78"/>
      <c r="G9" s="78"/>
      <c r="H9" s="78"/>
      <c r="I9" s="78"/>
      <c r="J9" s="78"/>
      <c r="K9" s="83">
        <v>55509.8693</v>
      </c>
      <c r="L9" s="78"/>
      <c r="M9" s="79"/>
      <c r="N9" s="37">
        <f>SUM(B8:J9)</f>
        <v>55510.197799999994</v>
      </c>
      <c r="O9" s="61"/>
      <c r="P9" s="62"/>
      <c r="Q9" s="62"/>
      <c r="R9" s="62"/>
      <c r="S9" s="62"/>
      <c r="T9" s="62"/>
      <c r="U9" s="62"/>
      <c r="V9" s="62"/>
      <c r="W9" s="62"/>
      <c r="X9" s="62"/>
      <c r="Y9" s="36">
        <v>55475.6758</v>
      </c>
      <c r="Z9" s="57"/>
      <c r="AA9" s="64"/>
      <c r="AC9" s="59"/>
      <c r="AD9" s="57"/>
      <c r="AE9" s="62"/>
      <c r="AF9" s="57"/>
      <c r="AG9" s="57"/>
      <c r="AH9" s="57"/>
      <c r="AI9" s="57"/>
      <c r="AJ9" s="57"/>
      <c r="AK9" s="62"/>
      <c r="AL9" s="57"/>
      <c r="AM9" s="42">
        <f>SUM(AD8:AL9)</f>
        <v>3.8722999999999996</v>
      </c>
      <c r="AN9" s="57"/>
      <c r="AO9" s="55"/>
      <c r="AQ9" s="59"/>
      <c r="AR9" s="52"/>
      <c r="AS9" s="52"/>
      <c r="AT9" s="52"/>
      <c r="AU9" s="52"/>
      <c r="AV9" s="52"/>
      <c r="AW9" s="52"/>
      <c r="AX9" s="52"/>
      <c r="AY9" s="52"/>
      <c r="AZ9" s="52"/>
      <c r="BA9" s="43">
        <f>SUM(AR8:AZ9)</f>
        <v>4.5453</v>
      </c>
      <c r="BB9" s="57"/>
      <c r="BC9" s="55"/>
      <c r="BE9" s="59"/>
      <c r="BF9" s="52"/>
      <c r="BG9" s="52"/>
      <c r="BH9" s="52"/>
      <c r="BI9" s="52"/>
      <c r="BJ9" s="52"/>
      <c r="BK9" s="52"/>
      <c r="BL9" s="52"/>
      <c r="BM9" s="52"/>
      <c r="BN9" s="52"/>
      <c r="BO9" s="43">
        <f>SUM(BF8:BN9)</f>
        <v>25.7759</v>
      </c>
      <c r="BP9" s="57"/>
      <c r="BQ9" s="55"/>
    </row>
    <row r="10" spans="1:69" ht="27.75" customHeight="1">
      <c r="A10" s="84" t="s">
        <v>23</v>
      </c>
      <c r="B10" s="84"/>
      <c r="C10" s="84"/>
      <c r="D10" s="84"/>
      <c r="E10" s="84"/>
      <c r="F10" s="84"/>
      <c r="G10" s="85"/>
      <c r="H10" s="85"/>
      <c r="I10" s="85"/>
      <c r="J10" s="85"/>
      <c r="K10" s="86"/>
      <c r="L10" s="85"/>
      <c r="M10" s="87"/>
      <c r="O10" s="65" t="s">
        <v>23</v>
      </c>
      <c r="P10" s="58"/>
      <c r="Q10" s="58"/>
      <c r="R10" s="58"/>
      <c r="S10" s="58"/>
      <c r="T10" s="58"/>
      <c r="U10" s="13"/>
      <c r="V10" s="13"/>
      <c r="W10" s="13"/>
      <c r="X10" s="13"/>
      <c r="Y10" s="16">
        <f>Y4+Y6</f>
        <v>55476.0043</v>
      </c>
      <c r="Z10" s="13"/>
      <c r="AA10" s="23"/>
      <c r="AC10" s="58" t="s">
        <v>23</v>
      </c>
      <c r="AD10" s="58"/>
      <c r="AE10" s="58"/>
      <c r="AF10" s="58"/>
      <c r="AG10" s="58"/>
      <c r="AH10" s="58"/>
      <c r="AI10" s="13"/>
      <c r="AJ10" s="13"/>
      <c r="AK10" s="13"/>
      <c r="AL10" s="13"/>
      <c r="AM10" s="15"/>
      <c r="AN10" s="13"/>
      <c r="AO10" s="14"/>
      <c r="AQ10" s="58" t="s">
        <v>23</v>
      </c>
      <c r="AR10" s="58"/>
      <c r="AS10" s="58"/>
      <c r="AT10" s="58"/>
      <c r="AU10" s="58"/>
      <c r="AV10" s="58"/>
      <c r="AW10" s="13"/>
      <c r="AX10" s="13"/>
      <c r="AY10" s="13"/>
      <c r="AZ10" s="13"/>
      <c r="BA10" s="15"/>
      <c r="BB10" s="13"/>
      <c r="BC10" s="14"/>
      <c r="BE10" s="58" t="s">
        <v>23</v>
      </c>
      <c r="BF10" s="58"/>
      <c r="BG10" s="58"/>
      <c r="BH10" s="58"/>
      <c r="BI10" s="58"/>
      <c r="BJ10" s="58"/>
      <c r="BK10" s="13"/>
      <c r="BL10" s="13"/>
      <c r="BM10" s="13"/>
      <c r="BN10" s="13"/>
      <c r="BO10" s="15"/>
      <c r="BP10" s="13"/>
      <c r="BQ10" s="14"/>
    </row>
    <row r="11" spans="1:63" ht="14.25" customHeight="1">
      <c r="A11" s="88"/>
      <c r="B11" s="89"/>
      <c r="C11" s="89"/>
      <c r="D11" s="89"/>
      <c r="E11" s="89"/>
      <c r="F11" s="89"/>
      <c r="G11" s="90"/>
      <c r="H11" s="71"/>
      <c r="I11" s="71"/>
      <c r="J11" s="71"/>
      <c r="K11" s="71"/>
      <c r="L11" s="71"/>
      <c r="M11" s="71"/>
      <c r="O11" s="24"/>
      <c r="P11" s="4"/>
      <c r="Q11" s="4"/>
      <c r="R11" s="4"/>
      <c r="S11" s="4"/>
      <c r="T11" s="4"/>
      <c r="U11" s="25"/>
      <c r="V11" s="4"/>
      <c r="W11" s="4"/>
      <c r="X11" s="4"/>
      <c r="Y11" s="4"/>
      <c r="Z11" s="4"/>
      <c r="AA11" s="26"/>
      <c r="AC11" s="3"/>
      <c r="AD11" s="4"/>
      <c r="AE11" s="4"/>
      <c r="AF11" s="4"/>
      <c r="AG11" s="4"/>
      <c r="AH11" s="4"/>
      <c r="AI11" s="5"/>
      <c r="AQ11" s="3"/>
      <c r="AR11" s="4"/>
      <c r="AS11" s="4"/>
      <c r="AT11" s="4"/>
      <c r="AU11" s="4"/>
      <c r="AV11" s="4"/>
      <c r="AW11" s="5"/>
      <c r="BE11" s="3"/>
      <c r="BF11" s="4"/>
      <c r="BG11" s="4"/>
      <c r="BH11" s="4"/>
      <c r="BI11" s="4"/>
      <c r="BJ11" s="4"/>
      <c r="BK11" s="5"/>
    </row>
    <row r="12" spans="1:27" ht="15">
      <c r="A12" s="71"/>
      <c r="B12" s="71"/>
      <c r="C12" s="71"/>
      <c r="D12" s="71"/>
      <c r="E12" s="71"/>
      <c r="F12" s="71"/>
      <c r="G12" s="71"/>
      <c r="H12" s="71"/>
      <c r="I12" s="71"/>
      <c r="J12" s="71"/>
      <c r="K12" s="71"/>
      <c r="L12" s="71"/>
      <c r="M12" s="71"/>
      <c r="O12" s="27"/>
      <c r="P12" s="4"/>
      <c r="Q12" s="4"/>
      <c r="R12" s="4"/>
      <c r="S12" s="4"/>
      <c r="T12" s="4"/>
      <c r="U12" s="4"/>
      <c r="V12" s="4"/>
      <c r="W12" s="4"/>
      <c r="X12" s="4"/>
      <c r="Y12" s="4"/>
      <c r="Z12" s="4"/>
      <c r="AA12" s="26"/>
    </row>
    <row r="13" spans="1:57" ht="14.25" customHeight="1">
      <c r="A13" s="70" t="s">
        <v>18</v>
      </c>
      <c r="B13" s="71"/>
      <c r="C13" s="71"/>
      <c r="D13" s="71"/>
      <c r="E13" s="71"/>
      <c r="F13" s="71"/>
      <c r="G13" s="71"/>
      <c r="H13" s="71"/>
      <c r="I13" s="71"/>
      <c r="J13" s="71"/>
      <c r="K13" s="71"/>
      <c r="L13" s="71"/>
      <c r="M13" s="71"/>
      <c r="O13" s="28" t="s">
        <v>18</v>
      </c>
      <c r="P13" s="4"/>
      <c r="Q13" s="4"/>
      <c r="R13" s="4"/>
      <c r="S13" s="4"/>
      <c r="T13" s="4"/>
      <c r="U13" s="4"/>
      <c r="V13" s="4"/>
      <c r="W13" s="4"/>
      <c r="X13" s="4"/>
      <c r="Y13" s="4"/>
      <c r="Z13" s="4"/>
      <c r="AA13" s="26"/>
      <c r="AC13" s="7" t="s">
        <v>18</v>
      </c>
      <c r="AQ13" s="7" t="s">
        <v>18</v>
      </c>
      <c r="BE13" s="7" t="s">
        <v>18</v>
      </c>
    </row>
    <row r="14" spans="1:69" ht="15">
      <c r="A14" s="71"/>
      <c r="B14" s="71"/>
      <c r="C14" s="71"/>
      <c r="D14" s="71"/>
      <c r="E14" s="71"/>
      <c r="F14" s="71"/>
      <c r="G14" s="71"/>
      <c r="H14" s="71"/>
      <c r="I14" s="71"/>
      <c r="J14" s="71"/>
      <c r="K14" s="71"/>
      <c r="L14" s="71"/>
      <c r="M14" s="72" t="s">
        <v>1</v>
      </c>
      <c r="O14" s="27"/>
      <c r="P14" s="4"/>
      <c r="Q14" s="4"/>
      <c r="R14" s="4"/>
      <c r="S14" s="4"/>
      <c r="T14" s="4"/>
      <c r="U14" s="4"/>
      <c r="V14" s="4"/>
      <c r="W14" s="4"/>
      <c r="X14" s="4"/>
      <c r="Y14" s="4"/>
      <c r="Z14" s="4"/>
      <c r="AA14" s="20" t="s">
        <v>1</v>
      </c>
      <c r="AO14" s="2" t="s">
        <v>1</v>
      </c>
      <c r="BC14" s="2" t="s">
        <v>1</v>
      </c>
      <c r="BQ14" s="2" t="s">
        <v>1</v>
      </c>
    </row>
    <row r="15" spans="1:69" ht="38.25" customHeight="1">
      <c r="A15" s="73"/>
      <c r="B15" s="74" t="s">
        <v>22</v>
      </c>
      <c r="C15" s="74" t="s">
        <v>20</v>
      </c>
      <c r="D15" s="74" t="s">
        <v>21</v>
      </c>
      <c r="E15" s="75" t="s">
        <v>2</v>
      </c>
      <c r="F15" s="75" t="s">
        <v>3</v>
      </c>
      <c r="G15" s="75" t="s">
        <v>4</v>
      </c>
      <c r="H15" s="75" t="s">
        <v>5</v>
      </c>
      <c r="I15" s="75" t="s">
        <v>6</v>
      </c>
      <c r="J15" s="75" t="s">
        <v>7</v>
      </c>
      <c r="K15" s="75" t="s">
        <v>8</v>
      </c>
      <c r="L15" s="75" t="s">
        <v>9</v>
      </c>
      <c r="M15" s="75" t="s">
        <v>10</v>
      </c>
      <c r="O15" s="21"/>
      <c r="P15" s="11" t="s">
        <v>22</v>
      </c>
      <c r="Q15" s="11" t="s">
        <v>20</v>
      </c>
      <c r="R15" s="11" t="s">
        <v>21</v>
      </c>
      <c r="S15" s="12" t="s">
        <v>2</v>
      </c>
      <c r="T15" s="12" t="s">
        <v>3</v>
      </c>
      <c r="U15" s="12" t="s">
        <v>4</v>
      </c>
      <c r="V15" s="12" t="s">
        <v>5</v>
      </c>
      <c r="W15" s="12" t="s">
        <v>6</v>
      </c>
      <c r="X15" s="12" t="s">
        <v>7</v>
      </c>
      <c r="Y15" s="12" t="s">
        <v>8</v>
      </c>
      <c r="Z15" s="12" t="s">
        <v>9</v>
      </c>
      <c r="AA15" s="22" t="s">
        <v>10</v>
      </c>
      <c r="AC15" s="8"/>
      <c r="AD15" s="11" t="s">
        <v>22</v>
      </c>
      <c r="AE15" s="11" t="s">
        <v>20</v>
      </c>
      <c r="AF15" s="11" t="s">
        <v>21</v>
      </c>
      <c r="AG15" s="12" t="s">
        <v>2</v>
      </c>
      <c r="AH15" s="12" t="s">
        <v>3</v>
      </c>
      <c r="AI15" s="12" t="s">
        <v>4</v>
      </c>
      <c r="AJ15" s="12" t="s">
        <v>5</v>
      </c>
      <c r="AK15" s="12" t="s">
        <v>6</v>
      </c>
      <c r="AL15" s="12" t="s">
        <v>7</v>
      </c>
      <c r="AM15" s="12" t="s">
        <v>8</v>
      </c>
      <c r="AN15" s="12" t="s">
        <v>9</v>
      </c>
      <c r="AO15" s="12" t="s">
        <v>10</v>
      </c>
      <c r="AQ15" s="8"/>
      <c r="AR15" s="11" t="s">
        <v>22</v>
      </c>
      <c r="AS15" s="11" t="s">
        <v>20</v>
      </c>
      <c r="AT15" s="11" t="s">
        <v>21</v>
      </c>
      <c r="AU15" s="12" t="s">
        <v>2</v>
      </c>
      <c r="AV15" s="12" t="s">
        <v>3</v>
      </c>
      <c r="AW15" s="12" t="s">
        <v>4</v>
      </c>
      <c r="AX15" s="12" t="s">
        <v>5</v>
      </c>
      <c r="AY15" s="12" t="s">
        <v>6</v>
      </c>
      <c r="AZ15" s="12" t="s">
        <v>7</v>
      </c>
      <c r="BA15" s="12" t="s">
        <v>8</v>
      </c>
      <c r="BB15" s="12" t="s">
        <v>9</v>
      </c>
      <c r="BC15" s="12" t="s">
        <v>10</v>
      </c>
      <c r="BE15" s="8"/>
      <c r="BF15" s="11" t="s">
        <v>22</v>
      </c>
      <c r="BG15" s="11" t="s">
        <v>20</v>
      </c>
      <c r="BH15" s="11" t="s">
        <v>21</v>
      </c>
      <c r="BI15" s="12" t="s">
        <v>2</v>
      </c>
      <c r="BJ15" s="12" t="s">
        <v>3</v>
      </c>
      <c r="BK15" s="12" t="s">
        <v>4</v>
      </c>
      <c r="BL15" s="12" t="s">
        <v>5</v>
      </c>
      <c r="BM15" s="12" t="s">
        <v>6</v>
      </c>
      <c r="BN15" s="12" t="s">
        <v>7</v>
      </c>
      <c r="BO15" s="12" t="s">
        <v>8</v>
      </c>
      <c r="BP15" s="12" t="s">
        <v>9</v>
      </c>
      <c r="BQ15" s="12" t="s">
        <v>10</v>
      </c>
    </row>
    <row r="16" spans="1:69" ht="31.5" customHeight="1">
      <c r="A16" s="76" t="s">
        <v>13</v>
      </c>
      <c r="B16" s="78" t="s">
        <v>16</v>
      </c>
      <c r="C16" s="77">
        <f>Q16+AE16+AS16</f>
        <v>3</v>
      </c>
      <c r="D16" s="78" t="s">
        <v>16</v>
      </c>
      <c r="E16" s="78" t="s">
        <v>16</v>
      </c>
      <c r="F16" s="78" t="s">
        <v>16</v>
      </c>
      <c r="G16" s="77">
        <f>U16+AI16+AW16</f>
        <v>0.9991</v>
      </c>
      <c r="H16" s="78" t="s">
        <v>16</v>
      </c>
      <c r="I16" s="78" t="s">
        <v>16</v>
      </c>
      <c r="J16" s="78" t="s">
        <v>16</v>
      </c>
      <c r="K16" s="78">
        <f>SUM(B16:J17)</f>
        <v>3.9991</v>
      </c>
      <c r="L16" s="78" t="s">
        <v>16</v>
      </c>
      <c r="M16" s="91" t="s">
        <v>19</v>
      </c>
      <c r="O16" s="60" t="s">
        <v>13</v>
      </c>
      <c r="P16" s="62" t="s">
        <v>16</v>
      </c>
      <c r="Q16" s="62">
        <v>3</v>
      </c>
      <c r="R16" s="62" t="s">
        <v>16</v>
      </c>
      <c r="S16" s="62" t="s">
        <v>16</v>
      </c>
      <c r="T16" s="62" t="s">
        <v>16</v>
      </c>
      <c r="U16" s="62">
        <v>1</v>
      </c>
      <c r="V16" s="62" t="s">
        <v>16</v>
      </c>
      <c r="W16" s="62" t="s">
        <v>16</v>
      </c>
      <c r="X16" s="62" t="s">
        <v>16</v>
      </c>
      <c r="Y16" s="62">
        <f>SUM(P16:X17)</f>
        <v>4</v>
      </c>
      <c r="Z16" s="57" t="s">
        <v>16</v>
      </c>
      <c r="AA16" s="64" t="s">
        <v>19</v>
      </c>
      <c r="AC16" s="51" t="s">
        <v>13</v>
      </c>
      <c r="AD16" s="48" t="s">
        <v>16</v>
      </c>
      <c r="AE16" s="48"/>
      <c r="AF16" s="48" t="s">
        <v>16</v>
      </c>
      <c r="AG16" s="48" t="s">
        <v>16</v>
      </c>
      <c r="AH16" s="48" t="s">
        <v>16</v>
      </c>
      <c r="AI16" s="48"/>
      <c r="AJ16" s="48" t="s">
        <v>16</v>
      </c>
      <c r="AK16" s="48" t="s">
        <v>16</v>
      </c>
      <c r="AL16" s="48" t="s">
        <v>16</v>
      </c>
      <c r="AM16" s="48">
        <f>SUM(AD16:AL17)</f>
        <v>0</v>
      </c>
      <c r="AN16" s="57" t="s">
        <v>16</v>
      </c>
      <c r="AO16" s="55" t="s">
        <v>19</v>
      </c>
      <c r="AQ16" s="51" t="s">
        <v>13</v>
      </c>
      <c r="AR16" s="52" t="s">
        <v>16</v>
      </c>
      <c r="AS16" s="52"/>
      <c r="AT16" s="52" t="s">
        <v>16</v>
      </c>
      <c r="AU16" s="52" t="s">
        <v>16</v>
      </c>
      <c r="AV16" s="52" t="s">
        <v>16</v>
      </c>
      <c r="AW16" s="52">
        <v>-0.0009</v>
      </c>
      <c r="AX16" s="52" t="s">
        <v>16</v>
      </c>
      <c r="AY16" s="52" t="s">
        <v>16</v>
      </c>
      <c r="AZ16" s="52" t="s">
        <v>16</v>
      </c>
      <c r="BA16" s="52">
        <f>SUM(AR16:AZ17)</f>
        <v>-0.0009</v>
      </c>
      <c r="BB16" s="48" t="s">
        <v>16</v>
      </c>
      <c r="BC16" s="55" t="s">
        <v>19</v>
      </c>
      <c r="BE16" s="51" t="s">
        <v>13</v>
      </c>
      <c r="BF16" s="52" t="s">
        <v>16</v>
      </c>
      <c r="BG16" s="52"/>
      <c r="BH16" s="52" t="s">
        <v>16</v>
      </c>
      <c r="BI16" s="52" t="s">
        <v>16</v>
      </c>
      <c r="BJ16" s="52" t="s">
        <v>16</v>
      </c>
      <c r="BK16" s="52"/>
      <c r="BL16" s="52" t="s">
        <v>16</v>
      </c>
      <c r="BM16" s="52" t="s">
        <v>16</v>
      </c>
      <c r="BN16" s="52" t="s">
        <v>16</v>
      </c>
      <c r="BO16" s="52">
        <f>SUM(BF16:BN17)</f>
        <v>0</v>
      </c>
      <c r="BP16" s="48" t="s">
        <v>16</v>
      </c>
      <c r="BQ16" s="55" t="s">
        <v>19</v>
      </c>
    </row>
    <row r="17" spans="1:69" ht="31.5" customHeight="1">
      <c r="A17" s="76"/>
      <c r="B17" s="78"/>
      <c r="C17" s="81"/>
      <c r="D17" s="78"/>
      <c r="E17" s="78"/>
      <c r="F17" s="78"/>
      <c r="G17" s="81"/>
      <c r="H17" s="78"/>
      <c r="I17" s="78"/>
      <c r="J17" s="78"/>
      <c r="K17" s="78"/>
      <c r="L17" s="78"/>
      <c r="M17" s="92"/>
      <c r="O17" s="60"/>
      <c r="P17" s="62"/>
      <c r="Q17" s="62"/>
      <c r="R17" s="62"/>
      <c r="S17" s="62"/>
      <c r="T17" s="62"/>
      <c r="U17" s="62"/>
      <c r="V17" s="62"/>
      <c r="W17" s="62"/>
      <c r="X17" s="62"/>
      <c r="Y17" s="62"/>
      <c r="Z17" s="57"/>
      <c r="AA17" s="66"/>
      <c r="AC17" s="51"/>
      <c r="AD17" s="48"/>
      <c r="AE17" s="48"/>
      <c r="AF17" s="48"/>
      <c r="AG17" s="48"/>
      <c r="AH17" s="48"/>
      <c r="AI17" s="48"/>
      <c r="AJ17" s="48"/>
      <c r="AK17" s="48"/>
      <c r="AL17" s="48"/>
      <c r="AM17" s="48"/>
      <c r="AN17" s="57"/>
      <c r="AO17" s="56"/>
      <c r="AQ17" s="51"/>
      <c r="AR17" s="52"/>
      <c r="AS17" s="52"/>
      <c r="AT17" s="52"/>
      <c r="AU17" s="52"/>
      <c r="AV17" s="52"/>
      <c r="AW17" s="52"/>
      <c r="AX17" s="52"/>
      <c r="AY17" s="52"/>
      <c r="AZ17" s="52"/>
      <c r="BA17" s="52"/>
      <c r="BB17" s="48"/>
      <c r="BC17" s="56"/>
      <c r="BE17" s="51"/>
      <c r="BF17" s="52"/>
      <c r="BG17" s="52"/>
      <c r="BH17" s="52"/>
      <c r="BI17" s="52"/>
      <c r="BJ17" s="52"/>
      <c r="BK17" s="52"/>
      <c r="BL17" s="52"/>
      <c r="BM17" s="52"/>
      <c r="BN17" s="52"/>
      <c r="BO17" s="52"/>
      <c r="BP17" s="48"/>
      <c r="BQ17" s="56"/>
    </row>
    <row r="18" spans="1:69" ht="31.5" customHeight="1">
      <c r="A18" s="76" t="s">
        <v>14</v>
      </c>
      <c r="B18" s="77">
        <f>P18+AD18+AR18+BF18</f>
        <v>19</v>
      </c>
      <c r="C18" s="77">
        <f aca="true" t="shared" si="2" ref="C18:J18">Q18+AE18+AS18+BG18</f>
        <v>293.78080000000006</v>
      </c>
      <c r="D18" s="77">
        <f t="shared" si="2"/>
        <v>346.85209999999995</v>
      </c>
      <c r="E18" s="77">
        <f t="shared" si="2"/>
        <v>16.524600000000003</v>
      </c>
      <c r="F18" s="77">
        <f t="shared" si="2"/>
        <v>143.9953</v>
      </c>
      <c r="G18" s="78" t="s">
        <v>16</v>
      </c>
      <c r="H18" s="77">
        <f t="shared" si="2"/>
        <v>35</v>
      </c>
      <c r="I18" s="77">
        <f t="shared" si="2"/>
        <v>2363</v>
      </c>
      <c r="J18" s="77">
        <f t="shared" si="2"/>
        <v>2.2990999999999997</v>
      </c>
      <c r="K18" s="78">
        <f>SUM(B18:J19)</f>
        <v>3220.4519</v>
      </c>
      <c r="L18" s="78" t="s">
        <v>16</v>
      </c>
      <c r="M18" s="92"/>
      <c r="O18" s="60" t="s">
        <v>14</v>
      </c>
      <c r="P18" s="62">
        <v>19</v>
      </c>
      <c r="Q18" s="62">
        <v>293.2015</v>
      </c>
      <c r="R18" s="62">
        <v>346.9453</v>
      </c>
      <c r="S18" s="62">
        <v>17.0208</v>
      </c>
      <c r="T18" s="62">
        <v>144</v>
      </c>
      <c r="U18" s="62" t="s">
        <v>16</v>
      </c>
      <c r="V18" s="62">
        <v>35</v>
      </c>
      <c r="W18" s="62">
        <v>2363</v>
      </c>
      <c r="X18" s="62">
        <v>2.3</v>
      </c>
      <c r="Y18" s="62">
        <f>SUM(P18:X19)</f>
        <v>3220.4676</v>
      </c>
      <c r="Z18" s="57" t="s">
        <v>16</v>
      </c>
      <c r="AA18" s="66"/>
      <c r="AC18" s="51" t="s">
        <v>14</v>
      </c>
      <c r="AD18" s="48"/>
      <c r="AE18" s="48">
        <v>0.5291</v>
      </c>
      <c r="AF18" s="48"/>
      <c r="AG18" s="48"/>
      <c r="AH18" s="48"/>
      <c r="AI18" s="48" t="s">
        <v>16</v>
      </c>
      <c r="AJ18" s="48"/>
      <c r="AK18" s="48"/>
      <c r="AL18" s="48"/>
      <c r="AM18" s="48">
        <f>SUM(AD18:AL19)</f>
        <v>0.5291</v>
      </c>
      <c r="AN18" s="57" t="s">
        <v>16</v>
      </c>
      <c r="AO18" s="56"/>
      <c r="AQ18" s="51" t="s">
        <v>14</v>
      </c>
      <c r="AR18" s="52"/>
      <c r="AS18" s="52">
        <v>0.0502</v>
      </c>
      <c r="AT18" s="52">
        <v>-0.0856</v>
      </c>
      <c r="AU18" s="52">
        <v>-0.2945</v>
      </c>
      <c r="AV18" s="52">
        <v>-0.0047</v>
      </c>
      <c r="AW18" s="52" t="s">
        <v>16</v>
      </c>
      <c r="AX18" s="52"/>
      <c r="AY18" s="52"/>
      <c r="AZ18" s="52">
        <v>-0.0009</v>
      </c>
      <c r="BA18" s="52">
        <f>SUM(AR18:AZ19)</f>
        <v>-0.33549999999999996</v>
      </c>
      <c r="BB18" s="48" t="s">
        <v>16</v>
      </c>
      <c r="BC18" s="56"/>
      <c r="BE18" s="51" t="s">
        <v>14</v>
      </c>
      <c r="BF18" s="52"/>
      <c r="BG18" s="52"/>
      <c r="BH18" s="52">
        <v>-0.0076</v>
      </c>
      <c r="BI18" s="52">
        <v>-0.2017</v>
      </c>
      <c r="BJ18" s="52"/>
      <c r="BK18" s="52" t="s">
        <v>16</v>
      </c>
      <c r="BL18" s="52"/>
      <c r="BM18" s="52"/>
      <c r="BN18" s="52"/>
      <c r="BO18" s="52">
        <f>SUM(BF18:BN19)</f>
        <v>-0.20929999999999999</v>
      </c>
      <c r="BP18" s="48" t="s">
        <v>16</v>
      </c>
      <c r="BQ18" s="56"/>
    </row>
    <row r="19" spans="1:69" ht="31.5" customHeight="1">
      <c r="A19" s="76"/>
      <c r="B19" s="81"/>
      <c r="C19" s="81"/>
      <c r="D19" s="81"/>
      <c r="E19" s="81"/>
      <c r="F19" s="81"/>
      <c r="G19" s="78"/>
      <c r="H19" s="81"/>
      <c r="I19" s="81"/>
      <c r="J19" s="81"/>
      <c r="K19" s="78"/>
      <c r="L19" s="78"/>
      <c r="M19" s="92"/>
      <c r="O19" s="60"/>
      <c r="P19" s="62"/>
      <c r="Q19" s="62"/>
      <c r="R19" s="62"/>
      <c r="S19" s="62"/>
      <c r="T19" s="62"/>
      <c r="U19" s="62"/>
      <c r="V19" s="62"/>
      <c r="W19" s="62"/>
      <c r="X19" s="62"/>
      <c r="Y19" s="62"/>
      <c r="Z19" s="57"/>
      <c r="AA19" s="66"/>
      <c r="AC19" s="51"/>
      <c r="AD19" s="48"/>
      <c r="AE19" s="48"/>
      <c r="AF19" s="48"/>
      <c r="AG19" s="48"/>
      <c r="AH19" s="48"/>
      <c r="AI19" s="48"/>
      <c r="AJ19" s="48"/>
      <c r="AK19" s="48"/>
      <c r="AL19" s="48"/>
      <c r="AM19" s="48"/>
      <c r="AN19" s="57"/>
      <c r="AO19" s="56"/>
      <c r="AQ19" s="51"/>
      <c r="AR19" s="52"/>
      <c r="AS19" s="52"/>
      <c r="AT19" s="52"/>
      <c r="AU19" s="52"/>
      <c r="AV19" s="52"/>
      <c r="AW19" s="52"/>
      <c r="AX19" s="52"/>
      <c r="AY19" s="52"/>
      <c r="AZ19" s="52"/>
      <c r="BA19" s="52"/>
      <c r="BB19" s="48"/>
      <c r="BC19" s="56"/>
      <c r="BE19" s="51"/>
      <c r="BF19" s="52"/>
      <c r="BG19" s="52"/>
      <c r="BH19" s="52"/>
      <c r="BI19" s="52"/>
      <c r="BJ19" s="52"/>
      <c r="BK19" s="52"/>
      <c r="BL19" s="52"/>
      <c r="BM19" s="52"/>
      <c r="BN19" s="52"/>
      <c r="BO19" s="52"/>
      <c r="BP19" s="48"/>
      <c r="BQ19" s="56"/>
    </row>
    <row r="20" spans="1:69" ht="31.5" customHeight="1">
      <c r="A20" s="76" t="s">
        <v>15</v>
      </c>
      <c r="B20" s="77">
        <f>P20+AD20+AR20+BF20</f>
        <v>38066</v>
      </c>
      <c r="C20" s="77">
        <f aca="true" t="shared" si="3" ref="C20:I20">Q20+AE20+AS20+BG20</f>
        <v>9124.950799999999</v>
      </c>
      <c r="D20" s="77" t="s">
        <v>31</v>
      </c>
      <c r="E20" s="77">
        <f t="shared" si="3"/>
        <v>31.1952</v>
      </c>
      <c r="F20" s="77">
        <f t="shared" si="3"/>
        <v>823</v>
      </c>
      <c r="G20" s="78" t="s">
        <v>16</v>
      </c>
      <c r="H20" s="78" t="s">
        <v>16</v>
      </c>
      <c r="I20" s="77">
        <f t="shared" si="3"/>
        <v>4240</v>
      </c>
      <c r="J20" s="78" t="s">
        <v>16</v>
      </c>
      <c r="K20" s="78">
        <f>SUM(B20:J21)</f>
        <v>52285.146</v>
      </c>
      <c r="L20" s="78" t="s">
        <v>16</v>
      </c>
      <c r="M20" s="92"/>
      <c r="O20" s="60" t="s">
        <v>15</v>
      </c>
      <c r="P20" s="62">
        <v>38066</v>
      </c>
      <c r="Q20" s="62">
        <v>9090.4573</v>
      </c>
      <c r="R20" s="62" t="s">
        <v>16</v>
      </c>
      <c r="S20" s="62">
        <v>31.4786</v>
      </c>
      <c r="T20" s="62">
        <v>823</v>
      </c>
      <c r="U20" s="62" t="s">
        <v>16</v>
      </c>
      <c r="V20" s="62" t="s">
        <v>16</v>
      </c>
      <c r="W20" s="62">
        <v>4240</v>
      </c>
      <c r="X20" s="62" t="s">
        <v>16</v>
      </c>
      <c r="Y20" s="62">
        <f>SUM(P20:X21)</f>
        <v>52250.935900000004</v>
      </c>
      <c r="Z20" s="57" t="s">
        <v>16</v>
      </c>
      <c r="AA20" s="66"/>
      <c r="AC20" s="51" t="s">
        <v>15</v>
      </c>
      <c r="AD20" s="48"/>
      <c r="AE20" s="48">
        <v>3.5438</v>
      </c>
      <c r="AF20" s="48" t="s">
        <v>16</v>
      </c>
      <c r="AG20" s="48">
        <v>-0.2006</v>
      </c>
      <c r="AH20" s="48"/>
      <c r="AI20" s="48" t="s">
        <v>16</v>
      </c>
      <c r="AJ20" s="48" t="s">
        <v>16</v>
      </c>
      <c r="AK20" s="48"/>
      <c r="AL20" s="48" t="s">
        <v>16</v>
      </c>
      <c r="AM20" s="48">
        <f>SUM(AD20:AL21)</f>
        <v>3.3432</v>
      </c>
      <c r="AN20" s="57" t="s">
        <v>16</v>
      </c>
      <c r="AO20" s="56"/>
      <c r="AQ20" s="51" t="s">
        <v>15</v>
      </c>
      <c r="AR20" s="52"/>
      <c r="AS20" s="52">
        <v>4.8817</v>
      </c>
      <c r="AT20" s="52" t="s">
        <v>16</v>
      </c>
      <c r="AU20" s="52"/>
      <c r="AV20" s="52"/>
      <c r="AW20" s="52" t="s">
        <v>16</v>
      </c>
      <c r="AX20" s="52" t="s">
        <v>16</v>
      </c>
      <c r="AY20" s="52"/>
      <c r="AZ20" s="52" t="s">
        <v>16</v>
      </c>
      <c r="BA20" s="52">
        <f>SUM(AR20:AZ21)</f>
        <v>4.8817</v>
      </c>
      <c r="BB20" s="48" t="s">
        <v>16</v>
      </c>
      <c r="BC20" s="56"/>
      <c r="BE20" s="51" t="s">
        <v>15</v>
      </c>
      <c r="BF20" s="52"/>
      <c r="BG20" s="52">
        <v>26.068</v>
      </c>
      <c r="BH20" s="52" t="s">
        <v>16</v>
      </c>
      <c r="BI20" s="52">
        <v>-0.0828</v>
      </c>
      <c r="BJ20" s="52"/>
      <c r="BK20" s="52" t="s">
        <v>16</v>
      </c>
      <c r="BL20" s="52" t="s">
        <v>16</v>
      </c>
      <c r="BM20" s="52"/>
      <c r="BN20" s="52" t="s">
        <v>16</v>
      </c>
      <c r="BO20" s="52">
        <f>SUM(BF20:BN21)</f>
        <v>25.985200000000003</v>
      </c>
      <c r="BP20" s="48" t="s">
        <v>16</v>
      </c>
      <c r="BQ20" s="56"/>
    </row>
    <row r="21" spans="1:69" ht="31.5" customHeight="1">
      <c r="A21" s="76"/>
      <c r="B21" s="81"/>
      <c r="C21" s="81"/>
      <c r="D21" s="81"/>
      <c r="E21" s="81"/>
      <c r="F21" s="81"/>
      <c r="G21" s="78"/>
      <c r="H21" s="78"/>
      <c r="I21" s="81"/>
      <c r="J21" s="78"/>
      <c r="K21" s="78"/>
      <c r="L21" s="78"/>
      <c r="M21" s="92"/>
      <c r="O21" s="60"/>
      <c r="P21" s="62"/>
      <c r="Q21" s="62"/>
      <c r="R21" s="62"/>
      <c r="S21" s="62"/>
      <c r="T21" s="62"/>
      <c r="U21" s="62"/>
      <c r="V21" s="62"/>
      <c r="W21" s="62"/>
      <c r="X21" s="62"/>
      <c r="Y21" s="62"/>
      <c r="Z21" s="57"/>
      <c r="AA21" s="66"/>
      <c r="AC21" s="51"/>
      <c r="AD21" s="48"/>
      <c r="AE21" s="48"/>
      <c r="AF21" s="48"/>
      <c r="AG21" s="48"/>
      <c r="AH21" s="48"/>
      <c r="AI21" s="48"/>
      <c r="AJ21" s="48"/>
      <c r="AK21" s="48"/>
      <c r="AL21" s="48"/>
      <c r="AM21" s="48"/>
      <c r="AN21" s="57"/>
      <c r="AO21" s="56"/>
      <c r="AQ21" s="51"/>
      <c r="AR21" s="52"/>
      <c r="AS21" s="52"/>
      <c r="AT21" s="52"/>
      <c r="AU21" s="52"/>
      <c r="AV21" s="52"/>
      <c r="AW21" s="52"/>
      <c r="AX21" s="52"/>
      <c r="AY21" s="52"/>
      <c r="AZ21" s="52"/>
      <c r="BA21" s="52"/>
      <c r="BB21" s="48"/>
      <c r="BC21" s="56"/>
      <c r="BE21" s="51"/>
      <c r="BF21" s="52"/>
      <c r="BG21" s="52"/>
      <c r="BH21" s="52"/>
      <c r="BI21" s="52"/>
      <c r="BJ21" s="52"/>
      <c r="BK21" s="52"/>
      <c r="BL21" s="52"/>
      <c r="BM21" s="52"/>
      <c r="BN21" s="52"/>
      <c r="BO21" s="52"/>
      <c r="BP21" s="48"/>
      <c r="BQ21" s="56"/>
    </row>
    <row r="22" spans="1:69" ht="31.5" customHeight="1">
      <c r="A22" s="76" t="s">
        <v>8</v>
      </c>
      <c r="B22" s="78">
        <f>B18+B20</f>
        <v>38085</v>
      </c>
      <c r="C22" s="78">
        <f>SUM(C16:C21)</f>
        <v>9421.7316</v>
      </c>
      <c r="D22" s="78">
        <f>D18</f>
        <v>346.85209999999995</v>
      </c>
      <c r="E22" s="78">
        <f>SUM(E18:E21)</f>
        <v>47.719800000000006</v>
      </c>
      <c r="F22" s="78">
        <f>F18+F20</f>
        <v>966.9953</v>
      </c>
      <c r="G22" s="78">
        <f>G16</f>
        <v>0.9991</v>
      </c>
      <c r="H22" s="78">
        <f>H18</f>
        <v>35</v>
      </c>
      <c r="I22" s="78">
        <f>I18+I20</f>
        <v>6603</v>
      </c>
      <c r="J22" s="78">
        <f>J18</f>
        <v>2.2990999999999997</v>
      </c>
      <c r="K22" s="82">
        <v>48068.0409</v>
      </c>
      <c r="L22" s="78" t="s">
        <v>16</v>
      </c>
      <c r="M22" s="92"/>
      <c r="O22" s="60" t="s">
        <v>8</v>
      </c>
      <c r="P22" s="62">
        <f>P18+P20</f>
        <v>38085</v>
      </c>
      <c r="Q22" s="62">
        <f>SUM(Q16:Q21)</f>
        <v>9386.6588</v>
      </c>
      <c r="R22" s="62">
        <f>SUM(R16:R21)</f>
        <v>346.9453</v>
      </c>
      <c r="S22" s="62">
        <f>SUM(S16:S21)</f>
        <v>48.4994</v>
      </c>
      <c r="T22" s="62">
        <f>T18+T20</f>
        <v>967</v>
      </c>
      <c r="U22" s="62">
        <f>U16</f>
        <v>1</v>
      </c>
      <c r="V22" s="62">
        <f>V18</f>
        <v>35</v>
      </c>
      <c r="W22" s="62">
        <f>W18+W20</f>
        <v>6603</v>
      </c>
      <c r="X22" s="62">
        <f>X18</f>
        <v>2.3</v>
      </c>
      <c r="Y22" s="44">
        <v>48033.8465</v>
      </c>
      <c r="Z22" s="57" t="s">
        <v>16</v>
      </c>
      <c r="AA22" s="29"/>
      <c r="AC22" s="51" t="s">
        <v>8</v>
      </c>
      <c r="AD22" s="48">
        <f>AD18+AD20</f>
        <v>0</v>
      </c>
      <c r="AE22" s="48">
        <f>SUM(AE16:AE21)</f>
        <v>4.0729</v>
      </c>
      <c r="AF22" s="68">
        <f>AF18</f>
        <v>0</v>
      </c>
      <c r="AG22" s="48">
        <f>AG18+AG20</f>
        <v>-0.2006</v>
      </c>
      <c r="AH22" s="48">
        <f>AH18+AH20</f>
        <v>0</v>
      </c>
      <c r="AI22" s="48">
        <f>AI16</f>
        <v>0</v>
      </c>
      <c r="AJ22" s="48">
        <f>AJ18</f>
        <v>0</v>
      </c>
      <c r="AK22" s="48">
        <f>AK18+AK20</f>
        <v>0</v>
      </c>
      <c r="AL22" s="48">
        <f>AL18</f>
        <v>0</v>
      </c>
      <c r="AM22" s="45">
        <v>0</v>
      </c>
      <c r="AN22" s="57" t="s">
        <v>16</v>
      </c>
      <c r="AO22" s="10"/>
      <c r="AQ22" s="51" t="s">
        <v>8</v>
      </c>
      <c r="AR22" s="52">
        <f>AR18+AR20</f>
        <v>0</v>
      </c>
      <c r="AS22" s="52">
        <f>SUM(AS16:AS21)</f>
        <v>4.931900000000001</v>
      </c>
      <c r="AT22" s="53">
        <f>AT18</f>
        <v>-0.0856</v>
      </c>
      <c r="AU22" s="52">
        <f>AU18+AU20</f>
        <v>-0.2945</v>
      </c>
      <c r="AV22" s="52">
        <f>AV18+AV20</f>
        <v>-0.0047</v>
      </c>
      <c r="AW22" s="52">
        <f>AW16</f>
        <v>-0.0009</v>
      </c>
      <c r="AX22" s="52">
        <f>AX18</f>
        <v>0</v>
      </c>
      <c r="AY22" s="52">
        <f>AY18+AY20</f>
        <v>0</v>
      </c>
      <c r="AZ22" s="52">
        <f>AZ18</f>
        <v>-0.0009</v>
      </c>
      <c r="BA22" s="46">
        <v>0</v>
      </c>
      <c r="BB22" s="48" t="s">
        <v>16</v>
      </c>
      <c r="BC22" s="10"/>
      <c r="BE22" s="51" t="s">
        <v>8</v>
      </c>
      <c r="BF22" s="52">
        <f>BF18+BF20</f>
        <v>0</v>
      </c>
      <c r="BG22" s="52">
        <f>SUM(BG16:BG21)</f>
        <v>26.068</v>
      </c>
      <c r="BH22" s="53">
        <f>BH18</f>
        <v>-0.0076</v>
      </c>
      <c r="BI22" s="52">
        <f>BI18+BI20</f>
        <v>-0.2845</v>
      </c>
      <c r="BJ22" s="52">
        <f>BJ18+BJ20</f>
        <v>0</v>
      </c>
      <c r="BK22" s="52">
        <f>BK16</f>
        <v>0</v>
      </c>
      <c r="BL22" s="52">
        <f>BL18</f>
        <v>0</v>
      </c>
      <c r="BM22" s="52">
        <f>BM18+BM20</f>
        <v>0</v>
      </c>
      <c r="BN22" s="52">
        <f>BN18</f>
        <v>0</v>
      </c>
      <c r="BO22" s="46">
        <v>0</v>
      </c>
      <c r="BP22" s="48" t="s">
        <v>16</v>
      </c>
      <c r="BQ22" s="10"/>
    </row>
    <row r="23" spans="1:69" ht="31.5" customHeight="1">
      <c r="A23" s="76"/>
      <c r="B23" s="78"/>
      <c r="C23" s="78"/>
      <c r="D23" s="78"/>
      <c r="E23" s="78"/>
      <c r="F23" s="78"/>
      <c r="G23" s="78"/>
      <c r="H23" s="78"/>
      <c r="I23" s="78"/>
      <c r="J23" s="78"/>
      <c r="K23" s="83">
        <v>55509.8693</v>
      </c>
      <c r="L23" s="78"/>
      <c r="M23" s="93"/>
      <c r="N23" s="37">
        <f>SUM(B22:J23)</f>
        <v>55509.596999999994</v>
      </c>
      <c r="O23" s="60"/>
      <c r="P23" s="62"/>
      <c r="Q23" s="62"/>
      <c r="R23" s="62"/>
      <c r="S23" s="62"/>
      <c r="T23" s="62"/>
      <c r="U23" s="62"/>
      <c r="V23" s="62"/>
      <c r="W23" s="62"/>
      <c r="X23" s="62"/>
      <c r="Y23" s="42">
        <v>55475.6758</v>
      </c>
      <c r="Z23" s="57"/>
      <c r="AA23" s="30"/>
      <c r="AC23" s="51"/>
      <c r="AD23" s="48"/>
      <c r="AE23" s="48"/>
      <c r="AF23" s="69"/>
      <c r="AG23" s="48"/>
      <c r="AH23" s="48"/>
      <c r="AI23" s="48"/>
      <c r="AJ23" s="48"/>
      <c r="AK23" s="48"/>
      <c r="AL23" s="48"/>
      <c r="AM23" s="47">
        <f>SUM(AD22:AL23)</f>
        <v>3.8722999999999996</v>
      </c>
      <c r="AN23" s="57"/>
      <c r="AO23" s="9"/>
      <c r="AQ23" s="51"/>
      <c r="AR23" s="52"/>
      <c r="AS23" s="52"/>
      <c r="AT23" s="54"/>
      <c r="AU23" s="52"/>
      <c r="AV23" s="52"/>
      <c r="AW23" s="52"/>
      <c r="AX23" s="52"/>
      <c r="AY23" s="52"/>
      <c r="AZ23" s="52"/>
      <c r="BA23" s="43">
        <f>SUM(AR22:AZ23)</f>
        <v>4.545300000000001</v>
      </c>
      <c r="BB23" s="48"/>
      <c r="BC23" s="9"/>
      <c r="BE23" s="51"/>
      <c r="BF23" s="52"/>
      <c r="BG23" s="52"/>
      <c r="BH23" s="54"/>
      <c r="BI23" s="52"/>
      <c r="BJ23" s="52"/>
      <c r="BK23" s="52"/>
      <c r="BL23" s="52"/>
      <c r="BM23" s="52"/>
      <c r="BN23" s="52"/>
      <c r="BO23" s="43">
        <f>SUM(BF22:BN23)</f>
        <v>25.7759</v>
      </c>
      <c r="BP23" s="48"/>
      <c r="BQ23" s="9"/>
    </row>
    <row r="24" spans="1:63" ht="29.25" customHeight="1">
      <c r="A24" s="94" t="s">
        <v>24</v>
      </c>
      <c r="B24" s="95"/>
      <c r="C24" s="95"/>
      <c r="D24" s="95"/>
      <c r="E24" s="95"/>
      <c r="F24" s="95"/>
      <c r="G24" s="96"/>
      <c r="H24" s="71"/>
      <c r="I24" s="71"/>
      <c r="J24" s="71"/>
      <c r="K24" s="71"/>
      <c r="L24" s="71"/>
      <c r="M24" s="71"/>
      <c r="O24" s="67" t="s">
        <v>24</v>
      </c>
      <c r="P24" s="50"/>
      <c r="Q24" s="50"/>
      <c r="R24" s="50"/>
      <c r="S24" s="50"/>
      <c r="T24" s="50"/>
      <c r="U24" s="31"/>
      <c r="V24" s="4"/>
      <c r="W24" s="4"/>
      <c r="X24" s="4"/>
      <c r="Y24" s="4"/>
      <c r="Z24" s="4"/>
      <c r="AA24" s="26"/>
      <c r="AC24" s="49" t="s">
        <v>24</v>
      </c>
      <c r="AD24" s="50"/>
      <c r="AE24" s="50"/>
      <c r="AF24" s="50"/>
      <c r="AG24" s="50"/>
      <c r="AH24" s="50"/>
      <c r="AI24" s="6"/>
      <c r="AQ24" s="49" t="s">
        <v>24</v>
      </c>
      <c r="AR24" s="50"/>
      <c r="AS24" s="50"/>
      <c r="AT24" s="50"/>
      <c r="AU24" s="50"/>
      <c r="AV24" s="50"/>
      <c r="AW24" s="6"/>
      <c r="BE24" s="49" t="s">
        <v>24</v>
      </c>
      <c r="BF24" s="50"/>
      <c r="BG24" s="50"/>
      <c r="BH24" s="50"/>
      <c r="BI24" s="50"/>
      <c r="BJ24" s="50"/>
      <c r="BK24" s="6"/>
    </row>
    <row r="25" spans="15:27" ht="15.75" thickBot="1">
      <c r="O25" s="32"/>
      <c r="P25" s="33"/>
      <c r="Q25" s="33"/>
      <c r="R25" s="33"/>
      <c r="S25" s="33"/>
      <c r="T25" s="33"/>
      <c r="U25" s="33"/>
      <c r="V25" s="33"/>
      <c r="W25" s="33"/>
      <c r="X25" s="33"/>
      <c r="Y25" s="33"/>
      <c r="Z25" s="33"/>
      <c r="AA25" s="34"/>
    </row>
    <row r="27" ht="24.75" customHeight="1"/>
    <row r="28" ht="24.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sheetData>
  <sheetProtection/>
  <mergeCells count="430">
    <mergeCell ref="BP22:BP23"/>
    <mergeCell ref="BE24:BJ24"/>
    <mergeCell ref="BE22:BE23"/>
    <mergeCell ref="BF22:BF23"/>
    <mergeCell ref="BG22:BG23"/>
    <mergeCell ref="BH22:BH23"/>
    <mergeCell ref="BI22:BI23"/>
    <mergeCell ref="BJ22:BJ23"/>
    <mergeCell ref="BK20:BK21"/>
    <mergeCell ref="BL20:BL21"/>
    <mergeCell ref="BM20:BM21"/>
    <mergeCell ref="BN20:BN21"/>
    <mergeCell ref="BK22:BK23"/>
    <mergeCell ref="BL22:BL23"/>
    <mergeCell ref="BM22:BM23"/>
    <mergeCell ref="BN22:BN23"/>
    <mergeCell ref="BO20:BO21"/>
    <mergeCell ref="BP20:BP21"/>
    <mergeCell ref="BM18:BM19"/>
    <mergeCell ref="BN18:BN19"/>
    <mergeCell ref="BO18:BO19"/>
    <mergeCell ref="BP18:BP19"/>
    <mergeCell ref="BE20:BE21"/>
    <mergeCell ref="BF20:BF21"/>
    <mergeCell ref="BG20:BG21"/>
    <mergeCell ref="BH20:BH21"/>
    <mergeCell ref="BI20:BI21"/>
    <mergeCell ref="BJ20:BJ21"/>
    <mergeCell ref="BP16:BP17"/>
    <mergeCell ref="BQ16:BQ21"/>
    <mergeCell ref="BE18:BE19"/>
    <mergeCell ref="BF18:BF19"/>
    <mergeCell ref="BG18:BG19"/>
    <mergeCell ref="BH18:BH19"/>
    <mergeCell ref="BI18:BI19"/>
    <mergeCell ref="BJ18:BJ19"/>
    <mergeCell ref="BK18:BK19"/>
    <mergeCell ref="BL18:BL19"/>
    <mergeCell ref="BJ16:BJ17"/>
    <mergeCell ref="BK16:BK17"/>
    <mergeCell ref="BL16:BL17"/>
    <mergeCell ref="BM16:BM17"/>
    <mergeCell ref="BN16:BN17"/>
    <mergeCell ref="BO16:BO17"/>
    <mergeCell ref="BL8:BL9"/>
    <mergeCell ref="BM8:BM9"/>
    <mergeCell ref="BN8:BN9"/>
    <mergeCell ref="BP8:BP9"/>
    <mergeCell ref="BE10:BJ10"/>
    <mergeCell ref="BE16:BE17"/>
    <mergeCell ref="BF16:BF17"/>
    <mergeCell ref="BG16:BG17"/>
    <mergeCell ref="BH16:BH17"/>
    <mergeCell ref="BI16:BI17"/>
    <mergeCell ref="BN6:BN7"/>
    <mergeCell ref="BO6:BO7"/>
    <mergeCell ref="BP6:BP7"/>
    <mergeCell ref="BE8:BE9"/>
    <mergeCell ref="BF8:BF9"/>
    <mergeCell ref="BG8:BG9"/>
    <mergeCell ref="BH8:BH9"/>
    <mergeCell ref="BI8:BI9"/>
    <mergeCell ref="BJ8:BJ9"/>
    <mergeCell ref="BK8:BK9"/>
    <mergeCell ref="BQ4:BQ9"/>
    <mergeCell ref="BE6:BE7"/>
    <mergeCell ref="BF6:BF7"/>
    <mergeCell ref="BG6:BG7"/>
    <mergeCell ref="BH6:BH7"/>
    <mergeCell ref="BI6:BI7"/>
    <mergeCell ref="BJ6:BJ7"/>
    <mergeCell ref="BK6:BK7"/>
    <mergeCell ref="BL6:BL7"/>
    <mergeCell ref="BM6:BM7"/>
    <mergeCell ref="BK4:BK5"/>
    <mergeCell ref="BL4:BL5"/>
    <mergeCell ref="BM4:BM5"/>
    <mergeCell ref="BN4:BN5"/>
    <mergeCell ref="BO4:BO5"/>
    <mergeCell ref="BP4:BP5"/>
    <mergeCell ref="BE4:BE5"/>
    <mergeCell ref="BF4:BF5"/>
    <mergeCell ref="BG4:BG5"/>
    <mergeCell ref="BH4:BH5"/>
    <mergeCell ref="BI4:BI5"/>
    <mergeCell ref="BJ4:BJ5"/>
    <mergeCell ref="AN22:AN23"/>
    <mergeCell ref="AC24:AH24"/>
    <mergeCell ref="AC22:AC23"/>
    <mergeCell ref="AD22:AD23"/>
    <mergeCell ref="AE22:AE23"/>
    <mergeCell ref="AF22:AF23"/>
    <mergeCell ref="AG22:AG23"/>
    <mergeCell ref="AH22:AH23"/>
    <mergeCell ref="AI20:AI21"/>
    <mergeCell ref="AJ20:AJ21"/>
    <mergeCell ref="AK20:AK21"/>
    <mergeCell ref="AL20:AL21"/>
    <mergeCell ref="AI22:AI23"/>
    <mergeCell ref="AJ22:AJ23"/>
    <mergeCell ref="AK22:AK23"/>
    <mergeCell ref="AL22:AL23"/>
    <mergeCell ref="AM20:AM21"/>
    <mergeCell ref="AN20:AN21"/>
    <mergeCell ref="AK18:AK19"/>
    <mergeCell ref="AL18:AL19"/>
    <mergeCell ref="AM18:AM19"/>
    <mergeCell ref="AN18:AN19"/>
    <mergeCell ref="AC20:AC21"/>
    <mergeCell ref="AD20:AD21"/>
    <mergeCell ref="AE20:AE21"/>
    <mergeCell ref="AF20:AF21"/>
    <mergeCell ref="AG20:AG21"/>
    <mergeCell ref="AH20:AH21"/>
    <mergeCell ref="AN16:AN17"/>
    <mergeCell ref="AO16:AO21"/>
    <mergeCell ref="AC18:AC19"/>
    <mergeCell ref="AD18:AD19"/>
    <mergeCell ref="AE18:AE19"/>
    <mergeCell ref="AF18:AF19"/>
    <mergeCell ref="AG18:AG19"/>
    <mergeCell ref="AH18:AH19"/>
    <mergeCell ref="AI18:AI19"/>
    <mergeCell ref="AJ18:AJ19"/>
    <mergeCell ref="AH16:AH17"/>
    <mergeCell ref="AI16:AI17"/>
    <mergeCell ref="AJ16:AJ17"/>
    <mergeCell ref="AK16:AK17"/>
    <mergeCell ref="AL16:AL17"/>
    <mergeCell ref="AM16:AM17"/>
    <mergeCell ref="AJ8:AJ9"/>
    <mergeCell ref="AK8:AK9"/>
    <mergeCell ref="AL8:AL9"/>
    <mergeCell ref="AN8:AN9"/>
    <mergeCell ref="AC10:AH10"/>
    <mergeCell ref="AC16:AC17"/>
    <mergeCell ref="AD16:AD17"/>
    <mergeCell ref="AE16:AE17"/>
    <mergeCell ref="AF16:AF17"/>
    <mergeCell ref="AG16:AG17"/>
    <mergeCell ref="AL6:AL7"/>
    <mergeCell ref="AM6:AM7"/>
    <mergeCell ref="AN6:AN7"/>
    <mergeCell ref="AC8:AC9"/>
    <mergeCell ref="AD8:AD9"/>
    <mergeCell ref="AE8:AE9"/>
    <mergeCell ref="AF8:AF9"/>
    <mergeCell ref="AG8:AG9"/>
    <mergeCell ref="AH8:AH9"/>
    <mergeCell ref="AI8:AI9"/>
    <mergeCell ref="AO4:AO9"/>
    <mergeCell ref="AC6:AC7"/>
    <mergeCell ref="AD6:AD7"/>
    <mergeCell ref="AE6:AE7"/>
    <mergeCell ref="AF6:AF7"/>
    <mergeCell ref="AG6:AG7"/>
    <mergeCell ref="AH6:AH7"/>
    <mergeCell ref="AI6:AI7"/>
    <mergeCell ref="AJ6:AJ7"/>
    <mergeCell ref="AK6:AK7"/>
    <mergeCell ref="AI4:AI5"/>
    <mergeCell ref="AJ4:AJ5"/>
    <mergeCell ref="AK4:AK5"/>
    <mergeCell ref="AL4:AL5"/>
    <mergeCell ref="AM4:AM5"/>
    <mergeCell ref="AN4:AN5"/>
    <mergeCell ref="AC4:AC5"/>
    <mergeCell ref="AD4:AD5"/>
    <mergeCell ref="AE4:AE5"/>
    <mergeCell ref="AF4:AF5"/>
    <mergeCell ref="AG4:AG5"/>
    <mergeCell ref="AH4:AH5"/>
    <mergeCell ref="Z22:Z23"/>
    <mergeCell ref="O24:T24"/>
    <mergeCell ref="O22:O23"/>
    <mergeCell ref="P22:P23"/>
    <mergeCell ref="Q22:Q23"/>
    <mergeCell ref="R22:R23"/>
    <mergeCell ref="S22:S23"/>
    <mergeCell ref="T22:T23"/>
    <mergeCell ref="U20:U21"/>
    <mergeCell ref="V20:V21"/>
    <mergeCell ref="W20:W21"/>
    <mergeCell ref="X20:X21"/>
    <mergeCell ref="U22:U23"/>
    <mergeCell ref="V22:V23"/>
    <mergeCell ref="W22:W23"/>
    <mergeCell ref="X22:X23"/>
    <mergeCell ref="Y20:Y21"/>
    <mergeCell ref="Z20:Z21"/>
    <mergeCell ref="W18:W19"/>
    <mergeCell ref="X18:X19"/>
    <mergeCell ref="Y18:Y19"/>
    <mergeCell ref="Z18:Z19"/>
    <mergeCell ref="O20:O21"/>
    <mergeCell ref="P20:P21"/>
    <mergeCell ref="Q20:Q21"/>
    <mergeCell ref="R20:R21"/>
    <mergeCell ref="S20:S21"/>
    <mergeCell ref="T20:T21"/>
    <mergeCell ref="Z16:Z17"/>
    <mergeCell ref="AA16:AA21"/>
    <mergeCell ref="O18:O19"/>
    <mergeCell ref="P18:P19"/>
    <mergeCell ref="Q18:Q19"/>
    <mergeCell ref="R18:R19"/>
    <mergeCell ref="S18:S19"/>
    <mergeCell ref="T18:T19"/>
    <mergeCell ref="U18:U19"/>
    <mergeCell ref="V18:V19"/>
    <mergeCell ref="T16:T17"/>
    <mergeCell ref="U16:U17"/>
    <mergeCell ref="V16:V17"/>
    <mergeCell ref="W16:W17"/>
    <mergeCell ref="X16:X17"/>
    <mergeCell ref="Y16:Y17"/>
    <mergeCell ref="V8:V9"/>
    <mergeCell ref="W8:W9"/>
    <mergeCell ref="X8:X9"/>
    <mergeCell ref="Z8:Z9"/>
    <mergeCell ref="O10:T10"/>
    <mergeCell ref="O16:O17"/>
    <mergeCell ref="P16:P17"/>
    <mergeCell ref="Q16:Q17"/>
    <mergeCell ref="R16:R17"/>
    <mergeCell ref="S16:S17"/>
    <mergeCell ref="X6:X7"/>
    <mergeCell ref="Y6:Y7"/>
    <mergeCell ref="Z6:Z7"/>
    <mergeCell ref="O8:O9"/>
    <mergeCell ref="P8:P9"/>
    <mergeCell ref="Q8:Q9"/>
    <mergeCell ref="R8:R9"/>
    <mergeCell ref="S8:S9"/>
    <mergeCell ref="T8:T9"/>
    <mergeCell ref="U8:U9"/>
    <mergeCell ref="AA4:AA9"/>
    <mergeCell ref="O6:O7"/>
    <mergeCell ref="P6:P7"/>
    <mergeCell ref="Q6:Q7"/>
    <mergeCell ref="R6:R7"/>
    <mergeCell ref="S6:S7"/>
    <mergeCell ref="T6:T7"/>
    <mergeCell ref="U6:U7"/>
    <mergeCell ref="V6:V7"/>
    <mergeCell ref="W6:W7"/>
    <mergeCell ref="U4:U5"/>
    <mergeCell ref="V4:V5"/>
    <mergeCell ref="W4:W5"/>
    <mergeCell ref="X4:X5"/>
    <mergeCell ref="Y4:Y5"/>
    <mergeCell ref="Z4:Z5"/>
    <mergeCell ref="O4:O5"/>
    <mergeCell ref="P4:P5"/>
    <mergeCell ref="Q4:Q5"/>
    <mergeCell ref="R4:R5"/>
    <mergeCell ref="S4:S5"/>
    <mergeCell ref="T4:T5"/>
    <mergeCell ref="G4:G5"/>
    <mergeCell ref="G6:G7"/>
    <mergeCell ref="C4:C5"/>
    <mergeCell ref="E4:E5"/>
    <mergeCell ref="E6:E7"/>
    <mergeCell ref="F4:F5"/>
    <mergeCell ref="F6:F7"/>
    <mergeCell ref="A4:A5"/>
    <mergeCell ref="A6:A7"/>
    <mergeCell ref="H4:H5"/>
    <mergeCell ref="I4:I5"/>
    <mergeCell ref="I6:I7"/>
    <mergeCell ref="A24:F24"/>
    <mergeCell ref="A18:A19"/>
    <mergeCell ref="A20:A21"/>
    <mergeCell ref="A22:A23"/>
    <mergeCell ref="B22:B23"/>
    <mergeCell ref="B4:B5"/>
    <mergeCell ref="B6:B7"/>
    <mergeCell ref="B8:B9"/>
    <mergeCell ref="D4:D5"/>
    <mergeCell ref="D6:D7"/>
    <mergeCell ref="D8:D9"/>
    <mergeCell ref="C6:C7"/>
    <mergeCell ref="A16:A17"/>
    <mergeCell ref="C16:C17"/>
    <mergeCell ref="D16:D17"/>
    <mergeCell ref="C8:C9"/>
    <mergeCell ref="E8:E9"/>
    <mergeCell ref="A8:A9"/>
    <mergeCell ref="A10:F10"/>
    <mergeCell ref="F8:F9"/>
    <mergeCell ref="L6:L7"/>
    <mergeCell ref="D22:D23"/>
    <mergeCell ref="E20:E21"/>
    <mergeCell ref="E16:E17"/>
    <mergeCell ref="C22:C23"/>
    <mergeCell ref="F16:F17"/>
    <mergeCell ref="C18:C19"/>
    <mergeCell ref="E22:E23"/>
    <mergeCell ref="F22:F23"/>
    <mergeCell ref="F18:F19"/>
    <mergeCell ref="J6:J7"/>
    <mergeCell ref="H8:H9"/>
    <mergeCell ref="J16:J17"/>
    <mergeCell ref="M4:M9"/>
    <mergeCell ref="K4:K5"/>
    <mergeCell ref="K6:K7"/>
    <mergeCell ref="I8:I9"/>
    <mergeCell ref="J8:J9"/>
    <mergeCell ref="J4:J5"/>
    <mergeCell ref="L4:L5"/>
    <mergeCell ref="B18:B19"/>
    <mergeCell ref="D18:D19"/>
    <mergeCell ref="G8:G9"/>
    <mergeCell ref="H6:H7"/>
    <mergeCell ref="H16:H17"/>
    <mergeCell ref="G16:G17"/>
    <mergeCell ref="H18:H19"/>
    <mergeCell ref="H20:H21"/>
    <mergeCell ref="I18:I19"/>
    <mergeCell ref="J20:J21"/>
    <mergeCell ref="B20:B21"/>
    <mergeCell ref="E18:E19"/>
    <mergeCell ref="B16:B17"/>
    <mergeCell ref="D20:D21"/>
    <mergeCell ref="C20:C21"/>
    <mergeCell ref="G18:G19"/>
    <mergeCell ref="F20:F21"/>
    <mergeCell ref="I22:I23"/>
    <mergeCell ref="L18:L19"/>
    <mergeCell ref="L20:L21"/>
    <mergeCell ref="L16:L17"/>
    <mergeCell ref="L8:L9"/>
    <mergeCell ref="K16:K17"/>
    <mergeCell ref="I16:I17"/>
    <mergeCell ref="M16:M23"/>
    <mergeCell ref="L22:L23"/>
    <mergeCell ref="K18:K19"/>
    <mergeCell ref="J18:J19"/>
    <mergeCell ref="G20:G21"/>
    <mergeCell ref="G22:G23"/>
    <mergeCell ref="J22:J23"/>
    <mergeCell ref="K20:K21"/>
    <mergeCell ref="H22:H23"/>
    <mergeCell ref="I20:I21"/>
    <mergeCell ref="AQ4:AQ5"/>
    <mergeCell ref="AR4:AR5"/>
    <mergeCell ref="AS4:AS5"/>
    <mergeCell ref="AT4:AT5"/>
    <mergeCell ref="AU4:AU5"/>
    <mergeCell ref="AV4:AV5"/>
    <mergeCell ref="AW4:AW5"/>
    <mergeCell ref="AX4:AX5"/>
    <mergeCell ref="AY4:AY5"/>
    <mergeCell ref="AZ4:AZ5"/>
    <mergeCell ref="BA4:BA5"/>
    <mergeCell ref="BB4:BB5"/>
    <mergeCell ref="BC4:BC9"/>
    <mergeCell ref="AQ6:AQ7"/>
    <mergeCell ref="AR6:AR7"/>
    <mergeCell ref="AS6:AS7"/>
    <mergeCell ref="AT6:AT7"/>
    <mergeCell ref="AU6:AU7"/>
    <mergeCell ref="AV6:AV7"/>
    <mergeCell ref="AW6:AW7"/>
    <mergeCell ref="AX6:AX7"/>
    <mergeCell ref="AY6:AY7"/>
    <mergeCell ref="AZ6:AZ7"/>
    <mergeCell ref="BA6:BA7"/>
    <mergeCell ref="BB6:BB7"/>
    <mergeCell ref="AQ8:AQ9"/>
    <mergeCell ref="AR8:AR9"/>
    <mergeCell ref="AS8:AS9"/>
    <mergeCell ref="AT8:AT9"/>
    <mergeCell ref="AU8:AU9"/>
    <mergeCell ref="AV8:AV9"/>
    <mergeCell ref="AW8:AW9"/>
    <mergeCell ref="AX8:AX9"/>
    <mergeCell ref="AY8:AY9"/>
    <mergeCell ref="AZ8:AZ9"/>
    <mergeCell ref="BB8:BB9"/>
    <mergeCell ref="AQ10:AV10"/>
    <mergeCell ref="AQ16:AQ17"/>
    <mergeCell ref="AR16:AR17"/>
    <mergeCell ref="AS16:AS17"/>
    <mergeCell ref="AT16:AT17"/>
    <mergeCell ref="AU16:AU17"/>
    <mergeCell ref="AV16:AV17"/>
    <mergeCell ref="AW16:AW17"/>
    <mergeCell ref="AX16:AX17"/>
    <mergeCell ref="AY16:AY17"/>
    <mergeCell ref="AZ16:AZ17"/>
    <mergeCell ref="BA16:BA17"/>
    <mergeCell ref="BB16:BB17"/>
    <mergeCell ref="BC16:BC21"/>
    <mergeCell ref="AQ18:AQ19"/>
    <mergeCell ref="AR18:AR19"/>
    <mergeCell ref="AS18:AS19"/>
    <mergeCell ref="AT18:AT19"/>
    <mergeCell ref="AU18:AU19"/>
    <mergeCell ref="AV18:AV19"/>
    <mergeCell ref="AW18:AW19"/>
    <mergeCell ref="AX18:AX19"/>
    <mergeCell ref="AQ20:AQ21"/>
    <mergeCell ref="AR20:AR21"/>
    <mergeCell ref="AS20:AS21"/>
    <mergeCell ref="AT20:AT21"/>
    <mergeCell ref="AU20:AU21"/>
    <mergeCell ref="AV20:AV21"/>
    <mergeCell ref="BA20:BA21"/>
    <mergeCell ref="BB20:BB21"/>
    <mergeCell ref="AY18:AY19"/>
    <mergeCell ref="AZ18:AZ19"/>
    <mergeCell ref="BA18:BA19"/>
    <mergeCell ref="BB18:BB19"/>
    <mergeCell ref="AW20:AW21"/>
    <mergeCell ref="AX20:AX21"/>
    <mergeCell ref="AY20:AY21"/>
    <mergeCell ref="AZ20:AZ21"/>
    <mergeCell ref="AW22:AW23"/>
    <mergeCell ref="AX22:AX23"/>
    <mergeCell ref="AY22:AY23"/>
    <mergeCell ref="AZ22:AZ23"/>
    <mergeCell ref="BB22:BB23"/>
    <mergeCell ref="AQ24:AV24"/>
    <mergeCell ref="AQ22:AQ23"/>
    <mergeCell ref="AR22:AR23"/>
    <mergeCell ref="AS22:AS23"/>
    <mergeCell ref="AT22:AT23"/>
    <mergeCell ref="AU22:AU23"/>
    <mergeCell ref="AV22:AV23"/>
  </mergeCells>
  <printOptions horizontalCentered="1" verticalCentered="1"/>
  <pageMargins left="0.7874015748031497" right="0.7874015748031497" top="0.7874015748031497" bottom="0.7874015748031497" header="0.3937007874015748" footer="0.3937007874015748"/>
  <pageSetup firstPageNumber="89" useFirstPageNumber="1" horizontalDpi="300" verticalDpi="300" orientation="portrait" paperSize="9" r:id="rId4"/>
  <colBreaks count="1" manualBreakCount="1">
    <brk id="6" max="23"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佐藤太一</cp:lastModifiedBy>
  <cp:lastPrinted>2023-12-11T23:56:13Z</cp:lastPrinted>
  <dcterms:created xsi:type="dcterms:W3CDTF">2009-08-04T00:22:29Z</dcterms:created>
  <dcterms:modified xsi:type="dcterms:W3CDTF">2024-02-22T07:45:57Z</dcterms:modified>
  <cp:category/>
  <cp:version/>
  <cp:contentType/>
  <cp:contentStatus/>
</cp:coreProperties>
</file>