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29547BC8-A493-461B-BFFD-0CA0695AEE3B}" xr6:coauthVersionLast="36" xr6:coauthVersionMax="36" xr10:uidLastSave="{00000000-0000-0000-0000-000000000000}"/>
  <bookViews>
    <workbookView xWindow="0" yWindow="0" windowWidth="20490" windowHeight="5840" tabRatio="84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W34" i="10"/>
  <c r="BE34" i="10"/>
  <c r="C34" i="10"/>
  <c r="CO34" i="10" l="1"/>
  <c r="CO35" i="10" s="1"/>
  <c r="BW35" i="10"/>
  <c r="BW36" i="10" s="1"/>
  <c r="BW37" i="10" s="1"/>
  <c r="BW38" i="10" s="1"/>
  <c r="BW39" i="10" s="1"/>
  <c r="BW40" i="10" s="1"/>
  <c r="BW41"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<sst xmlns="http://schemas.openxmlformats.org/spreadsheetml/2006/main" count="1117" uniqueCount="586">
  <si>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</si>
  <si>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</si>
  <si>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</si>
  <si>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</si>
  <si>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</si>
  <si>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</si>
  <si>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</si>
  <si>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</si>
  <si>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</si>
  <si>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</si>
  <si>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</si>
  <si>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</si>
  <si>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</si>
  <si>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</si>
  <si>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</si>
  <si>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</si>
  <si>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</si>
  <si>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</si>
  <si>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</si>
  <si>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</si>
  <si>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</si>
  <si>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</si>
  <si>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</si>
  <si>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</si>
  <si>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</si>
  <si>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</si>
  <si>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</si>
  <si>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</si>
  <si>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</si>
  <si>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</si>
  <si>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</si>
  <si>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</si>
  <si>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</si>
  <si>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</si>
  <si>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</si>
  <si>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</si>
  <si>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</si>
  <si>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</si>
  <si>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</si>
  <si>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</si>
  <si>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</si>
  <si>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</si>
  <si>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</si>
  <si>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</si>
  <si>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</si>
  <si>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</si>
  <si>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</si>
  <si>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</si>
  <si>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</si>
  <si>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</si>
  <si>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</si>
  <si>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</si>
  <si>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</si>
  <si>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</si>
  <si>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</si>
  <si>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</si>
  <si>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</si>
  <si>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</si>
  <si>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</si>
  <si>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</si>
  <si>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</si>
  <si>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</si>
  <si>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</si>
  <si>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</si>
  <si>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</si>
  <si>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</si>
  <si>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</si>
  <si>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</si>
  <si>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</si>
  <si>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</si>
  <si>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</si>
  <si>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</si>
  <si>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</si>
  <si>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</si>
  <si>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</si>
  <si>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</si>
  <si>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</si>
  <si>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</si>
  <si>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</si>
  <si>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</si>
  <si>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</si>
  <si>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</si>
  <si>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</si>
  <si>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</si>
  <si>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</si>
  <si>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</si>
  <si>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</si>
  <si>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</si>
  <si>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</si>
  <si>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</si>
  <si>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</si>
  <si>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</si>
  <si>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</si>
  <si>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</si>
  <si>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</si>
  <si>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</si>
  <si>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</si>
  <si>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</si>
  <si>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</si>
  <si>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</si>
  <si>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</si>
  <si>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</si>
  <si>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</si>
  <si>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</si>
  <si>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</si>
  <si>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</si>
  <si>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</si>
  <si>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</si>
  <si>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</si>
  <si>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</si>
  <si>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</si>
  <si>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</si>
  <si>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</si>
  <si>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</si>
  <si>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</si>
  <si>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</si>
  <si>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</si>
  <si>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</si>
  <si>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</si>
  <si>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</si>
  <si>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</si>
  <si>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</si>
  <si>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</si>
  <si>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</si>
  <si>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</si>
  <si>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</si>
  <si>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</si>
  <si>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</si>
  <si>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</si>
  <si>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</si>
  <si>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</si>
  <si>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</si>
  <si>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</si>
  <si>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</si>
  <si>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</si>
  <si>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</si>
  <si>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</si>
  <si>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</si>
  <si>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</si>
  <si>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</si>
  <si>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</si>
  <si>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</si>
  <si>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</si>
  <si>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</si>
  <si>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</si>
  <si>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</si>
  <si>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</si>
  <si>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</si>
  <si>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</si>
  <si>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</si>
  <si>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</si>
  <si>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</si>
  <si>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</si>
  <si>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</si>
  <si>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</si>
  <si>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</si>
  <si>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</si>
  <si>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</si>
  <si>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</si>
  <si>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</si>
  <si>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</si>
  <si>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</si>
  <si>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</si>
  <si>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</si>
  <si>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</si>
  <si>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</si>
  <si>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</si>
  <si>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</si>
  <si>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</si>
  <si>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</si>
  <si>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</si>
  <si>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</si>
  <si>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</si>
  <si>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</si>
  <si>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</si>
  <si>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</si>
  <si>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</si>
  <si>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</si>
  <si>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</si>
  <si>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</si>
  <si>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</si>
  <si>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</si>
  <si>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</si>
  <si>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</si>
  <si>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</si>
  <si>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</si>
  <si>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</si>
  <si>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</si>
  <si>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</si>
  <si>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</si>
  <si>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</si>
  <si>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</si>
  <si>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</si>
  <si>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</si>
  <si>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</si>
  <si>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</si>
  <si>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</si>
  <si>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</si>
  <si>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</si>
  <si>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</si>
  <si>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</si>
  <si>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</si>
  <si>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</si>
  <si>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</si>
  <si>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</si>
  <si>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</si>
  <si>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</si>
  <si>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</si>
  <si>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</si>
  <si>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</si>
  <si>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</si>
  <si>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</si>
  <si>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</si>
  <si>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</si>
  <si>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</si>
  <si>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</si>
  <si>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埼玉県宮代町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</si>
  <si>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</si>
  <si>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</si>
  <si>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</si>
  <si>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</si>
  <si>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</si>
  <si>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</si>
  <si>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</si>
  <si>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</si>
  <si>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</si>
  <si>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</si>
  <si>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</si>
  <si>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</si>
  <si>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</si>
  <si>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</si>
  <si>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</si>
  <si>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</si>
  <si>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</si>
  <si>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</si>
  <si>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</si>
  <si>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</si>
  <si>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</si>
  <si>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</si>
  <si>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</si>
  <si>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</si>
  <si>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</si>
  <si>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</si>
  <si>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</si>
  <si>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</si>
  <si>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</si>
  <si>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</si>
  <si>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</si>
  <si>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</si>
  <si>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</si>
  <si>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</si>
  <si>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</si>
  <si>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</si>
  <si>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</si>
  <si>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</si>
  <si>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</si>
  <si>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</si>
  <si>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</si>
  <si>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</si>
  <si>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</si>
  <si>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</si>
  <si>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</si>
  <si>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</si>
  <si>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</si>
  <si>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</si>
  <si>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</si>
  <si>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</si>
  <si>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</si>
  <si>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</si>
  <si>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</si>
  <si>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</si>
  <si>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</si>
  <si>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</si>
  <si>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</si>
  <si>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</si>
  <si>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</si>
  <si>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</si>
  <si>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</si>
  <si>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</si>
  <si>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</si>
  <si>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</si>
  <si>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</si>
  <si>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</si>
  <si>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</si>
  <si>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</si>
  <si>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</si>
  <si>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</si>
  <si>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</si>
  <si>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</si>
  <si>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</si>
  <si>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</si>
  <si>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</si>
  <si>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</si>
  <si>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</si>
  <si>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</si>
  <si>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</si>
  <si>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</si>
  <si>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</si>
  <si>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</si>
  <si>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</si>
  <si>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</si>
  <si>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</si>
  <si>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</si>
  <si>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</si>
  <si>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</si>
  <si>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</si>
  <si>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</si>
  <si>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</si>
  <si>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</si>
  <si>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</si>
  <si>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</si>
  <si>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</si>
  <si>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</si>
  <si>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</si>
  <si>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</si>
  <si>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</si>
  <si>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</si>
  <si>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</si>
  <si>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</si>
  <si>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</si>
  <si>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</si>
  <si>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</si>
  <si>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</si>
  <si>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</si>
  <si>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</si>
  <si>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</si>
  <si>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</si>
  <si>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</si>
  <si>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</si>
  <si>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</si>
  <si>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</si>
  <si>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</si>
  <si>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</si>
  <si>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</si>
  <si>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</si>
  <si>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</si>
  <si>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</si>
  <si>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</si>
  <si>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</si>
  <si>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</si>
  <si>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</si>
  <si>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</si>
  <si>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</si>
  <si>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</si>
  <si>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</si>
  <si>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</si>
  <si>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</si>
  <si>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</si>
  <si>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</si>
  <si>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</si>
  <si>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</si>
  <si>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</si>
  <si>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</si>
  <si>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</si>
  <si>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</si>
  <si>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</si>
  <si>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</si>
  <si>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</si>
  <si>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</si>
  <si>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</si>
  <si>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</si>
  <si>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</si>
  <si>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</si>
  <si>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</si>
  <si>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</si>
  <si>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</si>
  <si>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</si>
  <si>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</si>
  <si>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</si>
  <si>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埼玉県宮代町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</si>
  <si>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</si>
  <si>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</si>
  <si>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</si>
  <si>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</si>
  <si>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</si>
  <si>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</si>
  <si>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</si>
  <si>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</si>
  <si>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</si>
  <si>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</si>
  <si>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</si>
  <si>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</si>
  <si>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</si>
  <si>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</si>
  <si>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</si>
  <si>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</si>
  <si>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</si>
  <si>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</si>
  <si>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</si>
  <si>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</si>
  <si>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</si>
  <si>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</si>
  <si>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</si>
  <si>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</si>
  <si>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</si>
  <si>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</si>
  <si>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</si>
  <si>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</si>
  <si>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</si>
  <si>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</si>
  <si>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</si>
  <si>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</si>
  <si>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</si>
  <si>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</si>
  <si>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</si>
  <si>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</si>
  <si>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</si>
  <si>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</si>
  <si>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</si>
  <si>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</si>
  <si>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</si>
  <si>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</si>
  <si>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</si>
  <si>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</si>
  <si>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</si>
  <si>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</si>
  <si>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</si>
  <si>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</si>
  <si>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</si>
  <si>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</si>
  <si>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</si>
  <si>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</si>
  <si>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</si>
  <si>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</si>
  <si>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</si>
  <si>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</si>
  <si>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</si>
  <si>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</si>
  <si>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</si>
  <si>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</si>
  <si>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</si>
  <si>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</si>
  <si>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</si>
  <si>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</si>
  <si>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</si>
  <si>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</si>
  <si>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</si>
  <si>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</si>
  <si>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</si>
  <si>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</si>
  <si>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</si>
  <si>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</si>
  <si>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</si>
  <si>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</si>
  <si>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</si>
  <si>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</si>
  <si>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</si>
  <si>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</si>
  <si>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</si>
  <si>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</si>
  <si>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</si>
  <si>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</si>
  <si>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</si>
  <si>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</si>
  <si>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</si>
  <si>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</si>
  <si>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</si>
  <si>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</si>
  <si>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</si>
  <si>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</si>
  <si>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</si>
  <si>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</si>
  <si>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</si>
  <si>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</si>
  <si>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</si>
  <si>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</si>
  <si>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</si>
  <si>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</si>
  <si>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</si>
  <si>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</si>
  <si>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</si>
  <si>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</si>
  <si>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</si>
  <si>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</si>
  <si>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</si>
  <si>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</si>
  <si>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</si>
  <si>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</si>
  <si>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</si>
  <si>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</si>
  <si>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</si>
  <si>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</si>
  <si>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</si>
  <si>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</si>
  <si>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</si>
  <si>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</si>
  <si>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</si>
  <si>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</si>
  <si>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</si>
  <si>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</si>
  <si>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</si>
  <si>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</si>
  <si>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</si>
  <si>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</si>
  <si>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</si>
  <si>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</si>
  <si>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</si>
  <si>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</si>
  <si>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</si>
  <si>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</si>
  <si>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</si>
  <si>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</si>
  <si>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</si>
  <si>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</si>
  <si>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</si>
  <si>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</si>
  <si>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</si>
  <si>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</si>
  <si>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</si>
  <si>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</si>
  <si>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</si>
  <si>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</si>
  <si>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</si>
  <si>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</si>
  <si>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</si>
  <si>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</si>
  <si>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</si>
  <si>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</si>
  <si>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</si>
  <si>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</si>
  <si>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</si>
  <si>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</si>
  <si>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</si>
  <si>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</si>
  <si>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</si>
  <si>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</si>
  <si>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</si>
  <si>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</si>
  <si>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</si>
  <si>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</si>
  <si>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</si>
  <si>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</si>
  <si>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</si>
  <si>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</si>
  <si>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</si>
  <si>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</si>
  <si>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</si>
  <si>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</si>
  <si>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</si>
  <si>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</si>
  <si>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</si>
  <si>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</si>
  <si>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</si>
  <si>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</si>
  <si>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</si>
  <si>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</si>
  <si>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</si>
  <si>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</si>
  <si>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</si>
  <si>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</si>
  <si>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</si>
  <si>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</si>
  <si>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</si>
  <si>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0.51</t>
  </si>
  <si>
    <t>▲ 0.72</t>
  </si>
  <si>
    <t>▲ 2.04</t>
  </si>
  <si>
    <t>一般会計</t>
  </si>
  <si>
    <t>水道事業会計</t>
  </si>
  <si>
    <t>介護保険特別会計</t>
  </si>
  <si>
    <t>下水道事業会計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</si>
  <si>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</si>
  <si>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</si>
  <si>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</si>
  <si>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</si>
  <si>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</si>
  <si>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</si>
  <si>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</si>
  <si>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</si>
  <si>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</si>
  <si>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</si>
  <si>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新しい村</t>
    <rPh sb="0" eb="1">
      <t>アタラ</t>
    </rPh>
    <rPh sb="3" eb="4">
      <t>ムラ</t>
    </rPh>
    <phoneticPr fontId="2"/>
  </si>
  <si>
    <t>宮代町土地開発公社</t>
    <rPh sb="0" eb="3">
      <t>ミヤシロマチ</t>
    </rPh>
    <rPh sb="3" eb="9">
      <t>トチカイハツコウシャ</t>
    </rPh>
    <phoneticPr fontId="2"/>
  </si>
  <si>
    <t>埼玉東部消防組合</t>
  </si>
  <si>
    <t>久喜宮代衛生組合</t>
  </si>
  <si>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</si>
  <si>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埼玉県市町村綜合事務組合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</si>
  <si>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</si>
  <si>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広域利根斎場組合</t>
  </si>
  <si>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</si>
  <si>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</si>
  <si>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</si>
  <si>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公共施設整備基金</t>
    <phoneticPr fontId="5"/>
  </si>
  <si>
    <t>まちづくり基金</t>
    <phoneticPr fontId="2"/>
  </si>
  <si>
    <t>森林環境譲与税積立基金</t>
    <phoneticPr fontId="2"/>
  </si>
  <si>
    <t>福祉医療センター施設整備基金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</si>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</sst>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EC7A-4378-A239-5AB17C929A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15984</c:v>
                </c:pt>
                <c:pt idx="1">
                  <c:v>22162</c:v>
                </c:pt>
                <c:pt idx="2">
                  <c:v>29615</c:v>
                </c:pt>
                <c:pt idx="3">
                  <c:v>23292</c:v>
                </c:pt>
                <c:pt idx="4">
                  <c:v>28731</c:v>
                </c:pt>
              </c:numCache>
            </c:numRef>
          </c:val>
          <c:smooth val="0"/>
          <c:extLst>
            <c:ext xmlns:c16="http://schemas.microsoft.com/office/drawing/2014/chart" uri="{C3380CC4-5D6E-409C-BE32-E72D297353CC}">
              <c16:uniqueId val="{00000001-EC7A-4378-A239-5AB17C929A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7.46</c:v>
                </c:pt>
                <c:pt idx="1">
                  <c:v>7.08</c:v>
                </c:pt>
                <c:pt idx="2">
                  <c:v>6.99</c:v>
                </c:pt>
                <c:pt idx="3">
                  <c:v>13.66</c:v>
                </c:pt>
                <c:pt idx="4">
                  <c:v>10.37</c:v>
                </c:pt>
              </c:numCache>
            </c:numRef>
          </c:val>
          <c:extLst>
            <c:ext xmlns:c16="http://schemas.microsoft.com/office/drawing/2014/chart" uri="{C3380CC4-5D6E-409C-BE32-E72D297353CC}">
              <c16:uniqueId val="{00000000-4E40-4E83-884F-644974A566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17.350000000000001</c:v>
                </c:pt>
                <c:pt idx="1">
                  <c:v>17.059999999999999</c:v>
                </c:pt>
                <c:pt idx="2">
                  <c:v>15.61</c:v>
                </c:pt>
                <c:pt idx="3">
                  <c:v>17.399999999999999</c:v>
                </c:pt>
                <c:pt idx="4">
                  <c:v>19.32</c:v>
                </c:pt>
              </c:numCache>
            </c:numRef>
          </c:val>
          <c:extLst>
            <c:ext xmlns:c16="http://schemas.microsoft.com/office/drawing/2014/chart" uri="{C3380CC4-5D6E-409C-BE32-E72D297353CC}">
              <c16:uniqueId val="{00000001-4E40-4E83-884F-644974A566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2.2799999999999998</c:v>
                </c:pt>
                <c:pt idx="1">
                  <c:v>-0.51</c:v>
                </c:pt>
                <c:pt idx="2">
                  <c:v>-0.72</c:v>
                </c:pt>
                <c:pt idx="3">
                  <c:v>10.039999999999999</c:v>
                </c:pt>
                <c:pt idx="4">
                  <c:v>-2.04</c:v>
                </c:pt>
              </c:numCache>
            </c:numRef>
          </c:val>
          <c:smooth val="0"/>
          <c:extLst>
            <c:ext xmlns:c16="http://schemas.microsoft.com/office/drawing/2014/chart" uri="{C3380CC4-5D6E-409C-BE32-E72D297353CC}">
              <c16:uniqueId val="{00000002-4E40-4E83-884F-644974A566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0.55000000000000004</c:v>
                </c:pt>
                <c:pt idx="2">
                  <c:v>#N/A</c:v>
                </c:pt>
                <c:pt idx="3">
                  <c:v>1.47</c:v>
                </c:pt>
                <c:pt idx="4">
                  <c:v>0</c:v>
                </c:pt>
                <c:pt idx="5">
                  <c:v>0</c:v>
                </c:pt>
                <c:pt idx="6">
                  <c:v>0</c:v>
                </c:pt>
                <c:pt idx="7">
                  <c:v>0</c:v>
                </c:pt>
                <c:pt idx="8">
                  <c:v>0</c:v>
                </c:pt>
                <c:pt idx="9">
                  <c:v>0</c:v>
                </c:pt>
              </c:numCache>
            </c:numRef>
          </c:val>
          <c:extLst>
            <c:ext xmlns:c16="http://schemas.microsoft.com/office/drawing/2014/chart" uri="{C3380CC4-5D6E-409C-BE32-E72D297353CC}">
              <c16:uniqueId val="{00000000-DAB3-480F-948C-98D4C60EED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B3-480F-948C-98D4C60EED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AB3-480F-948C-98D4C60EED4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AB3-480F-948C-98D4C60EED4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0.08</c:v>
                </c:pt>
                <c:pt idx="4">
                  <c:v>#N/A</c:v>
                </c:pt>
                <c:pt idx="5">
                  <c:v>0.05</c:v>
                </c:pt>
                <c:pt idx="6">
                  <c:v>#N/A</c:v>
                </c:pt>
                <c:pt idx="7">
                  <c:v>0.04</c:v>
                </c:pt>
                <c:pt idx="8">
                  <c:v>#N/A</c:v>
                </c:pt>
                <c:pt idx="9">
                  <c:v>0.11</c:v>
                </c:pt>
              </c:numCache>
            </c:numRef>
          </c:val>
          <c:extLst>
            <c:ext xmlns:c16="http://schemas.microsoft.com/office/drawing/2014/chart" uri="{C3380CC4-5D6E-409C-BE32-E72D297353CC}">
              <c16:uniqueId val="{00000004-DAB3-480F-948C-98D4C60EED4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1.79</c:v>
                </c:pt>
                <c:pt idx="2">
                  <c:v>#N/A</c:v>
                </c:pt>
                <c:pt idx="3">
                  <c:v>1.86</c:v>
                </c:pt>
                <c:pt idx="4">
                  <c:v>#N/A</c:v>
                </c:pt>
                <c:pt idx="5">
                  <c:v>1.76</c:v>
                </c:pt>
                <c:pt idx="6">
                  <c:v>#N/A</c:v>
                </c:pt>
                <c:pt idx="7">
                  <c:v>1.07</c:v>
                </c:pt>
                <c:pt idx="8">
                  <c:v>#N/A</c:v>
                </c:pt>
                <c:pt idx="9">
                  <c:v>0.11</c:v>
                </c:pt>
              </c:numCache>
            </c:numRef>
          </c:val>
          <c:extLst>
            <c:ext xmlns:c16="http://schemas.microsoft.com/office/drawing/2014/chart" uri="{C3380CC4-5D6E-409C-BE32-E72D297353CC}">
              <c16:uniqueId val="{00000005-DAB3-480F-948C-98D4C60EED4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1.2</c:v>
                </c:pt>
                <c:pt idx="6">
                  <c:v>#N/A</c:v>
                </c:pt>
                <c:pt idx="7">
                  <c:v>0.94</c:v>
                </c:pt>
                <c:pt idx="8">
                  <c:v>#N/A</c:v>
                </c:pt>
                <c:pt idx="9">
                  <c:v>1.08</c:v>
                </c:pt>
              </c:numCache>
            </c:numRef>
          </c:val>
          <c:extLst>
            <c:ext xmlns:c16="http://schemas.microsoft.com/office/drawing/2014/chart" uri="{C3380CC4-5D6E-409C-BE32-E72D297353CC}">
              <c16:uniqueId val="{00000006-DAB3-480F-948C-98D4C60EED4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2.76</c:v>
                </c:pt>
                <c:pt idx="2">
                  <c:v>#N/A</c:v>
                </c:pt>
                <c:pt idx="3">
                  <c:v>2.39</c:v>
                </c:pt>
                <c:pt idx="4">
                  <c:v>#N/A</c:v>
                </c:pt>
                <c:pt idx="5">
                  <c:v>3.68</c:v>
                </c:pt>
                <c:pt idx="6">
                  <c:v>#N/A</c:v>
                </c:pt>
                <c:pt idx="7">
                  <c:v>2.12</c:v>
                </c:pt>
                <c:pt idx="8">
                  <c:v>#N/A</c:v>
                </c:pt>
                <c:pt idx="9">
                  <c:v>1.99</c:v>
                </c:pt>
              </c:numCache>
            </c:numRef>
          </c:val>
          <c:extLst>
            <c:ext xmlns:c16="http://schemas.microsoft.com/office/drawing/2014/chart" uri="{C3380CC4-5D6E-409C-BE32-E72D297353CC}">
              <c16:uniqueId val="{00000007-DAB3-480F-948C-98D4C60EED4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16.27</c:v>
                </c:pt>
                <c:pt idx="2">
                  <c:v>#N/A</c:v>
                </c:pt>
                <c:pt idx="3">
                  <c:v>11.93</c:v>
                </c:pt>
                <c:pt idx="4">
                  <c:v>#N/A</c:v>
                </c:pt>
                <c:pt idx="5">
                  <c:v>11.19</c:v>
                </c:pt>
                <c:pt idx="6">
                  <c:v>#N/A</c:v>
                </c:pt>
                <c:pt idx="7">
                  <c:v>11.4</c:v>
                </c:pt>
                <c:pt idx="8">
                  <c:v>#N/A</c:v>
                </c:pt>
                <c:pt idx="9">
                  <c:v>8.11</c:v>
                </c:pt>
              </c:numCache>
            </c:numRef>
          </c:val>
          <c:extLst>
            <c:ext xmlns:c16="http://schemas.microsoft.com/office/drawing/2014/chart" uri="{C3380CC4-5D6E-409C-BE32-E72D297353CC}">
              <c16:uniqueId val="{00000008-DAB3-480F-948C-98D4C60EED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7.45</c:v>
                </c:pt>
                <c:pt idx="2">
                  <c:v>#N/A</c:v>
                </c:pt>
                <c:pt idx="3">
                  <c:v>7.07</c:v>
                </c:pt>
                <c:pt idx="4">
                  <c:v>#N/A</c:v>
                </c:pt>
                <c:pt idx="5">
                  <c:v>6.99</c:v>
                </c:pt>
                <c:pt idx="6">
                  <c:v>#N/A</c:v>
                </c:pt>
                <c:pt idx="7">
                  <c:v>13.65</c:v>
                </c:pt>
                <c:pt idx="8">
                  <c:v>#N/A</c:v>
                </c:pt>
                <c:pt idx="9">
                  <c:v>10.37</c:v>
                </c:pt>
              </c:numCache>
            </c:numRef>
          </c:val>
          <c:extLst>
            <c:ext xmlns:c16="http://schemas.microsoft.com/office/drawing/2014/chart" uri="{C3380CC4-5D6E-409C-BE32-E72D297353CC}">
              <c16:uniqueId val="{00000009-DAB3-480F-948C-98D4C60EED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954</c:v>
                </c:pt>
                <c:pt idx="5">
                  <c:v>956</c:v>
                </c:pt>
                <c:pt idx="8">
                  <c:v>944</c:v>
                </c:pt>
                <c:pt idx="11">
                  <c:v>932</c:v>
                </c:pt>
                <c:pt idx="14">
                  <c:v>901</c:v>
                </c:pt>
              </c:numCache>
            </c:numRef>
          </c:val>
          <c:extLst>
            <c:ext xmlns:c16="http://schemas.microsoft.com/office/drawing/2014/chart" uri="{C3380CC4-5D6E-409C-BE32-E72D297353CC}">
              <c16:uniqueId val="{00000000-C84A-4977-9EE5-F25677799F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4A-4977-9EE5-F25677799F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4A-4977-9EE5-F25677799F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59</c:v>
                </c:pt>
                <c:pt idx="6">
                  <c:v>65</c:v>
                </c:pt>
                <c:pt idx="9">
                  <c:v>95</c:v>
                </c:pt>
                <c:pt idx="12">
                  <c:v>104</c:v>
                </c:pt>
              </c:numCache>
            </c:numRef>
          </c:val>
          <c:extLst>
            <c:ext xmlns:c16="http://schemas.microsoft.com/office/drawing/2014/chart" uri="{C3380CC4-5D6E-409C-BE32-E72D297353CC}">
              <c16:uniqueId val="{00000003-C84A-4977-9EE5-F25677799F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490</c:v>
                </c:pt>
                <c:pt idx="3">
                  <c:v>482</c:v>
                </c:pt>
                <c:pt idx="6">
                  <c:v>448</c:v>
                </c:pt>
                <c:pt idx="9">
                  <c:v>373</c:v>
                </c:pt>
                <c:pt idx="12">
                  <c:v>371</c:v>
                </c:pt>
              </c:numCache>
            </c:numRef>
          </c:val>
          <c:extLst>
            <c:ext xmlns:c16="http://schemas.microsoft.com/office/drawing/2014/chart" uri="{C3380CC4-5D6E-409C-BE32-E72D297353CC}">
              <c16:uniqueId val="{00000004-C84A-4977-9EE5-F25677799F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4A-4977-9EE5-F25677799F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4A-4977-9EE5-F25677799F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803</c:v>
                </c:pt>
                <c:pt idx="3">
                  <c:v>803</c:v>
                </c:pt>
                <c:pt idx="6">
                  <c:v>818</c:v>
                </c:pt>
                <c:pt idx="9">
                  <c:v>844</c:v>
                </c:pt>
                <c:pt idx="12">
                  <c:v>840</c:v>
                </c:pt>
              </c:numCache>
            </c:numRef>
          </c:val>
          <c:extLst>
            <c:ext xmlns:c16="http://schemas.microsoft.com/office/drawing/2014/chart" uri="{C3380CC4-5D6E-409C-BE32-E72D297353CC}">
              <c16:uniqueId val="{00000007-C84A-4977-9EE5-F25677799F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386</c:v>
                </c:pt>
                <c:pt idx="2">
                  <c:v>#N/A</c:v>
                </c:pt>
                <c:pt idx="3">
                  <c:v>#N/A</c:v>
                </c:pt>
                <c:pt idx="4">
                  <c:v>388</c:v>
                </c:pt>
                <c:pt idx="5">
                  <c:v>#N/A</c:v>
                </c:pt>
                <c:pt idx="6">
                  <c:v>#N/A</c:v>
                </c:pt>
                <c:pt idx="7">
                  <c:v>387</c:v>
                </c:pt>
                <c:pt idx="8">
                  <c:v>#N/A</c:v>
                </c:pt>
                <c:pt idx="9">
                  <c:v>#N/A</c:v>
                </c:pt>
                <c:pt idx="10">
                  <c:v>380</c:v>
                </c:pt>
                <c:pt idx="11">
                  <c:v>#N/A</c:v>
                </c:pt>
                <c:pt idx="12">
                  <c:v>#N/A</c:v>
                </c:pt>
                <c:pt idx="13">
                  <c:v>414</c:v>
                </c:pt>
                <c:pt idx="14">
                  <c:v>#N/A</c:v>
                </c:pt>
              </c:numCache>
            </c:numRef>
          </c:val>
          <c:smooth val="0"/>
          <c:extLst>
            <c:ext xmlns:c16="http://schemas.microsoft.com/office/drawing/2014/chart" uri="{C3380CC4-5D6E-409C-BE32-E72D297353CC}">
              <c16:uniqueId val="{00000008-C84A-4977-9EE5-F25677799F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8930</c:v>
                </c:pt>
                <c:pt idx="5">
                  <c:v>8746</c:v>
                </c:pt>
                <c:pt idx="8">
                  <c:v>8538</c:v>
                </c:pt>
                <c:pt idx="11">
                  <c:v>8225</c:v>
                </c:pt>
                <c:pt idx="14">
                  <c:v>7752</c:v>
                </c:pt>
              </c:numCache>
            </c:numRef>
          </c:val>
          <c:extLst>
            <c:ext xmlns:c16="http://schemas.microsoft.com/office/drawing/2014/chart" uri="{C3380CC4-5D6E-409C-BE32-E72D297353CC}">
              <c16:uniqueId val="{00000000-5755-4561-8FAD-ECD9B4EF7B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1197</c:v>
                </c:pt>
                <c:pt idx="5">
                  <c:v>1148</c:v>
                </c:pt>
                <c:pt idx="8">
                  <c:v>1025</c:v>
                </c:pt>
                <c:pt idx="11">
                  <c:v>1007</c:v>
                </c:pt>
                <c:pt idx="14">
                  <c:v>699</c:v>
                </c:pt>
              </c:numCache>
            </c:numRef>
          </c:val>
          <c:extLst>
            <c:ext xmlns:c16="http://schemas.microsoft.com/office/drawing/2014/chart" uri="{C3380CC4-5D6E-409C-BE32-E72D297353CC}">
              <c16:uniqueId val="{00000001-5755-4561-8FAD-ECD9B4EF7B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2387</c:v>
                </c:pt>
                <c:pt idx="5">
                  <c:v>2365</c:v>
                </c:pt>
                <c:pt idx="8">
                  <c:v>2288</c:v>
                </c:pt>
                <c:pt idx="11">
                  <c:v>2573</c:v>
                </c:pt>
                <c:pt idx="14">
                  <c:v>2943</c:v>
                </c:pt>
              </c:numCache>
            </c:numRef>
          </c:val>
          <c:extLst>
            <c:ext xmlns:c16="http://schemas.microsoft.com/office/drawing/2014/chart" uri="{C3380CC4-5D6E-409C-BE32-E72D297353CC}">
              <c16:uniqueId val="{00000002-5755-4561-8FAD-ECD9B4EF7B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55-4561-8FAD-ECD9B4EF7B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55-4561-8FAD-ECD9B4EF7B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55-4561-8FAD-ECD9B4EF7B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55-4561-8FAD-ECD9B4EF7B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280</c:v>
                </c:pt>
                <c:pt idx="3">
                  <c:v>335</c:v>
                </c:pt>
                <c:pt idx="6">
                  <c:v>389</c:v>
                </c:pt>
                <c:pt idx="9">
                  <c:v>374</c:v>
                </c:pt>
                <c:pt idx="12">
                  <c:v>324</c:v>
                </c:pt>
              </c:numCache>
            </c:numRef>
          </c:val>
          <c:extLst>
            <c:ext xmlns:c16="http://schemas.microsoft.com/office/drawing/2014/chart" uri="{C3380CC4-5D6E-409C-BE32-E72D297353CC}">
              <c16:uniqueId val="{00000007-5755-4561-8FAD-ECD9B4EF7B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3908</c:v>
                </c:pt>
                <c:pt idx="3">
                  <c:v>3579</c:v>
                </c:pt>
                <c:pt idx="6">
                  <c:v>3314</c:v>
                </c:pt>
                <c:pt idx="9">
                  <c:v>2983</c:v>
                </c:pt>
                <c:pt idx="12">
                  <c:v>2702</c:v>
                </c:pt>
              </c:numCache>
            </c:numRef>
          </c:val>
          <c:extLst>
            <c:ext xmlns:c16="http://schemas.microsoft.com/office/drawing/2014/chart" uri="{C3380CC4-5D6E-409C-BE32-E72D297353CC}">
              <c16:uniqueId val="{00000008-5755-4561-8FAD-ECD9B4EF7B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755-4561-8FAD-ECD9B4EF7B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8758</c:v>
                </c:pt>
                <c:pt idx="3">
                  <c:v>8592</c:v>
                </c:pt>
                <c:pt idx="6">
                  <c:v>8545</c:v>
                </c:pt>
                <c:pt idx="9">
                  <c:v>8289</c:v>
                </c:pt>
                <c:pt idx="12">
                  <c:v>7840</c:v>
                </c:pt>
              </c:numCache>
            </c:numRef>
          </c:val>
          <c:extLst>
            <c:ext xmlns:c16="http://schemas.microsoft.com/office/drawing/2014/chart" uri="{C3380CC4-5D6E-409C-BE32-E72D297353CC}">
              <c16:uniqueId val="{0000000A-5755-4561-8FAD-ECD9B4EF7B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432</c:v>
                </c:pt>
                <c:pt idx="2">
                  <c:v>#N/A</c:v>
                </c:pt>
                <c:pt idx="3">
                  <c:v>#N/A</c:v>
                </c:pt>
                <c:pt idx="4">
                  <c:v>247</c:v>
                </c:pt>
                <c:pt idx="5">
                  <c:v>#N/A</c:v>
                </c:pt>
                <c:pt idx="6">
                  <c:v>#N/A</c:v>
                </c:pt>
                <c:pt idx="7">
                  <c:v>397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55-4561-8FAD-ECD9B4EF7B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1084</c:v>
                </c:pt>
                <c:pt idx="1">
                  <c:v>1300</c:v>
                </c:pt>
                <c:pt idx="2">
                  <c:v>1413</c:v>
                </c:pt>
              </c:numCache>
            </c:numRef>
          </c:val>
          <c:extLst>
            <c:ext xmlns:c16="http://schemas.microsoft.com/office/drawing/2014/chart" uri="{C3380CC4-5D6E-409C-BE32-E72D297353CC}">
              <c16:uniqueId val="{00000000-C92A-436E-A0EB-E4B59ECE47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C92A-436E-A0EB-E4B59ECE47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676</c:v>
                </c:pt>
                <c:pt idx="1">
                  <c:v>661</c:v>
                </c:pt>
                <c:pt idx="2">
                  <c:v>957</c:v>
                </c:pt>
              </c:numCache>
            </c:numRef>
          </c:val>
          <c:extLst>
            <c:ext xmlns:c16="http://schemas.microsoft.com/office/drawing/2014/chart" uri="{C3380CC4-5D6E-409C-BE32-E72D297353CC}">
              <c16:uniqueId val="{00000002-C92A-436E-A0EB-E4B59ECE47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元利償還金は前年度比較では減少したものの、５年間全体では増加傾向にあり、実質公債費比率の分子も令和４年度が直近５年間では唯一</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億円を超える値となった。</a:t>
          </a:r>
        </a:p>
        <a:p>
          <a:r>
            <a:rPr kumimoji="1" lang="ja-JP" altLang="en-US" sz="1400">
              <a:latin typeface="ＭＳ ゴシック" pitchFamily="49" charset="-128"/>
              <a:ea typeface="ＭＳ ゴシック" pitchFamily="49" charset="-128"/>
            </a:rPr>
            <a:t>　今後も公共施設の老朽化に伴う再整備に対して起債を行うことが見込まれるため、実質公債費比率は増加傾向になることが想定される。</a:t>
          </a:r>
        </a:p>
        <a:p>
          <a:r>
            <a:rPr kumimoji="1" lang="ja-JP" altLang="en-US" sz="1400">
              <a:latin typeface="ＭＳ ゴシック" pitchFamily="49" charset="-128"/>
              <a:ea typeface="ＭＳ ゴシック" pitchFamily="49" charset="-128"/>
            </a:rPr>
            <a:t>　公共施設総合管理計画及び公共移設マネジメント計画に基づき、適切な施設管理及び資金管理のもと、公債費の抑制に努めていく。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将来負担比率の分子は、令和４年度に引き続き令和４年度もマイナスの値となった。</a:t>
          </a:r>
        </a:p>
        <a:p>
          <a:r>
            <a:rPr kumimoji="1" lang="ja-JP" altLang="en-US" sz="1400">
              <a:latin typeface="ＭＳ ゴシック" pitchFamily="49" charset="-128"/>
              <a:ea typeface="ＭＳ ゴシック" pitchFamily="49" charset="-128"/>
            </a:rPr>
            <a:t>　要因としては、下水道事業会計の地方債の償還が進んだことによる繰入額の減少や一般会計における交付税措置のない地方債の借入抑制による資金管理などが挙げられる。</a:t>
          </a:r>
        </a:p>
        <a:p>
          <a:r>
            <a:rPr kumimoji="1" lang="ja-JP" altLang="en-US" sz="1400">
              <a:latin typeface="ＭＳ ゴシック" pitchFamily="49" charset="-128"/>
              <a:ea typeface="ＭＳ ゴシック" pitchFamily="49" charset="-128"/>
            </a:rPr>
            <a:t>　しかしながら、今後は公共施設の老朽化による再整備が課題となっており、当該事業の財源として地方債を充当することが見込まれるため、近い将来、将来負担比率はプラスに転じることが想定される。</a:t>
          </a:r>
        </a:p>
        <a:p>
          <a:r>
            <a:rPr kumimoji="1" lang="ja-JP" altLang="en-US" sz="1400">
              <a:latin typeface="ＭＳ ゴシック" pitchFamily="49" charset="-128"/>
              <a:ea typeface="ＭＳ ゴシック" pitchFamily="49" charset="-128"/>
            </a:rPr>
            <a:t>　今後も現在の世代と将来の世代の負担割合のバランスを見ながら、健全な財政運営を図っていく。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埼玉県宮代町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基金全体では４０９百万円の増となった。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主な要因として、前年度決算剰余金の増に伴う積立により、財政調整基金が１１３百万円増加した。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また、小学校再整備等地域拠点施設整備の財源としての積立等により、公共施設整備基金が２９５百万円増加した。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社会保障関係経費の増加や住民ニーズの多様化に伴う事業費の増加及び人口の減少等に伴う歳入の減少により、基金の取り崩し傾向が続くと想定される。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取り崩しを最小限に抑えるため、適宜事業の見直しや新たな歳入確保に努めていく。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一方で、今後は耐用年数を経過した公共施設も増加するため、施設更新に係る経費を計画的に確保する必要がある。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取り崩し傾向が続く中においても、安心で安全な施設環境を提供するために、施設更新に向けた基金への積立も実施していく。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同時に、施設の更新の財源として地方債の借入も想定されるため、元利償還金の負担比率も勘案しながら、必要に応じて基金の積立・取り崩しを行う。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公共施設整備基金：公共施設、公共施設に準ずる施設の用地取得、整備及び大規模改修に充てるための基金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宮代まちづくり基金：ふるさと納税制度を活用した寄付者が希望する使途に充てるための基金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公設宮代福祉医療センター施設整備基金：公設宮代福祉医療センターの施設修繕及び備品等の整備資金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森林環境譲与税積立基金：庁舎内装木質化に充てるための森林環境譲与税を積み立てる基金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公共施設整備基金：小学校再整備等ちいききょてん施設整備の財源としての積立による増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宮代まちづくり基金：原資となる、ふるさと納税の減に伴う減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公設宮代福祉医療センター施設整備基金：医療機器整備のため取り崩しを行ったことによる減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森林環境譲与税積立基金：森林環境譲与税積立による増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公共施設整備基金：小学校再整備及び久喜市新炉建設負担金への繰入を予定している。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宮代まちづくり基金：今後も積立を実施した基金は翌年度事業へ充当を行う。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公設宮代福祉医療センター施設整備基金：施設の利益に応じて積立を予定しており、積み立てた基金は医療機器のリース費用に充当を予定している。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森林環境譲与税積立基金：木材を活用した事業に対して積極的に繰入実施していく。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基金の取り崩しは増加したものの、前年度決算剰余金が大幅増したことにより、全体での年度末残高は増加した。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今後も社会保障関係経費の増や公共施設の老朽化に伴う再整備に要する経費の財源確保のため、基金の取り崩しは回避できない状況である。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基金繰入金以外の財源確保と事業見直し等に伴う経費削減を積極的に取り組み、基金の取り崩しを最小限に抑えるような財政運営を行っていく。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基金利子の積立のみのため、大きな増減なし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今後の地方債の借り入れ状況により、適宜積立を実施する。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33,514
33,006
15.95
13,338,994
12,479,543
758,524
7,313,403
7,366,051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築家屋の増、和戸横町地区土地区画整理事業等に伴い固定資産税（都市計画税）が増となった他、法人町民税においてコロナ禍からの持ち直しがあり、町税全体では増となった。一方で、少子高齢化等による人口減少などに伴う町税の減収は避けられない状況や財政需要に比して、町税等の歳入が不足している状況が続いているため、それに伴い財政力指数も減少している。今後もこの傾向は続くと見込ま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臨時財政対策債の大幅な減や職員数増に伴う人件費、事務組合への負担金、光熱水費・物価上昇に伴う物件費の増による義務的経費の増により経常収支比率が昨年度に比べ</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65</xdr:row>
      <xdr:rowOff>7874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939780"/>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155194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3978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155194</xdr:rowOff>
    </xdr:from>
    <xdr:to>
      <xdr:col>15</xdr:col>
      <xdr:colOff>82550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2799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70612</xdr:rowOff>
    </xdr:from>
    <xdr:to>
      <xdr:col>11</xdr:col>
      <xdr:colOff>31750</xdr:colOff>
      <xdr:row>65</xdr:row>
      <xdr:rowOff>85090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1486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104394</xdr:rowOff>
    </xdr:from>
    <xdr:to>
      <xdr:col>15</xdr:col>
      <xdr:colOff>133350</xdr:colOff>
      <xdr:row>65</xdr:row>
      <xdr:rowOff>34544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19812</xdr:rowOff>
    </xdr:from>
    <xdr:to>
      <xdr:col>7</xdr:col>
      <xdr:colOff>31750</xdr:colOff>
      <xdr:row>65</xdr:row>
      <xdr:rowOff>121412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106189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当町は低い数値で推移しているが、昨年度より数値が上がっている。これまで、給与体系の見直しや職員の定数管理に努め、人件費の抑制を図っているが会計年度任用職員の賃金及び新たな行政需要による人員の増により、増加傾向に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143968</xdr:rowOff>
    </xdr:from>
    <xdr:to>
      <xdr:col>23</xdr:col>
      <xdr:colOff>133350</xdr:colOff>
      <xdr:row>82</xdr:row>
      <xdr:rowOff>24186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31418"/>
          <a:ext cx="838200" cy="5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121050</xdr:rowOff>
    </xdr:from>
    <xdr:to>
      <xdr:col>19</xdr:col>
      <xdr:colOff>133350</xdr:colOff>
      <xdr:row>81</xdr:row>
      <xdr:rowOff>143968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08500"/>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74341</xdr:rowOff>
    </xdr:from>
    <xdr:to>
      <xdr:col>15</xdr:col>
      <xdr:colOff>82550</xdr:colOff>
      <xdr:row>81</xdr:row>
      <xdr:rowOff>121050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3961791"/>
          <a:ext cx="889000" cy="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43853</xdr:rowOff>
    </xdr:from>
    <xdr:to>
      <xdr:col>11</xdr:col>
      <xdr:colOff>31750</xdr:colOff>
      <xdr:row>81</xdr:row>
      <xdr:rowOff>74341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31303"/>
          <a:ext cx="889000" cy="3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144836</xdr:rowOff>
    </xdr:from>
    <xdr:to>
      <xdr:col>23</xdr:col>
      <xdr:colOff>184150</xdr:colOff>
      <xdr:row>82</xdr:row>
      <xdr:rowOff>74986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161363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87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93168</xdr:rowOff>
    </xdr:from>
    <xdr:to>
      <xdr:col>19</xdr:col>
      <xdr:colOff>184150</xdr:colOff>
      <xdr:row>82</xdr:row>
      <xdr:rowOff>23318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398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33495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49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70250</xdr:rowOff>
    </xdr:from>
    <xdr:to>
      <xdr:col>15</xdr:col>
      <xdr:colOff>133350</xdr:colOff>
      <xdr:row>82</xdr:row>
      <xdr:rowOff>400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2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23541</xdr:rowOff>
    </xdr:from>
    <xdr:to>
      <xdr:col>11</xdr:col>
      <xdr:colOff>82550</xdr:colOff>
      <xdr:row>81</xdr:row>
      <xdr:rowOff>125141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135318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67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164503</xdr:rowOff>
    </xdr:from>
    <xdr:to>
      <xdr:col>7</xdr:col>
      <xdr:colOff>31750</xdr:colOff>
      <xdr:row>81</xdr:row>
      <xdr:rowOff>94653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88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104830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64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類似団体と比べて低い数値となっている。今年度は昨年度に比べ管理職の定年退職に伴う昇任・昇格数の減少によりラスパイレス指数が下降している。今後も引き続き縮減に努める。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83</xdr:row>
      <xdr:rowOff>167821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3119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83</xdr:row>
      <xdr:rowOff>167821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13963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82</xdr:row>
      <xdr:rowOff>80736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1051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132443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1051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47370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傾向にあるものの、類似団体と比較すると依然低い数値となっている。今後は定年延長による影響を考慮しながら新規採用を実施するとともに、事務事業の見直しに応じた適切な定員数管理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89988</xdr:rowOff>
    </xdr:from>
    <xdr:to>
      <xdr:col>81</xdr:col>
      <xdr:colOff>44450</xdr:colOff>
      <xdr:row>59</xdr:row>
      <xdr:rowOff>126184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05538"/>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86541</xdr:rowOff>
    </xdr:from>
    <xdr:to>
      <xdr:col>77</xdr:col>
      <xdr:colOff>44450</xdr:colOff>
      <xdr:row>59</xdr:row>
      <xdr:rowOff>89988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020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86541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9175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53794</xdr:rowOff>
    </xdr:from>
    <xdr:to>
      <xdr:col>68</xdr:col>
      <xdr:colOff>152400</xdr:colOff>
      <xdr:row>59</xdr:row>
      <xdr:rowOff>76200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69344"/>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75384</xdr:rowOff>
    </xdr:from>
    <xdr:to>
      <xdr:col>81</xdr:col>
      <xdr:colOff>95250</xdr:colOff>
      <xdr:row>60</xdr:row>
      <xdr:rowOff>5534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91911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3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39188</xdr:rowOff>
    </xdr:from>
    <xdr:to>
      <xdr:col>77</xdr:col>
      <xdr:colOff>95250</xdr:colOff>
      <xdr:row>59</xdr:row>
      <xdr:rowOff>140788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150965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35741</xdr:rowOff>
    </xdr:from>
    <xdr:to>
      <xdr:col>73</xdr:col>
      <xdr:colOff>44450</xdr:colOff>
      <xdr:row>59</xdr:row>
      <xdr:rowOff>137341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147518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25400</xdr:rowOff>
    </xdr:from>
    <xdr:to>
      <xdr:col>68</xdr:col>
      <xdr:colOff>203200</xdr:colOff>
      <xdr:row>59</xdr:row>
      <xdr:rowOff>127000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137177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2994</xdr:rowOff>
    </xdr:from>
    <xdr:to>
      <xdr:col>64</xdr:col>
      <xdr:colOff>152400</xdr:colOff>
      <xdr:row>59</xdr:row>
      <xdr:rowOff>104594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114771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昇し、公共施設整備や東武動物公園駅東口整備に係る地方債の償還があるものの、過去に借入れを行なった地方債の償還が進行により、指数は緩やかな増である。引き続き当該年度の借入の抑制を図りつつ、中期的な起債計画について検討を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30480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8158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44269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8158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44269</xdr:rowOff>
    </xdr:from>
    <xdr:to>
      <xdr:col>72</xdr:col>
      <xdr:colOff>203200</xdr:colOff>
      <xdr:row>40</xdr:row>
      <xdr:rowOff>58057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022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58057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16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167657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164919</xdr:rowOff>
    </xdr:from>
    <xdr:to>
      <xdr:col>73</xdr:col>
      <xdr:colOff>44450</xdr:colOff>
      <xdr:row>40</xdr:row>
      <xdr:rowOff>95069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105246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及び下水道事業会計での償還が進み、地方債残高が充当可能特定財源や基金財源等を下回ったことにより、令和４年度の比率は０になった。今後は、公共施設の老朽化に伴う更新等に地方債の活用が見込まれ、併せて比率が変動すること見込まれる。今後も事業の見通しを図りながら、財政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131475</xdr:rowOff>
    </xdr:from>
    <xdr:to>
      <xdr:col>72</xdr:col>
      <xdr:colOff>203200</xdr:colOff>
      <xdr:row>13</xdr:row>
      <xdr:rowOff>159052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360325"/>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131475</xdr:rowOff>
    </xdr:from>
    <xdr:to>
      <xdr:col>68</xdr:col>
      <xdr:colOff>152400</xdr:colOff>
      <xdr:row>13</xdr:row>
      <xdr:rowOff>169394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36032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126594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2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10298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5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108252</xdr:rowOff>
    </xdr:from>
    <xdr:to>
      <xdr:col>73</xdr:col>
      <xdr:colOff>44450</xdr:colOff>
      <xdr:row>14</xdr:row>
      <xdr:rowOff>38402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3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48579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80675</xdr:rowOff>
    </xdr:from>
    <xdr:to>
      <xdr:col>68</xdr:col>
      <xdr:colOff>203200</xdr:colOff>
      <xdr:row>14</xdr:row>
      <xdr:rowOff>10825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3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21002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078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118594</xdr:rowOff>
    </xdr:from>
    <xdr:to>
      <xdr:col>64</xdr:col>
      <xdr:colOff>152400</xdr:colOff>
      <xdr:row>14</xdr:row>
      <xdr:rowOff>48744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58921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11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33,514
33,006
15.95
13,338,994
12,479,543
758,524
7,313,403
7,366,051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ポイント低い数値となっており、この結果は給与体系の見直しや職員の定数管理に努めてきた表れである。今後も引き続き給与の適正化及び適切な定員管理に努め人件費の削減を図っていく。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63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6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0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ポイント下回っており、前年と比較して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ポイント増加した。原油高・物価高の影響を受けるエネルギー価格高騰分として公共施設の光熱費等が増加していることが影響している。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16</xdr:row>
      <xdr:rowOff>85852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5531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147574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55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147574</xdr:rowOff>
    </xdr:from>
    <xdr:to>
      <xdr:col>73</xdr:col>
      <xdr:colOff>180975</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19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ポイント低い数値となり。前年度との比較では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ポイント増加した。、子育て関連経費や介護給付は今後も増加が見込まれている。扶助費については抑制が困難な費目が多いが、適宜事業の見直しに努めていく。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86178</xdr:rowOff>
    </xdr:from>
    <xdr:to>
      <xdr:col>24</xdr:col>
      <xdr:colOff>25400</xdr:colOff>
      <xdr:row>56</xdr:row>
      <xdr:rowOff>1815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159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03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62792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おり、国民健康保険特別会計繰出金等の特別会計への繰出金の割合が他団体に比べ高い傾向にある。国民健康保険料等の改定による特別会計の安定的な運営を図りながら、コストの抑制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xdr:rowOff>
    </xdr:from>
    <xdr:to>
      <xdr:col>82</xdr:col>
      <xdr:colOff>107950</xdr:colOff>
      <xdr:row>58</xdr:row>
      <xdr:rowOff>61685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51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xdr:rowOff>
    </xdr:from>
    <xdr:to>
      <xdr:col>78</xdr:col>
      <xdr:colOff>69850</xdr:colOff>
      <xdr:row>58</xdr:row>
      <xdr:rowOff>105228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951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105228</xdr:rowOff>
    </xdr:from>
    <xdr:to>
      <xdr:col>73</xdr:col>
      <xdr:colOff>180975</xdr:colOff>
      <xdr:row>61</xdr:row>
      <xdr:rowOff>124278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49328"/>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124278</xdr:rowOff>
    </xdr:from>
    <xdr:to>
      <xdr:col>69</xdr:col>
      <xdr:colOff>92075</xdr:colOff>
      <xdr:row>62</xdr:row>
      <xdr:rowOff>83457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582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2920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127907</xdr:rowOff>
    </xdr:from>
    <xdr:to>
      <xdr:col>78</xdr:col>
      <xdr:colOff>120650</xdr:colOff>
      <xdr:row>58</xdr:row>
      <xdr:rowOff>58057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42834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73478</xdr:rowOff>
    </xdr:from>
    <xdr:to>
      <xdr:col>69</xdr:col>
      <xdr:colOff>142875</xdr:colOff>
      <xdr:row>62</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159855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32657</xdr:rowOff>
    </xdr:from>
    <xdr:to>
      <xdr:col>65</xdr:col>
      <xdr:colOff>53975</xdr:colOff>
      <xdr:row>62</xdr:row>
      <xdr:rowOff>134257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6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119034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74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ポイント上回っており、社会保障関係経費の増加が主な要因であり、今後も同経費は上昇傾向にある。今後は既存の事業の見直しを行い、補助金交付が適切かどうかの判断を行い、経費の削減に努めていく。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38</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6238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38</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6238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147574</xdr:rowOff>
    </xdr:from>
    <xdr:to>
      <xdr:col>73</xdr:col>
      <xdr:colOff>180975</xdr:colOff>
      <xdr:row>38</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912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37</xdr:row>
      <xdr:rowOff>152146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96774</xdr:rowOff>
    </xdr:from>
    <xdr:to>
      <xdr:col>69</xdr:col>
      <xdr:colOff>142875</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11701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おり、近年も横ばいで推移している。この結果の要因としては、元利償還額を上回る借入を行わないことにより、計画的な地方債残高の減少に努めてきたことの表れである。今後も、引き続き財政状況を勘案した起債計画に基づき健全な運営を行う。</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657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53848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62992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62992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xdr:rowOff>
    </xdr:from>
    <xdr:to>
      <xdr:col>11</xdr:col>
      <xdr:colOff>60325</xdr:colOff>
      <xdr:row>76</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123969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おり、国民健康保険特別会計繰出金等の特別会計への繰出金の割合が他団体に比べ高い傾向にある。国民健康保険料等の改定による特別会計の安定的な運営を図りながら、コストの抑制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12700</xdr:rowOff>
    </xdr:from>
    <xdr:to>
      <xdr:col>82</xdr:col>
      <xdr:colOff>107950</xdr:colOff>
      <xdr:row>80</xdr:row>
      <xdr:rowOff>5080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55725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12700</xdr:rowOff>
    </xdr:from>
    <xdr:to>
      <xdr:col>78</xdr:col>
      <xdr:colOff>69850</xdr:colOff>
      <xdr:row>79</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557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146050</xdr:rowOff>
    </xdr:from>
    <xdr:to>
      <xdr:col>73</xdr:col>
      <xdr:colOff>180975</xdr:colOff>
      <xdr:row>80</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906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35561</xdr:rowOff>
    </xdr:from>
    <xdr:to>
      <xdr:col>69</xdr:col>
      <xdr:colOff>92075</xdr:colOff>
      <xdr:row>80</xdr:row>
      <xdr:rowOff>46989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7515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125730</xdr:rowOff>
    </xdr:from>
    <xdr:to>
      <xdr:col>82</xdr:col>
      <xdr:colOff>158750</xdr:colOff>
      <xdr:row>80</xdr:row>
      <xdr:rowOff>55880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97807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133350</xdr:rowOff>
    </xdr:from>
    <xdr:to>
      <xdr:col>78</xdr:col>
      <xdr:colOff>120650</xdr:colOff>
      <xdr:row>79</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48277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9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150524</xdr:rowOff>
    </xdr:from>
    <xdr:to>
      <xdr:col>29</xdr:col>
      <xdr:colOff>127000</xdr:colOff>
      <xdr:row>17</xdr:row>
      <xdr:rowOff>166526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12799"/>
          <a:ext cx="6477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166526</xdr:rowOff>
    </xdr:from>
    <xdr:to>
      <xdr:col>26</xdr:col>
      <xdr:colOff>50800</xdr:colOff>
      <xdr:row>18</xdr:row>
      <xdr:rowOff>40927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28801"/>
          <a:ext cx="698500" cy="45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36012</xdr:rowOff>
    </xdr:from>
    <xdr:to>
      <xdr:col>22</xdr:col>
      <xdr:colOff>114300</xdr:colOff>
      <xdr:row>18</xdr:row>
      <xdr:rowOff>40927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69737"/>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36012</xdr:rowOff>
    </xdr:from>
    <xdr:to>
      <xdr:col>18</xdr:col>
      <xdr:colOff>177800</xdr:colOff>
      <xdr:row>18</xdr:row>
      <xdr:rowOff>55508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69737"/>
          <a:ext cx="698500" cy="19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99724</xdr:rowOff>
    </xdr:from>
    <xdr:to>
      <xdr:col>29</xdr:col>
      <xdr:colOff>177800</xdr:colOff>
      <xdr:row>18</xdr:row>
      <xdr:rowOff>29874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71801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115726</xdr:rowOff>
    </xdr:from>
    <xdr:to>
      <xdr:col>26</xdr:col>
      <xdr:colOff>101600</xdr:colOff>
      <xdr:row>18</xdr:row>
      <xdr:rowOff>45876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78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30653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4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161577</xdr:rowOff>
    </xdr:from>
    <xdr:to>
      <xdr:col>22</xdr:col>
      <xdr:colOff>165100</xdr:colOff>
      <xdr:row>18</xdr:row>
      <xdr:rowOff>91727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76504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1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156662</xdr:rowOff>
    </xdr:from>
    <xdr:to>
      <xdr:col>19</xdr:col>
      <xdr:colOff>38100</xdr:colOff>
      <xdr:row>18</xdr:row>
      <xdr:rowOff>86812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1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71589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4708</xdr:rowOff>
    </xdr:from>
    <xdr:to>
      <xdr:col>15</xdr:col>
      <xdr:colOff>101600</xdr:colOff>
      <xdr:row>18</xdr:row>
      <xdr:rowOff>106308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8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91085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330282</xdr:rowOff>
    </xdr:from>
    <xdr:to>
      <xdr:col>29</xdr:col>
      <xdr:colOff>127000</xdr:colOff>
      <xdr:row>36</xdr:row>
      <xdr:rowOff>7576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40632"/>
          <a:ext cx="647700" cy="2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4204</xdr:rowOff>
    </xdr:from>
    <xdr:to>
      <xdr:col>26</xdr:col>
      <xdr:colOff>50800</xdr:colOff>
      <xdr:row>36</xdr:row>
      <xdr:rowOff>7576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57454"/>
          <a:ext cx="698500" cy="3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4204</xdr:rowOff>
    </xdr:from>
    <xdr:to>
      <xdr:col>22</xdr:col>
      <xdr:colOff>114300</xdr:colOff>
      <xdr:row>36</xdr:row>
      <xdr:rowOff>4718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57454"/>
          <a:ext cx="698500" cy="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4718</xdr:rowOff>
    </xdr:from>
    <xdr:to>
      <xdr:col>18</xdr:col>
      <xdr:colOff>177800</xdr:colOff>
      <xdr:row>36</xdr:row>
      <xdr:rowOff>7251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57968"/>
          <a:ext cx="698500" cy="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279482</xdr:rowOff>
    </xdr:from>
    <xdr:to>
      <xdr:col>29</xdr:col>
      <xdr:colOff>177800</xdr:colOff>
      <xdr:row>36</xdr:row>
      <xdr:rowOff>38182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8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251559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299676</xdr:rowOff>
    </xdr:from>
    <xdr:to>
      <xdr:col>26</xdr:col>
      <xdr:colOff>101600</xdr:colOff>
      <xdr:row>36</xdr:row>
      <xdr:rowOff>58376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10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43153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96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296304</xdr:rowOff>
    </xdr:from>
    <xdr:to>
      <xdr:col>22</xdr:col>
      <xdr:colOff>165100</xdr:colOff>
      <xdr:row>36</xdr:row>
      <xdr:rowOff>55004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39781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296818</xdr:rowOff>
    </xdr:from>
    <xdr:to>
      <xdr:col>19</xdr:col>
      <xdr:colOff>38100</xdr:colOff>
      <xdr:row>36</xdr:row>
      <xdr:rowOff>55518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40295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299351</xdr:rowOff>
    </xdr:from>
    <xdr:to>
      <xdr:col>15</xdr:col>
      <xdr:colOff>101600</xdr:colOff>
      <xdr:row>36</xdr:row>
      <xdr:rowOff>58051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42828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9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33,514
33,006
15.95
13,338,994
12,479,543
758,524
7,313,403
7,366,051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68034</xdr:rowOff>
    </xdr:from>
    <xdr:to>
      <xdr:col>24</xdr:col>
      <xdr:colOff>63500</xdr:colOff>
      <xdr:row>37</xdr:row>
      <xdr:rowOff>93142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11684"/>
          <a:ext cx="8382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93142</xdr:rowOff>
    </xdr:from>
    <xdr:to>
      <xdr:col>19</xdr:col>
      <xdr:colOff>177800</xdr:colOff>
      <xdr:row>37</xdr:row>
      <xdr:rowOff>135090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6792"/>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135090</xdr:rowOff>
    </xdr:from>
    <xdr:to>
      <xdr:col>15</xdr:col>
      <xdr:colOff>50800</xdr:colOff>
      <xdr:row>38</xdr:row>
      <xdr:rowOff>32639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78740"/>
          <a:ext cx="889000" cy="6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32639</xdr:rowOff>
    </xdr:from>
    <xdr:to>
      <xdr:col>10</xdr:col>
      <xdr:colOff>114300</xdr:colOff>
      <xdr:row>38</xdr:row>
      <xdr:rowOff>84207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47739"/>
          <a:ext cx="889000" cy="5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17234</xdr:rowOff>
    </xdr:from>
    <xdr:to>
      <xdr:col>24</xdr:col>
      <xdr:colOff>114300</xdr:colOff>
      <xdr:row>37</xdr:row>
      <xdr:rowOff>118834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167111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42342</xdr:rowOff>
    </xdr:from>
    <xdr:to>
      <xdr:col>20</xdr:col>
      <xdr:colOff>38100</xdr:colOff>
      <xdr:row>37</xdr:row>
      <xdr:rowOff>143942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135069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84290</xdr:rowOff>
    </xdr:from>
    <xdr:to>
      <xdr:col>15</xdr:col>
      <xdr:colOff>101600</xdr:colOff>
      <xdr:row>38</xdr:row>
      <xdr:rowOff>14439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279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5567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153289</xdr:rowOff>
    </xdr:from>
    <xdr:to>
      <xdr:col>10</xdr:col>
      <xdr:colOff>165100</xdr:colOff>
      <xdr:row>38</xdr:row>
      <xdr:rowOff>83439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74566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33407</xdr:rowOff>
    </xdr:from>
    <xdr:to>
      <xdr:col>6</xdr:col>
      <xdr:colOff>38100</xdr:colOff>
      <xdr:row>38</xdr:row>
      <xdr:rowOff>135007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126134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151092</xdr:rowOff>
    </xdr:from>
    <xdr:to>
      <xdr:col>24</xdr:col>
      <xdr:colOff>63500</xdr:colOff>
      <xdr:row>59</xdr:row>
      <xdr:rowOff>32967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95192"/>
          <a:ext cx="838200" cy="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32967</xdr:rowOff>
    </xdr:from>
    <xdr:to>
      <xdr:col>19</xdr:col>
      <xdr:colOff>177800</xdr:colOff>
      <xdr:row>59</xdr:row>
      <xdr:rowOff>44328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148517"/>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44328</xdr:rowOff>
    </xdr:from>
    <xdr:to>
      <xdr:col>15</xdr:col>
      <xdr:colOff>50800</xdr:colOff>
      <xdr:row>59</xdr:row>
      <xdr:rowOff>75303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59878"/>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75303</xdr:rowOff>
    </xdr:from>
    <xdr:to>
      <xdr:col>10</xdr:col>
      <xdr:colOff>114300</xdr:colOff>
      <xdr:row>59</xdr:row>
      <xdr:rowOff>97653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190853"/>
          <a:ext cx="889000" cy="2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100292</xdr:rowOff>
    </xdr:from>
    <xdr:to>
      <xdr:col>24</xdr:col>
      <xdr:colOff>114300</xdr:colOff>
      <xdr:row>59</xdr:row>
      <xdr:rowOff>30442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15219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153617</xdr:rowOff>
    </xdr:from>
    <xdr:to>
      <xdr:col>20</xdr:col>
      <xdr:colOff>38100</xdr:colOff>
      <xdr:row>59</xdr:row>
      <xdr:rowOff>83767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74894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164978</xdr:rowOff>
    </xdr:from>
    <xdr:to>
      <xdr:col>15</xdr:col>
      <xdr:colOff>101600</xdr:colOff>
      <xdr:row>59</xdr:row>
      <xdr:rowOff>95128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10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86255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2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24503</xdr:rowOff>
    </xdr:from>
    <xdr:to>
      <xdr:col>10</xdr:col>
      <xdr:colOff>165100</xdr:colOff>
      <xdr:row>59</xdr:row>
      <xdr:rowOff>126103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4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117230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3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46853</xdr:rowOff>
    </xdr:from>
    <xdr:to>
      <xdr:col>6</xdr:col>
      <xdr:colOff>38100</xdr:colOff>
      <xdr:row>59</xdr:row>
      <xdr:rowOff>148453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139580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54341</xdr:rowOff>
    </xdr:from>
    <xdr:to>
      <xdr:col>24</xdr:col>
      <xdr:colOff>63500</xdr:colOff>
      <xdr:row>78</xdr:row>
      <xdr:rowOff>79487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7441"/>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54432</xdr:rowOff>
    </xdr:from>
    <xdr:to>
      <xdr:col>19</xdr:col>
      <xdr:colOff>177800</xdr:colOff>
      <xdr:row>78</xdr:row>
      <xdr:rowOff>79487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7532"/>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54432</xdr:rowOff>
    </xdr:from>
    <xdr:to>
      <xdr:col>15</xdr:col>
      <xdr:colOff>50800</xdr:colOff>
      <xdr:row>78</xdr:row>
      <xdr:rowOff>58364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27532"/>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58364</xdr:rowOff>
    </xdr:from>
    <xdr:to>
      <xdr:col>10</xdr:col>
      <xdr:colOff>114300</xdr:colOff>
      <xdr:row>78</xdr:row>
      <xdr:rowOff>63897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31464"/>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3541</xdr:rowOff>
    </xdr:from>
    <xdr:to>
      <xdr:col>24</xdr:col>
      <xdr:colOff>114300</xdr:colOff>
      <xdr:row>78</xdr:row>
      <xdr:rowOff>105141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89918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28687</xdr:rowOff>
    </xdr:from>
    <xdr:to>
      <xdr:col>20</xdr:col>
      <xdr:colOff>38100</xdr:colOff>
      <xdr:row>78</xdr:row>
      <xdr:rowOff>130287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121414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3632</xdr:rowOff>
    </xdr:from>
    <xdr:to>
      <xdr:col>15</xdr:col>
      <xdr:colOff>101600</xdr:colOff>
      <xdr:row>78</xdr:row>
      <xdr:rowOff>105232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96359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7564</xdr:rowOff>
    </xdr:from>
    <xdr:to>
      <xdr:col>10</xdr:col>
      <xdr:colOff>165100</xdr:colOff>
      <xdr:row>78</xdr:row>
      <xdr:rowOff>109164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100291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7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13097</xdr:rowOff>
    </xdr:from>
    <xdr:to>
      <xdr:col>6</xdr:col>
      <xdr:colOff>38100</xdr:colOff>
      <xdr:row>78</xdr:row>
      <xdr:rowOff>114697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105824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7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33640</xdr:rowOff>
    </xdr:from>
    <xdr:to>
      <xdr:col>24</xdr:col>
      <xdr:colOff>63500</xdr:colOff>
      <xdr:row>96</xdr:row>
      <xdr:rowOff>166326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92840"/>
          <a:ext cx="838200" cy="13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33640</xdr:rowOff>
    </xdr:from>
    <xdr:to>
      <xdr:col>19</xdr:col>
      <xdr:colOff>177800</xdr:colOff>
      <xdr:row>97</xdr:row>
      <xdr:rowOff>85544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92840"/>
          <a:ext cx="889000" cy="22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85544</xdr:rowOff>
    </xdr:from>
    <xdr:to>
      <xdr:col>15</xdr:col>
      <xdr:colOff>50800</xdr:colOff>
      <xdr:row>97</xdr:row>
      <xdr:rowOff>151772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16194"/>
          <a:ext cx="889000" cy="6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151772</xdr:rowOff>
    </xdr:from>
    <xdr:to>
      <xdr:col>10</xdr:col>
      <xdr:colOff>114300</xdr:colOff>
      <xdr:row>98</xdr:row>
      <xdr:rowOff>25749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82422"/>
          <a:ext cx="889000" cy="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115526</xdr:rowOff>
    </xdr:from>
    <xdr:to>
      <xdr:col>24</xdr:col>
      <xdr:colOff>114300</xdr:colOff>
      <xdr:row>97</xdr:row>
      <xdr:rowOff>45676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93953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5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154290</xdr:rowOff>
    </xdr:from>
    <xdr:to>
      <xdr:col>20</xdr:col>
      <xdr:colOff>38100</xdr:colOff>
      <xdr:row>96</xdr:row>
      <xdr:rowOff>84440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75567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3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34744</xdr:rowOff>
    </xdr:from>
    <xdr:to>
      <xdr:col>15</xdr:col>
      <xdr:colOff>101600</xdr:colOff>
      <xdr:row>97</xdr:row>
      <xdr:rowOff>136344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127471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5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100972</xdr:rowOff>
    </xdr:from>
    <xdr:to>
      <xdr:col>10</xdr:col>
      <xdr:colOff>165100</xdr:colOff>
      <xdr:row>98</xdr:row>
      <xdr:rowOff>31122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22249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146399</xdr:rowOff>
    </xdr:from>
    <xdr:to>
      <xdr:col>6</xdr:col>
      <xdr:colOff>38100</xdr:colOff>
      <xdr:row>98</xdr:row>
      <xdr:rowOff>76549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7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67676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21764</xdr:rowOff>
    </xdr:from>
    <xdr:to>
      <xdr:col>54</xdr:col>
      <xdr:colOff>189865</xdr:colOff>
      <xdr:row>40</xdr:row>
      <xdr:rowOff>5044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08164"/>
          <a:ext cx="1270" cy="135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8871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8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5044</xdr:rowOff>
    </xdr:from>
    <xdr:to>
      <xdr:col>55</xdr:col>
      <xdr:colOff>88900</xdr:colOff>
      <xdr:row>40</xdr:row>
      <xdr:rowOff>5044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86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139891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8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21764</xdr:rowOff>
    </xdr:from>
    <xdr:to>
      <xdr:col>55</xdr:col>
      <xdr:colOff>88900</xdr:colOff>
      <xdr:row>32</xdr:row>
      <xdr:rowOff>21764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0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38593</xdr:rowOff>
    </xdr:from>
    <xdr:to>
      <xdr:col>55</xdr:col>
      <xdr:colOff>0</xdr:colOff>
      <xdr:row>37</xdr:row>
      <xdr:rowOff>143358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82243"/>
          <a:ext cx="838200" cy="10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60524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404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82097</xdr:rowOff>
    </xdr:from>
    <xdr:to>
      <xdr:col>55</xdr:col>
      <xdr:colOff>50800</xdr:colOff>
      <xdr:row>38</xdr:row>
      <xdr:rowOff>12247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42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50644</xdr:rowOff>
    </xdr:from>
    <xdr:to>
      <xdr:col>50</xdr:col>
      <xdr:colOff>114300</xdr:colOff>
      <xdr:row>37</xdr:row>
      <xdr:rowOff>143358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365594"/>
          <a:ext cx="889000" cy="112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124235</xdr:rowOff>
    </xdr:from>
    <xdr:to>
      <xdr:col>50</xdr:col>
      <xdr:colOff>165100</xdr:colOff>
      <xdr:row>38</xdr:row>
      <xdr:rowOff>54385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4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45512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56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50644</xdr:rowOff>
    </xdr:from>
    <xdr:to>
      <xdr:col>45</xdr:col>
      <xdr:colOff>177800</xdr:colOff>
      <xdr:row>39</xdr:row>
      <xdr:rowOff>6927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365594"/>
          <a:ext cx="889000" cy="132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66443</xdr:rowOff>
    </xdr:from>
    <xdr:to>
      <xdr:col>46</xdr:col>
      <xdr:colOff>38100</xdr:colOff>
      <xdr:row>31</xdr:row>
      <xdr:rowOff>168043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38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159170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4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4239</xdr:rowOff>
    </xdr:from>
    <xdr:to>
      <xdr:col>41</xdr:col>
      <xdr:colOff>50800</xdr:colOff>
      <xdr:row>39</xdr:row>
      <xdr:rowOff>6927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690789"/>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50528</xdr:rowOff>
    </xdr:from>
    <xdr:to>
      <xdr:col>41</xdr:col>
      <xdr:colOff>101600</xdr:colOff>
      <xdr:row>38</xdr:row>
      <xdr:rowOff>152128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56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168655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3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56384</xdr:rowOff>
    </xdr:from>
    <xdr:to>
      <xdr:col>36</xdr:col>
      <xdr:colOff>165100</xdr:colOff>
      <xdr:row>38</xdr:row>
      <xdr:rowOff>157984</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5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3062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34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159243</xdr:rowOff>
    </xdr:from>
    <xdr:to>
      <xdr:col>55</xdr:col>
      <xdr:colOff>50800</xdr:colOff>
      <xdr:row>37</xdr:row>
      <xdr:rowOff>89393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3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10670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18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92558</xdr:rowOff>
    </xdr:from>
    <xdr:to>
      <xdr:col>50</xdr:col>
      <xdr:colOff>165100</xdr:colOff>
      <xdr:row>38</xdr:row>
      <xdr:rowOff>22707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39235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2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171294</xdr:rowOff>
    </xdr:from>
    <xdr:to>
      <xdr:col>46</xdr:col>
      <xdr:colOff>38100</xdr:colOff>
      <xdr:row>31</xdr:row>
      <xdr:rowOff>101444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3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117971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509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127577</xdr:rowOff>
    </xdr:from>
    <xdr:to>
      <xdr:col>41</xdr:col>
      <xdr:colOff>101600</xdr:colOff>
      <xdr:row>39</xdr:row>
      <xdr:rowOff>57727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48854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124889</xdr:rowOff>
    </xdr:from>
    <xdr:to>
      <xdr:col>36</xdr:col>
      <xdr:colOff>165100</xdr:colOff>
      <xdr:row>39</xdr:row>
      <xdr:rowOff>55039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46166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168420</xdr:rowOff>
    </xdr:from>
    <xdr:to>
      <xdr:col>55</xdr:col>
      <xdr:colOff>0</xdr:colOff>
      <xdr:row>58</xdr:row>
      <xdr:rowOff>38415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41070"/>
          <a:ext cx="8382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161684</xdr:rowOff>
    </xdr:from>
    <xdr:to>
      <xdr:col>50</xdr:col>
      <xdr:colOff>114300</xdr:colOff>
      <xdr:row>58</xdr:row>
      <xdr:rowOff>38415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34334"/>
          <a:ext cx="889000" cy="4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161684</xdr:rowOff>
    </xdr:from>
    <xdr:to>
      <xdr:col>45</xdr:col>
      <xdr:colOff>177800</xdr:colOff>
      <xdr:row>58</xdr:row>
      <xdr:rowOff>47026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34334"/>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47026</xdr:rowOff>
    </xdr:from>
    <xdr:to>
      <xdr:col>41</xdr:col>
      <xdr:colOff>50800</xdr:colOff>
      <xdr:row>58</xdr:row>
      <xdr:rowOff>94102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91126"/>
          <a:ext cx="889000" cy="4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117620</xdr:rowOff>
    </xdr:from>
    <xdr:to>
      <xdr:col>55</xdr:col>
      <xdr:colOff>50800</xdr:colOff>
      <xdr:row>58</xdr:row>
      <xdr:rowOff>47770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96047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159065</xdr:rowOff>
    </xdr:from>
    <xdr:to>
      <xdr:col>50</xdr:col>
      <xdr:colOff>165100</xdr:colOff>
      <xdr:row>58</xdr:row>
      <xdr:rowOff>89215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80342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2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110884</xdr:rowOff>
    </xdr:from>
    <xdr:to>
      <xdr:col>46</xdr:col>
      <xdr:colOff>38100</xdr:colOff>
      <xdr:row>58</xdr:row>
      <xdr:rowOff>41034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8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32161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167676</xdr:rowOff>
    </xdr:from>
    <xdr:to>
      <xdr:col>41</xdr:col>
      <xdr:colOff>101600</xdr:colOff>
      <xdr:row>58</xdr:row>
      <xdr:rowOff>97826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88953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3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43302</xdr:rowOff>
    </xdr:from>
    <xdr:to>
      <xdr:col>36</xdr:col>
      <xdr:colOff>165100</xdr:colOff>
      <xdr:row>58</xdr:row>
      <xdr:rowOff>144902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136029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109562</xdr:rowOff>
    </xdr:from>
    <xdr:to>
      <xdr:col>55</xdr:col>
      <xdr:colOff>0</xdr:colOff>
      <xdr:row>78</xdr:row>
      <xdr:rowOff>146729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82662"/>
          <a:ext cx="838200" cy="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33610</xdr:rowOff>
    </xdr:from>
    <xdr:to>
      <xdr:col>50</xdr:col>
      <xdr:colOff>114300</xdr:colOff>
      <xdr:row>78</xdr:row>
      <xdr:rowOff>109562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06710"/>
          <a:ext cx="889000" cy="7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170923</xdr:rowOff>
    </xdr:from>
    <xdr:to>
      <xdr:col>45</xdr:col>
      <xdr:colOff>177800</xdr:colOff>
      <xdr:row>78</xdr:row>
      <xdr:rowOff>33610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372573"/>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170923</xdr:rowOff>
    </xdr:from>
    <xdr:to>
      <xdr:col>41</xdr:col>
      <xdr:colOff>50800</xdr:colOff>
      <xdr:row>78</xdr:row>
      <xdr:rowOff>156769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372573"/>
          <a:ext cx="889000" cy="15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95929</xdr:rowOff>
    </xdr:from>
    <xdr:to>
      <xdr:col>55</xdr:col>
      <xdr:colOff>50800</xdr:colOff>
      <xdr:row>79</xdr:row>
      <xdr:rowOff>26079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10856</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8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58762</xdr:rowOff>
    </xdr:from>
    <xdr:to>
      <xdr:col>50</xdr:col>
      <xdr:colOff>165100</xdr:colOff>
      <xdr:row>78</xdr:row>
      <xdr:rowOff>160362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151489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2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154260</xdr:rowOff>
    </xdr:from>
    <xdr:to>
      <xdr:col>46</xdr:col>
      <xdr:colOff>38100</xdr:colOff>
      <xdr:row>78</xdr:row>
      <xdr:rowOff>84410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3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75537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4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120123</xdr:rowOff>
    </xdr:from>
    <xdr:to>
      <xdr:col>41</xdr:col>
      <xdr:colOff>101600</xdr:colOff>
      <xdr:row>78</xdr:row>
      <xdr:rowOff>50273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41400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4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105969</xdr:rowOff>
    </xdr:from>
    <xdr:to>
      <xdr:col>36</xdr:col>
      <xdr:colOff>165100</xdr:colOff>
      <xdr:row>79</xdr:row>
      <xdr:rowOff>36119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27246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57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114880</xdr:rowOff>
    </xdr:from>
    <xdr:to>
      <xdr:col>55</xdr:col>
      <xdr:colOff>0</xdr:colOff>
      <xdr:row>98</xdr:row>
      <xdr:rowOff>98177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745530"/>
          <a:ext cx="838200" cy="15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98177</xdr:rowOff>
    </xdr:from>
    <xdr:to>
      <xdr:col>50</xdr:col>
      <xdr:colOff>114300</xdr:colOff>
      <xdr:row>98</xdr:row>
      <xdr:rowOff>126065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900277"/>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126065</xdr:rowOff>
    </xdr:from>
    <xdr:to>
      <xdr:col>45</xdr:col>
      <xdr:colOff>177800</xdr:colOff>
      <xdr:row>99</xdr:row>
      <xdr:rowOff>17971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928165"/>
          <a:ext cx="889000" cy="6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17971</xdr:rowOff>
    </xdr:from>
    <xdr:to>
      <xdr:col>41</xdr:col>
      <xdr:colOff>50800</xdr:colOff>
      <xdr:row>99</xdr:row>
      <xdr:rowOff>22085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99152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64080</xdr:rowOff>
    </xdr:from>
    <xdr:to>
      <xdr:col>55</xdr:col>
      <xdr:colOff>50800</xdr:colOff>
      <xdr:row>97</xdr:row>
      <xdr:rowOff>165680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42507</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47377</xdr:rowOff>
    </xdr:from>
    <xdr:to>
      <xdr:col>50</xdr:col>
      <xdr:colOff>165100</xdr:colOff>
      <xdr:row>98</xdr:row>
      <xdr:rowOff>148977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4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140104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94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75265</xdr:rowOff>
    </xdr:from>
    <xdr:to>
      <xdr:col>46</xdr:col>
      <xdr:colOff>38100</xdr:colOff>
      <xdr:row>99</xdr:row>
      <xdr:rowOff>5415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167992</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697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138621</xdr:rowOff>
    </xdr:from>
    <xdr:to>
      <xdr:col>41</xdr:col>
      <xdr:colOff>101600</xdr:colOff>
      <xdr:row>99</xdr:row>
      <xdr:rowOff>68771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9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59898</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703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142735</xdr:rowOff>
    </xdr:from>
    <xdr:to>
      <xdr:col>36</xdr:col>
      <xdr:colOff>165100</xdr:colOff>
      <xdr:row>99</xdr:row>
      <xdr:rowOff>72885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9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64012</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70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58514</xdr:rowOff>
    </xdr:from>
    <xdr:to>
      <xdr:col>85</xdr:col>
      <xdr:colOff>127000</xdr:colOff>
      <xdr:row>77</xdr:row>
      <xdr:rowOff>58547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260164"/>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58514</xdr:rowOff>
    </xdr:from>
    <xdr:to>
      <xdr:col>81</xdr:col>
      <xdr:colOff>50800</xdr:colOff>
      <xdr:row>77</xdr:row>
      <xdr:rowOff>73064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60164"/>
          <a:ext cx="889000" cy="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73064</xdr:rowOff>
    </xdr:from>
    <xdr:to>
      <xdr:col>76</xdr:col>
      <xdr:colOff>114300</xdr:colOff>
      <xdr:row>77</xdr:row>
      <xdr:rowOff>82077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74714"/>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82077</xdr:rowOff>
    </xdr:from>
    <xdr:to>
      <xdr:col>71</xdr:col>
      <xdr:colOff>177800</xdr:colOff>
      <xdr:row>77</xdr:row>
      <xdr:rowOff>83268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283727"/>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7747</xdr:rowOff>
    </xdr:from>
    <xdr:to>
      <xdr:col>85</xdr:col>
      <xdr:colOff>177800</xdr:colOff>
      <xdr:row>77</xdr:row>
      <xdr:rowOff>109347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2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157624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7714</xdr:rowOff>
    </xdr:from>
    <xdr:to>
      <xdr:col>81</xdr:col>
      <xdr:colOff>101600</xdr:colOff>
      <xdr:row>77</xdr:row>
      <xdr:rowOff>109314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0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100441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22264</xdr:rowOff>
    </xdr:from>
    <xdr:to>
      <xdr:col>76</xdr:col>
      <xdr:colOff>165100</xdr:colOff>
      <xdr:row>77</xdr:row>
      <xdr:rowOff>123864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114991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31277</xdr:rowOff>
    </xdr:from>
    <xdr:to>
      <xdr:col>72</xdr:col>
      <xdr:colOff>38100</xdr:colOff>
      <xdr:row>77</xdr:row>
      <xdr:rowOff>132877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124004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32468</xdr:rowOff>
    </xdr:from>
    <xdr:to>
      <xdr:col>67</xdr:col>
      <xdr:colOff>101600</xdr:colOff>
      <xdr:row>77</xdr:row>
      <xdr:rowOff>134068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3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125195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26003</xdr:rowOff>
    </xdr:from>
    <xdr:to>
      <xdr:col>85</xdr:col>
      <xdr:colOff>127000</xdr:colOff>
      <xdr:row>98</xdr:row>
      <xdr:rowOff>100093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828103"/>
          <a:ext cx="838200" cy="7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90049</xdr:rowOff>
    </xdr:from>
    <xdr:to>
      <xdr:col>81</xdr:col>
      <xdr:colOff>50800</xdr:colOff>
      <xdr:row>98</xdr:row>
      <xdr:rowOff>100093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892149"/>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90049</xdr:rowOff>
    </xdr:from>
    <xdr:to>
      <xdr:col>76</xdr:col>
      <xdr:colOff>114300</xdr:colOff>
      <xdr:row>98</xdr:row>
      <xdr:rowOff>93793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92149"/>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87781</xdr:rowOff>
    </xdr:from>
    <xdr:to>
      <xdr:col>71</xdr:col>
      <xdr:colOff>177800</xdr:colOff>
      <xdr:row>98</xdr:row>
      <xdr:rowOff>93793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89881"/>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146653</xdr:rowOff>
    </xdr:from>
    <xdr:to>
      <xdr:col>85</xdr:col>
      <xdr:colOff>177800</xdr:colOff>
      <xdr:row>98</xdr:row>
      <xdr:rowOff>76803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106030</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6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49293</xdr:rowOff>
    </xdr:from>
    <xdr:to>
      <xdr:col>81</xdr:col>
      <xdr:colOff>101600</xdr:colOff>
      <xdr:row>98</xdr:row>
      <xdr:rowOff>150893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142020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9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39249</xdr:rowOff>
    </xdr:from>
    <xdr:to>
      <xdr:col>76</xdr:col>
      <xdr:colOff>165100</xdr:colOff>
      <xdr:row>98</xdr:row>
      <xdr:rowOff>140849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4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131976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93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42993</xdr:rowOff>
    </xdr:from>
    <xdr:to>
      <xdr:col>72</xdr:col>
      <xdr:colOff>38100</xdr:colOff>
      <xdr:row>98</xdr:row>
      <xdr:rowOff>144593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4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135720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93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36981</xdr:rowOff>
    </xdr:from>
    <xdr:to>
      <xdr:col>67</xdr:col>
      <xdr:colOff>101600</xdr:colOff>
      <xdr:row>98</xdr:row>
      <xdr:rowOff>138581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129708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9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58593</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573693"/>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58593</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573693"/>
          <a:ext cx="889000" cy="8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7793</xdr:rowOff>
    </xdr:from>
    <xdr:to>
      <xdr:col>107</xdr:col>
      <xdr:colOff>101600</xdr:colOff>
      <xdr:row>38</xdr:row>
      <xdr:rowOff>109393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100520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5017" y="6615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44145</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9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43917</xdr:rowOff>
    </xdr:from>
    <xdr:to>
      <xdr:col>111</xdr:col>
      <xdr:colOff>177800</xdr:colOff>
      <xdr:row>59</xdr:row>
      <xdr:rowOff>44145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946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43535</xdr:rowOff>
    </xdr:from>
    <xdr:to>
      <xdr:col>107</xdr:col>
      <xdr:colOff>50800</xdr:colOff>
      <xdr:row>59</xdr:row>
      <xdr:rowOff>43917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9085"/>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31038</xdr:rowOff>
    </xdr:from>
    <xdr:to>
      <xdr:col>102</xdr:col>
      <xdr:colOff>114300</xdr:colOff>
      <xdr:row>59</xdr:row>
      <xdr:rowOff>43535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46588"/>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164795</xdr:rowOff>
    </xdr:from>
    <xdr:to>
      <xdr:col>112</xdr:col>
      <xdr:colOff>38100</xdr:colOff>
      <xdr:row>59</xdr:row>
      <xdr:rowOff>94945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86072</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164567</xdr:rowOff>
    </xdr:from>
    <xdr:to>
      <xdr:col>107</xdr:col>
      <xdr:colOff>101600</xdr:colOff>
      <xdr:row>59</xdr:row>
      <xdr:rowOff>94717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85844</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164185</xdr:rowOff>
    </xdr:from>
    <xdr:to>
      <xdr:col>102</xdr:col>
      <xdr:colOff>165100</xdr:colOff>
      <xdr:row>59</xdr:row>
      <xdr:rowOff>94335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85462</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151688</xdr:rowOff>
    </xdr:from>
    <xdr:to>
      <xdr:col>98</xdr:col>
      <xdr:colOff>38100</xdr:colOff>
      <xdr:row>59</xdr:row>
      <xdr:rowOff>81838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72965</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88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4959</xdr:rowOff>
    </xdr:from>
    <xdr:to>
      <xdr:col>116</xdr:col>
      <xdr:colOff>63500</xdr:colOff>
      <xdr:row>77</xdr:row>
      <xdr:rowOff>23380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206609"/>
          <a:ext cx="838200" cy="1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23380</xdr:rowOff>
    </xdr:from>
    <xdr:to>
      <xdr:col>111</xdr:col>
      <xdr:colOff>177800</xdr:colOff>
      <xdr:row>77</xdr:row>
      <xdr:rowOff>36525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25030"/>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80264</xdr:rowOff>
    </xdr:from>
    <xdr:to>
      <xdr:col>107</xdr:col>
      <xdr:colOff>50800</xdr:colOff>
      <xdr:row>77</xdr:row>
      <xdr:rowOff>36525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939014"/>
          <a:ext cx="889000" cy="29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80264</xdr:rowOff>
    </xdr:from>
    <xdr:to>
      <xdr:col>102</xdr:col>
      <xdr:colOff>114300</xdr:colOff>
      <xdr:row>75</xdr:row>
      <xdr:rowOff>84017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939014"/>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125609</xdr:rowOff>
    </xdr:from>
    <xdr:to>
      <xdr:col>116</xdr:col>
      <xdr:colOff>114300</xdr:colOff>
      <xdr:row>77</xdr:row>
      <xdr:rowOff>55759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5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148486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144030</xdr:rowOff>
    </xdr:from>
    <xdr:to>
      <xdr:col>112</xdr:col>
      <xdr:colOff>38100</xdr:colOff>
      <xdr:row>77</xdr:row>
      <xdr:rowOff>74180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90708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4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157175</xdr:rowOff>
    </xdr:from>
    <xdr:to>
      <xdr:col>107</xdr:col>
      <xdr:colOff>101600</xdr:colOff>
      <xdr:row>77</xdr:row>
      <xdr:rowOff>87325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103852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6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29464</xdr:rowOff>
    </xdr:from>
    <xdr:to>
      <xdr:col>102</xdr:col>
      <xdr:colOff>165100</xdr:colOff>
      <xdr:row>75</xdr:row>
      <xdr:rowOff>131064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147591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6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33217</xdr:rowOff>
    </xdr:from>
    <xdr:to>
      <xdr:col>98</xdr:col>
      <xdr:colOff>38100</xdr:colOff>
      <xdr:row>75</xdr:row>
      <xdr:rowOff>134817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151344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6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宮代町において、各経費の住民一人あたりのコストは、おおむね類似団体と比較して下回った水準で推移しており、令和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年度も同様となった。</a:t>
          </a:r>
        </a:p>
        <a:p>
          <a:r>
            <a:rPr kumimoji="1" lang="ja-JP" altLang="en-US" sz="1300">
              <a:latin typeface="ＭＳ Ｐゴシック" panose="020B0600070205080204" pitchFamily="50" charset="-128"/>
              <a:ea typeface="ＭＳ Ｐゴシック" panose="020B0600070205080204" pitchFamily="50" charset="-128"/>
            </a:rPr>
            <a:t>人件費、物件費については、新型コロナウイルスワクチン接種等に係る経費の増により前年と比較してコストは増加しているが、類似団体と比較しても住民一人当たりのコストは下回っており、今後も適切な人員の定数管理や事業の見直しを図り、コストの削減を図っていく。</a:t>
          </a:r>
        </a:p>
        <a:p>
          <a:r>
            <a:rPr kumimoji="1" lang="ja-JP" altLang="en-US" sz="1300">
              <a:latin typeface="ＭＳ Ｐゴシック" panose="020B0600070205080204" pitchFamily="50" charset="-128"/>
              <a:ea typeface="ＭＳ Ｐゴシック" panose="020B0600070205080204" pitchFamily="50" charset="-128"/>
            </a:rPr>
            <a:t>扶助費については、電力・ガス・食料品等価格高騰緊急支援給付金の増により、昨年度から比較してコストは増加した。今後も社会保障関連経費は増加傾向が見込まれるため、適宜事業の見直しを実施していく。</a:t>
          </a:r>
        </a:p>
        <a:p>
          <a:r>
            <a:rPr kumimoji="1" lang="ja-JP" altLang="en-US" sz="1300">
              <a:latin typeface="ＭＳ Ｐゴシック" panose="020B0600070205080204" pitchFamily="50" charset="-128"/>
              <a:ea typeface="ＭＳ Ｐゴシック" panose="020B0600070205080204" pitchFamily="50" charset="-128"/>
            </a:rPr>
            <a:t>普通建設事業費については、小・中学校非構造部材改修工事による増、今後も公共施設の老朽化に伴い施設の更新費用が増大することが予想される。住民コストが過度になりすぎないよう、公共施設マネジメント計画に基づき適切な維持管理を実施していく。</a:t>
          </a:r>
        </a:p>
        <a:p>
          <a:r>
            <a:rPr kumimoji="1" lang="ja-JP" altLang="en-US" sz="1300">
              <a:latin typeface="ＭＳ Ｐゴシック" panose="020B0600070205080204" pitchFamily="50" charset="-128"/>
              <a:ea typeface="ＭＳ Ｐゴシック" panose="020B0600070205080204" pitchFamily="50" charset="-128"/>
            </a:rPr>
            <a:t>繰出金については、令和２年度から下水道事業会計が法適化されたことにより、依然と比較して類似団体に近い水準になりましたが、依然類似団体よりは上回るコストとなっている。特別会計における保険料の見直しを適宜実施し、繰出金の適正管理に努めていく。</a:t>
          </a:r>
        </a:p>
        <a:p>
          <a:r>
            <a:rPr kumimoji="1" lang="ja-JP" altLang="en-US" sz="1300">
              <a:latin typeface="ＭＳ Ｐゴシック" panose="020B0600070205080204" pitchFamily="50" charset="-128"/>
              <a:ea typeface="ＭＳ Ｐゴシック" panose="020B0600070205080204" pitchFamily="50" charset="-128"/>
            </a:rPr>
            <a:t>公債費については、類似団体よりも低い数値で推移しており、近年は横ばいである。この結果は、元利償還額を上回る借入を行わないことにより、計画的な地方債残高の減少に努めてきたことの表れである。今後も、引き続き財政状況を勘案した起債計画に基づき健全な運営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埼玉県宮代町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33,514
33,006
15.95
13,338,994
12,479,543
758,524
7,313,403
7,366,051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117602</xdr:rowOff>
    </xdr:from>
    <xdr:to>
      <xdr:col>24</xdr:col>
      <xdr:colOff>63500</xdr:colOff>
      <xdr:row>36</xdr:row>
      <xdr:rowOff>157607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9802"/>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157607</xdr:rowOff>
    </xdr:from>
    <xdr:to>
      <xdr:col>19</xdr:col>
      <xdr:colOff>177800</xdr:colOff>
      <xdr:row>37</xdr:row>
      <xdr:rowOff>635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980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635</xdr:rowOff>
    </xdr:from>
    <xdr:to>
      <xdr:col>15</xdr:col>
      <xdr:colOff>50800</xdr:colOff>
      <xdr:row>37</xdr:row>
      <xdr:rowOff>28448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44285"/>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28448</xdr:rowOff>
    </xdr:from>
    <xdr:to>
      <xdr:col>10</xdr:col>
      <xdr:colOff>114300</xdr:colOff>
      <xdr:row>37</xdr:row>
      <xdr:rowOff>52070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7209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66802</xdr:rowOff>
    </xdr:from>
    <xdr:to>
      <xdr:col>24</xdr:col>
      <xdr:colOff>114300</xdr:colOff>
      <xdr:row>36</xdr:row>
      <xdr:rowOff>168402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45229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106807</xdr:rowOff>
    </xdr:from>
    <xdr:to>
      <xdr:col>20</xdr:col>
      <xdr:colOff>38100</xdr:colOff>
      <xdr:row>37</xdr:row>
      <xdr:rowOff>36957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28084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121285</xdr:rowOff>
    </xdr:from>
    <xdr:to>
      <xdr:col>15</xdr:col>
      <xdr:colOff>101600</xdr:colOff>
      <xdr:row>37</xdr:row>
      <xdr:rowOff>51435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42562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149098</xdr:rowOff>
    </xdr:from>
    <xdr:to>
      <xdr:col>10</xdr:col>
      <xdr:colOff>165100</xdr:colOff>
      <xdr:row>37</xdr:row>
      <xdr:rowOff>79248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70375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1270</xdr:rowOff>
    </xdr:from>
    <xdr:to>
      <xdr:col>6</xdr:col>
      <xdr:colOff>38100</xdr:colOff>
      <xdr:row>37</xdr:row>
      <xdr:rowOff>102870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93997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143864</xdr:rowOff>
    </xdr:from>
    <xdr:to>
      <xdr:col>24</xdr:col>
      <xdr:colOff>63500</xdr:colOff>
      <xdr:row>58</xdr:row>
      <xdr:rowOff>55636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16514"/>
          <a:ext cx="838200" cy="8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162293</xdr:rowOff>
    </xdr:from>
    <xdr:to>
      <xdr:col>19</xdr:col>
      <xdr:colOff>177800</xdr:colOff>
      <xdr:row>58</xdr:row>
      <xdr:rowOff>55636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92043"/>
          <a:ext cx="889000" cy="40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162293</xdr:rowOff>
    </xdr:from>
    <xdr:to>
      <xdr:col>15</xdr:col>
      <xdr:colOff>50800</xdr:colOff>
      <xdr:row>58</xdr:row>
      <xdr:rowOff>36803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92043"/>
          <a:ext cx="889000" cy="38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25453</xdr:rowOff>
    </xdr:from>
    <xdr:to>
      <xdr:col>10</xdr:col>
      <xdr:colOff>114300</xdr:colOff>
      <xdr:row>58</xdr:row>
      <xdr:rowOff>36803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69553"/>
          <a:ext cx="889000" cy="1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93064</xdr:rowOff>
    </xdr:from>
    <xdr:to>
      <xdr:col>24</xdr:col>
      <xdr:colOff>114300</xdr:colOff>
      <xdr:row>58</xdr:row>
      <xdr:rowOff>23214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71491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4836</xdr:rowOff>
    </xdr:from>
    <xdr:to>
      <xdr:col>20</xdr:col>
      <xdr:colOff>38100</xdr:colOff>
      <xdr:row>58</xdr:row>
      <xdr:rowOff>106436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97563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111493</xdr:rowOff>
    </xdr:from>
    <xdr:to>
      <xdr:col>15</xdr:col>
      <xdr:colOff>101600</xdr:colOff>
      <xdr:row>56</xdr:row>
      <xdr:rowOff>41643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32770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3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157453</xdr:rowOff>
    </xdr:from>
    <xdr:to>
      <xdr:col>10</xdr:col>
      <xdr:colOff>165100</xdr:colOff>
      <xdr:row>58</xdr:row>
      <xdr:rowOff>87603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78730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146103</xdr:rowOff>
    </xdr:from>
    <xdr:to>
      <xdr:col>6</xdr:col>
      <xdr:colOff>38100</xdr:colOff>
      <xdr:row>58</xdr:row>
      <xdr:rowOff>76253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67380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14412</xdr:rowOff>
    </xdr:from>
    <xdr:to>
      <xdr:col>24</xdr:col>
      <xdr:colOff>63500</xdr:colOff>
      <xdr:row>77</xdr:row>
      <xdr:rowOff>56231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16062"/>
          <a:ext cx="838200" cy="4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56231</xdr:rowOff>
    </xdr:from>
    <xdr:to>
      <xdr:col>19</xdr:col>
      <xdr:colOff>177800</xdr:colOff>
      <xdr:row>78</xdr:row>
      <xdr:rowOff>29073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7881"/>
          <a:ext cx="889000" cy="14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29073</xdr:rowOff>
    </xdr:from>
    <xdr:to>
      <xdr:col>15</xdr:col>
      <xdr:colOff>50800</xdr:colOff>
      <xdr:row>78</xdr:row>
      <xdr:rowOff>95794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02173"/>
          <a:ext cx="889000" cy="6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95794</xdr:rowOff>
    </xdr:from>
    <xdr:to>
      <xdr:col>10</xdr:col>
      <xdr:colOff>114300</xdr:colOff>
      <xdr:row>79</xdr:row>
      <xdr:rowOff>3683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8894"/>
          <a:ext cx="889000" cy="7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135062</xdr:rowOff>
    </xdr:from>
    <xdr:to>
      <xdr:col>24</xdr:col>
      <xdr:colOff>114300</xdr:colOff>
      <xdr:row>77</xdr:row>
      <xdr:rowOff>65212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113489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4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5431</xdr:rowOff>
    </xdr:from>
    <xdr:to>
      <xdr:col>20</xdr:col>
      <xdr:colOff>38100</xdr:colOff>
      <xdr:row>77</xdr:row>
      <xdr:rowOff>107031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98158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149723</xdr:rowOff>
    </xdr:from>
    <xdr:to>
      <xdr:col>15</xdr:col>
      <xdr:colOff>101600</xdr:colOff>
      <xdr:row>78</xdr:row>
      <xdr:rowOff>79873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71000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44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44994</xdr:rowOff>
    </xdr:from>
    <xdr:to>
      <xdr:col>10</xdr:col>
      <xdr:colOff>165100</xdr:colOff>
      <xdr:row>78</xdr:row>
      <xdr:rowOff>146594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137721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10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124333</xdr:rowOff>
    </xdr:from>
    <xdr:to>
      <xdr:col>6</xdr:col>
      <xdr:colOff>38100</xdr:colOff>
      <xdr:row>79</xdr:row>
      <xdr:rowOff>54483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45610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9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54890</xdr:rowOff>
    </xdr:from>
    <xdr:to>
      <xdr:col>24</xdr:col>
      <xdr:colOff>63500</xdr:colOff>
      <xdr:row>97</xdr:row>
      <xdr:rowOff>146427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85540"/>
          <a:ext cx="838200" cy="9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146427</xdr:rowOff>
    </xdr:from>
    <xdr:to>
      <xdr:col>19</xdr:col>
      <xdr:colOff>177800</xdr:colOff>
      <xdr:row>98</xdr:row>
      <xdr:rowOff>164405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77077"/>
          <a:ext cx="889000" cy="18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164405</xdr:rowOff>
    </xdr:from>
    <xdr:to>
      <xdr:col>15</xdr:col>
      <xdr:colOff>50800</xdr:colOff>
      <xdr:row>99</xdr:row>
      <xdr:rowOff>38692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66505"/>
          <a:ext cx="889000" cy="4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38692</xdr:rowOff>
    </xdr:from>
    <xdr:to>
      <xdr:col>10</xdr:col>
      <xdr:colOff>114300</xdr:colOff>
      <xdr:row>99</xdr:row>
      <xdr:rowOff>43672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12242"/>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4090</xdr:rowOff>
    </xdr:from>
    <xdr:to>
      <xdr:col>24</xdr:col>
      <xdr:colOff>114300</xdr:colOff>
      <xdr:row>97</xdr:row>
      <xdr:rowOff>105690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26967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95627</xdr:rowOff>
    </xdr:from>
    <xdr:to>
      <xdr:col>20</xdr:col>
      <xdr:colOff>38100</xdr:colOff>
      <xdr:row>98</xdr:row>
      <xdr:rowOff>25777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1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113605</xdr:rowOff>
    </xdr:from>
    <xdr:to>
      <xdr:col>15</xdr:col>
      <xdr:colOff>101600</xdr:colOff>
      <xdr:row>99</xdr:row>
      <xdr:rowOff>43755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1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34882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159342</xdr:rowOff>
    </xdr:from>
    <xdr:to>
      <xdr:col>10</xdr:col>
      <xdr:colOff>165100</xdr:colOff>
      <xdr:row>99</xdr:row>
      <xdr:rowOff>89492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80619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164322</xdr:rowOff>
    </xdr:from>
    <xdr:to>
      <xdr:col>6</xdr:col>
      <xdr:colOff>38100</xdr:colOff>
      <xdr:row>99</xdr:row>
      <xdr:rowOff>94472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85599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90715</xdr:rowOff>
    </xdr:from>
    <xdr:to>
      <xdr:col>55</xdr:col>
      <xdr:colOff>0</xdr:colOff>
      <xdr:row>39</xdr:row>
      <xdr:rowOff>98226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77265"/>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89735</xdr:rowOff>
    </xdr:from>
    <xdr:to>
      <xdr:col>50</xdr:col>
      <xdr:colOff>114300</xdr:colOff>
      <xdr:row>39</xdr:row>
      <xdr:rowOff>90715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7628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88428</xdr:rowOff>
    </xdr:from>
    <xdr:to>
      <xdr:col>45</xdr:col>
      <xdr:colOff>177800</xdr:colOff>
      <xdr:row>39</xdr:row>
      <xdr:rowOff>89735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7497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69814</xdr:rowOff>
    </xdr:from>
    <xdr:to>
      <xdr:col>41</xdr:col>
      <xdr:colOff>50800</xdr:colOff>
      <xdr:row>39</xdr:row>
      <xdr:rowOff>88428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56364"/>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39915</xdr:rowOff>
    </xdr:from>
    <xdr:to>
      <xdr:col>50</xdr:col>
      <xdr:colOff>165100</xdr:colOff>
      <xdr:row>39</xdr:row>
      <xdr:rowOff>141515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132642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819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38935</xdr:rowOff>
    </xdr:from>
    <xdr:to>
      <xdr:col>46</xdr:col>
      <xdr:colOff>38100</xdr:colOff>
      <xdr:row>39</xdr:row>
      <xdr:rowOff>140535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131662</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818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37628</xdr:rowOff>
    </xdr:from>
    <xdr:to>
      <xdr:col>41</xdr:col>
      <xdr:colOff>101600</xdr:colOff>
      <xdr:row>39</xdr:row>
      <xdr:rowOff>139228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130355</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19014</xdr:rowOff>
    </xdr:from>
    <xdr:to>
      <xdr:col>36</xdr:col>
      <xdr:colOff>165100</xdr:colOff>
      <xdr:row>39</xdr:row>
      <xdr:rowOff>120614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111741</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7982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6508</xdr:rowOff>
    </xdr:from>
    <xdr:to>
      <xdr:col>55</xdr:col>
      <xdr:colOff>0</xdr:colOff>
      <xdr:row>59</xdr:row>
      <xdr:rowOff>14394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22058"/>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7292</xdr:rowOff>
    </xdr:from>
    <xdr:to>
      <xdr:col>50</xdr:col>
      <xdr:colOff>114300</xdr:colOff>
      <xdr:row>59</xdr:row>
      <xdr:rowOff>14394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22842"/>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143684</xdr:rowOff>
    </xdr:from>
    <xdr:to>
      <xdr:col>45</xdr:col>
      <xdr:colOff>177800</xdr:colOff>
      <xdr:row>59</xdr:row>
      <xdr:rowOff>7292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87784"/>
          <a:ext cx="889000" cy="3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143684</xdr:rowOff>
    </xdr:from>
    <xdr:to>
      <xdr:col>41</xdr:col>
      <xdr:colOff>50800</xdr:colOff>
      <xdr:row>58</xdr:row>
      <xdr:rowOff>150379</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87784"/>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127158</xdr:rowOff>
    </xdr:from>
    <xdr:to>
      <xdr:col>55</xdr:col>
      <xdr:colOff>50800</xdr:colOff>
      <xdr:row>59</xdr:row>
      <xdr:rowOff>57308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42085</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135044</xdr:rowOff>
    </xdr:from>
    <xdr:to>
      <xdr:col>50</xdr:col>
      <xdr:colOff>165100</xdr:colOff>
      <xdr:row>59</xdr:row>
      <xdr:rowOff>65194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7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56321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7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127942</xdr:rowOff>
    </xdr:from>
    <xdr:to>
      <xdr:col>46</xdr:col>
      <xdr:colOff>38100</xdr:colOff>
      <xdr:row>59</xdr:row>
      <xdr:rowOff>58092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49219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6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92884</xdr:rowOff>
    </xdr:from>
    <xdr:to>
      <xdr:col>41</xdr:col>
      <xdr:colOff>101600</xdr:colOff>
      <xdr:row>59</xdr:row>
      <xdr:rowOff>23034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14161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2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99579</xdr:rowOff>
    </xdr:from>
    <xdr:to>
      <xdr:col>36</xdr:col>
      <xdr:colOff>165100</xdr:colOff>
      <xdr:row>59</xdr:row>
      <xdr:rowOff>29729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20856</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3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72262</xdr:rowOff>
    </xdr:from>
    <xdr:to>
      <xdr:col>55</xdr:col>
      <xdr:colOff>0</xdr:colOff>
      <xdr:row>78</xdr:row>
      <xdr:rowOff>79121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4536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123126</xdr:rowOff>
    </xdr:from>
    <xdr:to>
      <xdr:col>50</xdr:col>
      <xdr:colOff>114300</xdr:colOff>
      <xdr:row>78</xdr:row>
      <xdr:rowOff>79121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24776"/>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123126</xdr:rowOff>
    </xdr:from>
    <xdr:to>
      <xdr:col>45</xdr:col>
      <xdr:colOff>177800</xdr:colOff>
      <xdr:row>78</xdr:row>
      <xdr:rowOff>96838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24776"/>
          <a:ext cx="889000" cy="14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96838</xdr:rowOff>
    </xdr:from>
    <xdr:to>
      <xdr:col>41</xdr:col>
      <xdr:colOff>50800</xdr:colOff>
      <xdr:row>78</xdr:row>
      <xdr:rowOff>152654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69938"/>
          <a:ext cx="889000" cy="5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21462</xdr:rowOff>
    </xdr:from>
    <xdr:to>
      <xdr:col>55</xdr:col>
      <xdr:colOff>50800</xdr:colOff>
      <xdr:row>78</xdr:row>
      <xdr:rowOff>123062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9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107839</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28321</xdr:rowOff>
    </xdr:from>
    <xdr:to>
      <xdr:col>50</xdr:col>
      <xdr:colOff>165100</xdr:colOff>
      <xdr:row>78</xdr:row>
      <xdr:rowOff>129921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121048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72326</xdr:rowOff>
    </xdr:from>
    <xdr:to>
      <xdr:col>46</xdr:col>
      <xdr:colOff>38100</xdr:colOff>
      <xdr:row>78</xdr:row>
      <xdr:rowOff>2476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165053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6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46038</xdr:rowOff>
    </xdr:from>
    <xdr:to>
      <xdr:col>41</xdr:col>
      <xdr:colOff>101600</xdr:colOff>
      <xdr:row>78</xdr:row>
      <xdr:rowOff>147638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138765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1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101854</xdr:rowOff>
    </xdr:from>
    <xdr:to>
      <xdr:col>36</xdr:col>
      <xdr:colOff>165100</xdr:colOff>
      <xdr:row>79</xdr:row>
      <xdr:rowOff>32004</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23131</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84412</xdr:rowOff>
    </xdr:from>
    <xdr:to>
      <xdr:col>55</xdr:col>
      <xdr:colOff>0</xdr:colOff>
      <xdr:row>97</xdr:row>
      <xdr:rowOff>135705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15062"/>
          <a:ext cx="838200" cy="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55293</xdr:rowOff>
    </xdr:from>
    <xdr:to>
      <xdr:col>50</xdr:col>
      <xdr:colOff>114300</xdr:colOff>
      <xdr:row>97</xdr:row>
      <xdr:rowOff>84412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85943"/>
          <a:ext cx="889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55293</xdr:rowOff>
    </xdr:from>
    <xdr:to>
      <xdr:col>45</xdr:col>
      <xdr:colOff>177800</xdr:colOff>
      <xdr:row>97</xdr:row>
      <xdr:rowOff>129958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85943"/>
          <a:ext cx="889000" cy="7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129958</xdr:rowOff>
    </xdr:from>
    <xdr:to>
      <xdr:col>41</xdr:col>
      <xdr:colOff>50800</xdr:colOff>
      <xdr:row>97</xdr:row>
      <xdr:rowOff>143641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60608"/>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84905</xdr:rowOff>
    </xdr:from>
    <xdr:to>
      <xdr:col>55</xdr:col>
      <xdr:colOff>50800</xdr:colOff>
      <xdr:row>98</xdr:row>
      <xdr:rowOff>15055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63332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9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33612</xdr:rowOff>
    </xdr:from>
    <xdr:to>
      <xdr:col>50</xdr:col>
      <xdr:colOff>165100</xdr:colOff>
      <xdr:row>97</xdr:row>
      <xdr:rowOff>135212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126339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5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4493</xdr:rowOff>
    </xdr:from>
    <xdr:to>
      <xdr:col>46</xdr:col>
      <xdr:colOff>38100</xdr:colOff>
      <xdr:row>97</xdr:row>
      <xdr:rowOff>106093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97220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2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79158</xdr:rowOff>
    </xdr:from>
    <xdr:to>
      <xdr:col>41</xdr:col>
      <xdr:colOff>101600</xdr:colOff>
      <xdr:row>98</xdr:row>
      <xdr:rowOff>9308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0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0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92841</xdr:rowOff>
    </xdr:from>
    <xdr:to>
      <xdr:col>36</xdr:col>
      <xdr:colOff>165100</xdr:colOff>
      <xdr:row>98</xdr:row>
      <xdr:rowOff>22991</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14118</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12217</xdr:rowOff>
    </xdr:from>
    <xdr:to>
      <xdr:col>85</xdr:col>
      <xdr:colOff>127000</xdr:colOff>
      <xdr:row>38</xdr:row>
      <xdr:rowOff>21933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527317"/>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94818</xdr:rowOff>
    </xdr:from>
    <xdr:to>
      <xdr:col>81</xdr:col>
      <xdr:colOff>50800</xdr:colOff>
      <xdr:row>38</xdr:row>
      <xdr:rowOff>12217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38468"/>
          <a:ext cx="8890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80531</xdr:rowOff>
    </xdr:from>
    <xdr:to>
      <xdr:col>76</xdr:col>
      <xdr:colOff>114300</xdr:colOff>
      <xdr:row>37</xdr:row>
      <xdr:rowOff>94818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424181"/>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80531</xdr:rowOff>
    </xdr:from>
    <xdr:to>
      <xdr:col>71</xdr:col>
      <xdr:colOff>177800</xdr:colOff>
      <xdr:row>38</xdr:row>
      <xdr:rowOff>4255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24181"/>
          <a:ext cx="889000" cy="9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142583</xdr:rowOff>
    </xdr:from>
    <xdr:to>
      <xdr:col>85</xdr:col>
      <xdr:colOff>177800</xdr:colOff>
      <xdr:row>38</xdr:row>
      <xdr:rowOff>72733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4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121010</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132867</xdr:rowOff>
    </xdr:from>
    <xdr:to>
      <xdr:col>81</xdr:col>
      <xdr:colOff>101600</xdr:colOff>
      <xdr:row>38</xdr:row>
      <xdr:rowOff>63018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765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54144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6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44018</xdr:rowOff>
    </xdr:from>
    <xdr:to>
      <xdr:col>76</xdr:col>
      <xdr:colOff>165100</xdr:colOff>
      <xdr:row>37</xdr:row>
      <xdr:rowOff>145618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136745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48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29731</xdr:rowOff>
    </xdr:from>
    <xdr:to>
      <xdr:col>72</xdr:col>
      <xdr:colOff>38100</xdr:colOff>
      <xdr:row>37</xdr:row>
      <xdr:rowOff>131331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3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147858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14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124904</xdr:rowOff>
    </xdr:from>
    <xdr:to>
      <xdr:col>67</xdr:col>
      <xdr:colOff>101600</xdr:colOff>
      <xdr:row>38</xdr:row>
      <xdr:rowOff>55054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46182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171361</xdr:rowOff>
    </xdr:from>
    <xdr:to>
      <xdr:col>85</xdr:col>
      <xdr:colOff>127000</xdr:colOff>
      <xdr:row>58</xdr:row>
      <xdr:rowOff>3030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944011"/>
          <a:ext cx="8382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127943</xdr:rowOff>
    </xdr:from>
    <xdr:to>
      <xdr:col>81</xdr:col>
      <xdr:colOff>50800</xdr:colOff>
      <xdr:row>58</xdr:row>
      <xdr:rowOff>3030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900593"/>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127943</xdr:rowOff>
    </xdr:from>
    <xdr:to>
      <xdr:col>76</xdr:col>
      <xdr:colOff>114300</xdr:colOff>
      <xdr:row>58</xdr:row>
      <xdr:rowOff>78223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900593"/>
          <a:ext cx="889000" cy="1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78223</xdr:rowOff>
    </xdr:from>
    <xdr:to>
      <xdr:col>71</xdr:col>
      <xdr:colOff>177800</xdr:colOff>
      <xdr:row>58</xdr:row>
      <xdr:rowOff>98013</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10022323"/>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120561</xdr:rowOff>
    </xdr:from>
    <xdr:to>
      <xdr:col>85</xdr:col>
      <xdr:colOff>177800</xdr:colOff>
      <xdr:row>58</xdr:row>
      <xdr:rowOff>50711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98988</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123680</xdr:rowOff>
    </xdr:from>
    <xdr:to>
      <xdr:col>81</xdr:col>
      <xdr:colOff>101600</xdr:colOff>
      <xdr:row>58</xdr:row>
      <xdr:rowOff>53830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8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44957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98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77143</xdr:rowOff>
    </xdr:from>
    <xdr:to>
      <xdr:col>76</xdr:col>
      <xdr:colOff>165100</xdr:colOff>
      <xdr:row>58</xdr:row>
      <xdr:rowOff>7293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169870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94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27423</xdr:rowOff>
    </xdr:from>
    <xdr:to>
      <xdr:col>72</xdr:col>
      <xdr:colOff>38100</xdr:colOff>
      <xdr:row>58</xdr:row>
      <xdr:rowOff>129023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9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120150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06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47213</xdr:rowOff>
    </xdr:from>
    <xdr:to>
      <xdr:col>67</xdr:col>
      <xdr:colOff>101600</xdr:colOff>
      <xdr:row>58</xdr:row>
      <xdr:rowOff>148813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9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139940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0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58514</xdr:rowOff>
    </xdr:from>
    <xdr:to>
      <xdr:col>85</xdr:col>
      <xdr:colOff>127000</xdr:colOff>
      <xdr:row>97</xdr:row>
      <xdr:rowOff>58547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5481300" y="16689164"/>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58514</xdr:rowOff>
    </xdr:from>
    <xdr:to>
      <xdr:col>81</xdr:col>
      <xdr:colOff>50800</xdr:colOff>
      <xdr:row>97</xdr:row>
      <xdr:rowOff>73064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89164"/>
          <a:ext cx="889000" cy="1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73064</xdr:rowOff>
    </xdr:from>
    <xdr:to>
      <xdr:col>76</xdr:col>
      <xdr:colOff>114300</xdr:colOff>
      <xdr:row>97</xdr:row>
      <xdr:rowOff>82077</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703714"/>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82077</xdr:rowOff>
    </xdr:from>
    <xdr:to>
      <xdr:col>71</xdr:col>
      <xdr:colOff>177800</xdr:colOff>
      <xdr:row>97</xdr:row>
      <xdr:rowOff>83268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712727"/>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7747</xdr:rowOff>
    </xdr:from>
    <xdr:to>
      <xdr:col>85</xdr:col>
      <xdr:colOff>177800</xdr:colOff>
      <xdr:row>97</xdr:row>
      <xdr:rowOff>109347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6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157624</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61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7714</xdr:rowOff>
    </xdr:from>
    <xdr:to>
      <xdr:col>81</xdr:col>
      <xdr:colOff>101600</xdr:colOff>
      <xdr:row>97</xdr:row>
      <xdr:rowOff>109314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63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100441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7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22264</xdr:rowOff>
    </xdr:from>
    <xdr:to>
      <xdr:col>76</xdr:col>
      <xdr:colOff>165100</xdr:colOff>
      <xdr:row>97</xdr:row>
      <xdr:rowOff>123864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6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114991</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7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31277</xdr:rowOff>
    </xdr:from>
    <xdr:to>
      <xdr:col>72</xdr:col>
      <xdr:colOff>38100</xdr:colOff>
      <xdr:row>97</xdr:row>
      <xdr:rowOff>132877</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124004</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7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32468</xdr:rowOff>
    </xdr:from>
    <xdr:to>
      <xdr:col>67</xdr:col>
      <xdr:colOff>101600</xdr:colOff>
      <xdr:row>97</xdr:row>
      <xdr:rowOff>134068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125195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5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宮代町において、各経費の住民一人あたりのコストは、おおむね類似団体と比較して下回った水準で推移しており、令和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年度も同様となった。</a:t>
          </a:r>
        </a:p>
        <a:p>
          <a:r>
            <a:rPr kumimoji="1" lang="ja-JP" altLang="en-US" sz="1300">
              <a:latin typeface="ＭＳ Ｐゴシック" panose="020B0600070205080204" pitchFamily="50" charset="-128"/>
              <a:ea typeface="ＭＳ Ｐゴシック" panose="020B0600070205080204" pitchFamily="50" charset="-128"/>
            </a:rPr>
            <a:t>総務費は、令和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年度普通財産売払収入の積立及び小学校再整備等地域拠点整備に伴う積立金の増により、前年と比較して大幅に増加した。</a:t>
          </a: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ワクチン接種事業の開始に伴い大幅増となり、今後もごみ処理施設に関する他自治体への負担金の増が見込まれることから、今後も事業費の見直しを適宜実施していく。</a:t>
          </a:r>
        </a:p>
        <a:p>
          <a:r>
            <a:rPr kumimoji="1" lang="ja-JP" altLang="en-US" sz="1300">
              <a:latin typeface="ＭＳ Ｐゴシック" panose="020B0600070205080204" pitchFamily="50" charset="-128"/>
              <a:ea typeface="ＭＳ Ｐゴシック" panose="020B0600070205080204" pitchFamily="50" charset="-128"/>
            </a:rPr>
            <a:t>民生費についても、電力・ガス・食料品等価格高騰緊急支援給付金の増により、昨年度と比べコストが増加した。また、今後も社会保障関連経費は増加傾向が見込まれるため、適宜事業の見直しを実施していく。</a:t>
          </a:r>
        </a:p>
        <a:p>
          <a:r>
            <a:rPr kumimoji="1" lang="ja-JP" altLang="en-US" sz="1300">
              <a:latin typeface="ＭＳ Ｐゴシック" panose="020B0600070205080204" pitchFamily="50" charset="-128"/>
              <a:ea typeface="ＭＳ Ｐゴシック" panose="020B0600070205080204" pitchFamily="50" charset="-128"/>
            </a:rPr>
            <a:t>土木費については、前年と比べてコストは減少したが、今後は東武動物公園駅周辺整備事業費の拡大に伴い増加が見込まれ、住民ニーズに応じた適切な事業執行に努めていく。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地方交付税や地方消費税交付金の増により、実質収支額及び実質単年度収支は黒字となったものの、令和４年度は実質単年度収支が再び赤字となった。大きな要因としては、歳入は財政調整基金繰入金が大幅増するとともに、歳出では社会保障関係経費が増加傾向にあることが挙げられる。</a:t>
          </a:r>
        </a:p>
        <a:p>
          <a:r>
            <a:rPr kumimoji="1" lang="ja-JP" altLang="en-US" sz="1400">
              <a:latin typeface="ＭＳ ゴシック" pitchFamily="49" charset="-128"/>
              <a:ea typeface="ＭＳ ゴシック" pitchFamily="49" charset="-128"/>
            </a:rPr>
            <a:t>　今後は、公共施設の再整備等の経費も想定されるため、実質単年度収支の赤字を削減することが課題となる。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令和４年度においても、過去４年間同様にすべての会計で黒字決算となり、一見すると近年は安定的な財政運営が図れていると言える。</a:t>
          </a:r>
        </a:p>
        <a:p>
          <a:r>
            <a:rPr kumimoji="1" lang="ja-JP" altLang="en-US" sz="1400">
              <a:latin typeface="ＭＳ ゴシック" pitchFamily="49" charset="-128"/>
              <a:ea typeface="ＭＳ ゴシック" pitchFamily="49" charset="-128"/>
            </a:rPr>
            <a:t>　しかし、会計ごとの数値を見ると、国民健康保険特別会計が減少傾向にあり、令和４年度は過去５年間で最も低い値となった。この要因としては、被保険者数が減少傾向にあることによる国民健康保険税収の減少が挙げられ、一般会計からの繰入金により黒字決算となっている。</a:t>
          </a:r>
        </a:p>
        <a:p>
          <a:r>
            <a:rPr kumimoji="1" lang="ja-JP" altLang="en-US" sz="1400">
              <a:latin typeface="ＭＳ ゴシック" pitchFamily="49" charset="-128"/>
              <a:ea typeface="ＭＳ ゴシック" pitchFamily="49" charset="-128"/>
            </a:rPr>
            <a:t>　また、下水道事業会計においても、一般会計からの繰出基準に基づかない補助金を歳入として計上している。</a:t>
          </a:r>
        </a:p>
        <a:p>
          <a:r>
            <a:rPr kumimoji="1" lang="ja-JP" altLang="en-US" sz="1400">
              <a:latin typeface="ＭＳ ゴシック" pitchFamily="49" charset="-128"/>
              <a:ea typeface="ＭＳ ゴシック" pitchFamily="49" charset="-128"/>
            </a:rPr>
            <a:t>　これらの事情を踏まえると、国保税の見直しや下水道使用料の見直しも視野に今後は検討していくことが求められる。</a:t>
          </a:r>
        </a:p>
        <a:p>
          <a:r>
            <a:rPr kumimoji="1" lang="ja-JP" altLang="en-US" sz="1400">
              <a:latin typeface="ＭＳ ゴシック" pitchFamily="49" charset="-128"/>
              <a:ea typeface="ＭＳ ゴシック" pitchFamily="49" charset="-128"/>
            </a:rPr>
            <a:t>　また、公共施設の老朽化が進んでいることから、一般会計においても公共施設の再整備が今後の課題となっており、再整備に併せた使用料の改定など適切な運営を継続して行っていく必要がある。</a:t>
          </a:r>
        </a:p>
        <a:p>
          <a:r>
            <a:rPr kumimoji="1" lang="ja-JP" altLang="en-US" sz="1400">
              <a:latin typeface="ＭＳ ゴシック" pitchFamily="49" charset="-128"/>
              <a:ea typeface="ＭＳ ゴシック" pitchFamily="49" charset="-128"/>
            </a:rPr>
            <a:t>　以上のことを踏まえながら、今後も安定した財政運営を図るための見直しを適宜実施していく。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13338994</v>
      </c>
      <c r="BO4" s="449"/>
      <c r="BP4" s="449"/>
      <c r="BQ4" s="449"/>
      <c r="BR4" s="449"/>
      <c r="BS4" s="449"/>
      <c r="BT4" s="449"/>
      <c r="BU4" s="450"/>
      <c r="BV4" s="448">
        <v>12766038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10.4</v>
      </c>
      <c r="CU4" s="589"/>
      <c r="CV4" s="589"/>
      <c r="CW4" s="589"/>
      <c r="CX4" s="589"/>
      <c r="CY4" s="589"/>
      <c r="CZ4" s="589"/>
      <c r="DA4" s="590"/>
      <c r="DB4" s="588">
        <v>13.7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12479543</v>
      </c>
      <c r="BO5" s="420"/>
      <c r="BP5" s="420"/>
      <c r="BQ5" s="420"/>
      <c r="BR5" s="420"/>
      <c r="BS5" s="420"/>
      <c r="BT5" s="420"/>
      <c r="BU5" s="421"/>
      <c r="BV5" s="419">
        <v>11562351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92.4</v>
      </c>
      <c r="CU5" s="417"/>
      <c r="CV5" s="417"/>
      <c r="CW5" s="417"/>
      <c r="CX5" s="417"/>
      <c r="CY5" s="417"/>
      <c r="CZ5" s="417"/>
      <c r="DA5" s="418"/>
      <c r="DB5" s="416">
        <v>88</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859451</v>
      </c>
      <c r="BO6" s="420"/>
      <c r="BP6" s="420"/>
      <c r="BQ6" s="420"/>
      <c r="BR6" s="420"/>
      <c r="BS6" s="420"/>
      <c r="BT6" s="420"/>
      <c r="BU6" s="421"/>
      <c r="BV6" s="419">
        <v>1203687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94.2</v>
      </c>
      <c r="CU6" s="563"/>
      <c r="CV6" s="563"/>
      <c r="CW6" s="563"/>
      <c r="CX6" s="563"/>
      <c r="CY6" s="563"/>
      <c r="CZ6" s="563"/>
      <c r="DA6" s="564"/>
      <c r="DB6" s="562">
        <v>92.7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100927</v>
      </c>
      <c r="BO7" s="420"/>
      <c r="BP7" s="420"/>
      <c r="BQ7" s="420"/>
      <c r="BR7" s="420"/>
      <c r="BS7" s="420"/>
      <c r="BT7" s="420"/>
      <c r="BU7" s="421"/>
      <c r="BV7" s="419">
        <v>183197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7313403</v>
      </c>
      <c r="CU7" s="420"/>
      <c r="CV7" s="420"/>
      <c r="CW7" s="420"/>
      <c r="CX7" s="420"/>
      <c r="CY7" s="420"/>
      <c r="CZ7" s="420"/>
      <c r="DA7" s="421"/>
      <c r="DB7" s="419">
        <v>7473220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758524</v>
      </c>
      <c r="BO8" s="420"/>
      <c r="BP8" s="420"/>
      <c r="BQ8" s="420"/>
      <c r="BR8" s="420"/>
      <c r="BS8" s="420"/>
      <c r="BT8" s="420"/>
      <c r="BU8" s="421"/>
      <c r="BV8" s="419">
        <v>1020490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0.6</v>
      </c>
      <c r="CU8" s="523"/>
      <c r="CV8" s="523"/>
      <c r="CW8" s="523"/>
      <c r="CX8" s="523"/>
      <c r="CY8" s="523"/>
      <c r="CZ8" s="523"/>
      <c r="DA8" s="524"/>
      <c r="DB8" s="522">
        <v>0.61</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34147</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-261966</v>
      </c>
      <c r="BO9" s="420"/>
      <c r="BP9" s="420"/>
      <c r="BQ9" s="420"/>
      <c r="BR9" s="420"/>
      <c r="BS9" s="420"/>
      <c r="BT9" s="420"/>
      <c r="BU9" s="421"/>
      <c r="BV9" s="419">
        <v>534803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7.9</v>
      </c>
      <c r="CU9" s="417"/>
      <c r="CV9" s="417"/>
      <c r="CW9" s="417"/>
      <c r="CX9" s="417"/>
      <c r="CY9" s="417"/>
      <c r="CZ9" s="417"/>
      <c r="DA9" s="418"/>
      <c r="DB9" s="416">
        <v>8.6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33705</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510747</v>
      </c>
      <c r="BO10" s="420"/>
      <c r="BP10" s="420"/>
      <c r="BQ10" s="420"/>
      <c r="BR10" s="420"/>
      <c r="BS10" s="420"/>
      <c r="BT10" s="420"/>
      <c r="BU10" s="421"/>
      <c r="BV10" s="419">
        <v>243952</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33514</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96</v>
      </c>
      <c r="AV12" s="478"/>
      <c r="AW12" s="478"/>
      <c r="AX12" s="478"/>
      <c r="AY12" s="433" t="s">
        <v>136</v>
      </c>
      <c r="AZ12" s="434"/>
      <c r="BA12" s="434"/>
      <c r="BB12" s="434"/>
      <c r="BC12" s="434"/>
      <c r="BD12" s="434"/>
      <c r="BE12" s="434"/>
      <c r="BF12" s="434"/>
      <c r="BG12" s="434"/>
      <c r="BH12" s="434"/>
      <c r="BI12" s="434"/>
      <c r="BJ12" s="434"/>
      <c r="BK12" s="434"/>
      <c r="BL12" s="434"/>
      <c r="BM12" s="435"/>
      <c r="BN12" s="419">
        <v>398104</v>
      </c>
      <c r="BO12" s="420"/>
      <c r="BP12" s="420"/>
      <c r="BQ12" s="420"/>
      <c r="BR12" s="420"/>
      <c r="BS12" s="420"/>
      <c r="BT12" s="420"/>
      <c r="BU12" s="421"/>
      <c r="BV12" s="419">
        <v>28175</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33006</v>
      </c>
      <c r="S13" s="507"/>
      <c r="T13" s="507"/>
      <c r="U13" s="507"/>
      <c r="V13" s="508"/>
      <c r="W13" s="509" t="s">
        <v>141</v>
      </c>
      <c r="X13" s="405"/>
      <c r="Y13" s="405"/>
      <c r="Z13" s="405"/>
      <c r="AA13" s="405"/>
      <c r="AB13" s="406"/>
      <c r="AC13" s="372">
        <v>298</v>
      </c>
      <c r="AD13" s="373"/>
      <c r="AE13" s="373"/>
      <c r="AF13" s="373"/>
      <c r="AG13" s="374"/>
      <c r="AH13" s="372">
        <v>315</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-149323</v>
      </c>
      <c r="BO13" s="420"/>
      <c r="BP13" s="420"/>
      <c r="BQ13" s="420"/>
      <c r="BR13" s="420"/>
      <c r="BS13" s="420"/>
      <c r="BT13" s="420"/>
      <c r="BU13" s="421"/>
      <c r="BV13" s="419">
        <v>750580</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6.1</v>
      </c>
      <c r="CU13" s="417"/>
      <c r="CV13" s="417"/>
      <c r="CW13" s="417"/>
      <c r="CX13" s="417"/>
      <c r="CY13" s="417"/>
      <c r="CZ13" s="417"/>
      <c r="DA13" s="418"/>
      <c r="DB13" s="416">
        <v>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33664</v>
      </c>
      <c r="S14" s="507"/>
      <c r="T14" s="507"/>
      <c r="U14" s="507"/>
      <c r="V14" s="508"/>
      <c r="W14" s="510"/>
      <c r="X14" s="408"/>
      <c r="Y14" s="408"/>
      <c r="Z14" s="408"/>
      <c r="AA14" s="408"/>
      <c r="AB14" s="409"/>
      <c r="AC14" s="499">
        <v>2</v>
      </c>
      <c r="AD14" s="500"/>
      <c r="AE14" s="500"/>
      <c r="AF14" s="500"/>
      <c r="AG14" s="501"/>
      <c r="AH14" s="499">
        <v>2.1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33217</v>
      </c>
      <c r="S15" s="507"/>
      <c r="T15" s="507"/>
      <c r="U15" s="507"/>
      <c r="V15" s="508"/>
      <c r="W15" s="509" t="s">
        <v>148</v>
      </c>
      <c r="X15" s="405"/>
      <c r="Y15" s="405"/>
      <c r="Z15" s="405"/>
      <c r="AA15" s="405"/>
      <c r="AB15" s="406"/>
      <c r="AC15" s="372">
        <v>3331</v>
      </c>
      <c r="AD15" s="373"/>
      <c r="AE15" s="373"/>
      <c r="AF15" s="373"/>
      <c r="AG15" s="374"/>
      <c r="AH15" s="372">
        <v>3551</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3642084</v>
      </c>
      <c r="BO15" s="449"/>
      <c r="BP15" s="449"/>
      <c r="BQ15" s="449"/>
      <c r="BR15" s="449"/>
      <c r="BS15" s="449"/>
      <c r="BT15" s="449"/>
      <c r="BU15" s="450"/>
      <c r="BV15" s="448">
        <v>3491845</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22</v>
      </c>
      <c r="AD16" s="500"/>
      <c r="AE16" s="500"/>
      <c r="AF16" s="500"/>
      <c r="AG16" s="501"/>
      <c r="AH16" s="499">
        <v>24.1</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6233358</v>
      </c>
      <c r="BO16" s="420"/>
      <c r="BP16" s="420"/>
      <c r="BQ16" s="420"/>
      <c r="BR16" s="420"/>
      <c r="BS16" s="420"/>
      <c r="BT16" s="420"/>
      <c r="BU16" s="421"/>
      <c r="BV16" s="419">
        <v>6072072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11545</v>
      </c>
      <c r="AD17" s="373"/>
      <c r="AE17" s="373"/>
      <c r="AF17" s="373"/>
      <c r="AG17" s="374"/>
      <c r="AH17" s="372">
        <v>10861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4575468</v>
      </c>
      <c r="BO17" s="420"/>
      <c r="BP17" s="420"/>
      <c r="BQ17" s="420"/>
      <c r="BR17" s="420"/>
      <c r="BS17" s="420"/>
      <c r="BT17" s="420"/>
      <c r="BU17" s="421"/>
      <c r="BV17" s="419">
        <v>4371893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15.95</v>
      </c>
      <c r="M18" s="472"/>
      <c r="N18" s="472"/>
      <c r="O18" s="472"/>
      <c r="P18" s="472"/>
      <c r="Q18" s="472"/>
      <c r="R18" s="473"/>
      <c r="S18" s="473"/>
      <c r="T18" s="473"/>
      <c r="U18" s="473"/>
      <c r="V18" s="474"/>
      <c r="W18" s="490"/>
      <c r="X18" s="491"/>
      <c r="Y18" s="491"/>
      <c r="Z18" s="491"/>
      <c r="AA18" s="491"/>
      <c r="AB18" s="515"/>
      <c r="AC18" s="389">
        <v>76.099999999999994</v>
      </c>
      <c r="AD18" s="390"/>
      <c r="AE18" s="390"/>
      <c r="AF18" s="390"/>
      <c r="AG18" s="475"/>
      <c r="AH18" s="389">
        <v>73.7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6853943</v>
      </c>
      <c r="BO18" s="420"/>
      <c r="BP18" s="420"/>
      <c r="BQ18" s="420"/>
      <c r="BR18" s="420"/>
      <c r="BS18" s="420"/>
      <c r="BT18" s="420"/>
      <c r="BU18" s="421"/>
      <c r="BV18" s="419">
        <v>6614915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2141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9988053</v>
      </c>
      <c r="BO19" s="420"/>
      <c r="BP19" s="420"/>
      <c r="BQ19" s="420"/>
      <c r="BR19" s="420"/>
      <c r="BS19" s="420"/>
      <c r="BT19" s="420"/>
      <c r="BU19" s="421"/>
      <c r="BV19" s="419">
        <v>9159105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14572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7366051</v>
      </c>
      <c r="BO22" s="449"/>
      <c r="BP22" s="449"/>
      <c r="BQ22" s="449"/>
      <c r="BR22" s="449"/>
      <c r="BS22" s="449"/>
      <c r="BT22" s="449"/>
      <c r="BU22" s="450"/>
      <c r="BV22" s="448">
        <v>7770417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6353054</v>
      </c>
      <c r="BO23" s="420"/>
      <c r="BP23" s="420"/>
      <c r="BQ23" s="420"/>
      <c r="BR23" s="420"/>
      <c r="BS23" s="420"/>
      <c r="BT23" s="420"/>
      <c r="BU23" s="421"/>
      <c r="BV23" s="419">
        <v>6668554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7320</v>
      </c>
      <c r="R24" s="373"/>
      <c r="S24" s="373"/>
      <c r="T24" s="373"/>
      <c r="U24" s="373"/>
      <c r="V24" s="374"/>
      <c r="W24" s="462"/>
      <c r="X24" s="399"/>
      <c r="Y24" s="400"/>
      <c r="Z24" s="375" t="s">
        <v>173</v>
      </c>
      <c r="AA24" s="376"/>
      <c r="AB24" s="376"/>
      <c r="AC24" s="376"/>
      <c r="AD24" s="376"/>
      <c r="AE24" s="376"/>
      <c r="AF24" s="376"/>
      <c r="AG24" s="377"/>
      <c r="AH24" s="372">
        <v>191</v>
      </c>
      <c r="AI24" s="373"/>
      <c r="AJ24" s="373"/>
      <c r="AK24" s="373"/>
      <c r="AL24" s="374"/>
      <c r="AM24" s="372">
        <v>580258</v>
      </c>
      <c r="AN24" s="373"/>
      <c r="AO24" s="373"/>
      <c r="AP24" s="373"/>
      <c r="AQ24" s="373"/>
      <c r="AR24" s="374"/>
      <c r="AS24" s="372">
        <v>3038</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2203478</v>
      </c>
      <c r="BO24" s="420"/>
      <c r="BP24" s="420"/>
      <c r="BQ24" s="420"/>
      <c r="BR24" s="420"/>
      <c r="BS24" s="420"/>
      <c r="BT24" s="420"/>
      <c r="BU24" s="421"/>
      <c r="BV24" s="419">
        <v>2242037</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6480</v>
      </c>
      <c r="R25" s="373"/>
      <c r="S25" s="373"/>
      <c r="T25" s="373"/>
      <c r="U25" s="373"/>
      <c r="V25" s="374"/>
      <c r="W25" s="462"/>
      <c r="X25" s="399"/>
      <c r="Y25" s="400"/>
      <c r="Z25" s="375" t="s">
        <v>176</v>
      </c>
      <c r="AA25" s="376"/>
      <c r="AB25" s="376"/>
      <c r="AC25" s="376"/>
      <c r="AD25" s="376"/>
      <c r="AE25" s="376"/>
      <c r="AF25" s="376"/>
      <c r="AG25" s="377"/>
      <c r="AH25" s="372" t="s">
        <v>138</v>
      </c>
      <c r="AI25" s="373"/>
      <c r="AJ25" s="373"/>
      <c r="AK25" s="373"/>
      <c r="AL25" s="374"/>
      <c r="AM25" s="372" t="s">
        <v>138</v>
      </c>
      <c r="AN25" s="373"/>
      <c r="AO25" s="373"/>
      <c r="AP25" s="373"/>
      <c r="AQ25" s="373"/>
      <c r="AR25" s="374"/>
      <c r="AS25" s="372" t="s">
        <v>138</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1859785</v>
      </c>
      <c r="BO25" s="449"/>
      <c r="BP25" s="449"/>
      <c r="BQ25" s="449"/>
      <c r="BR25" s="449"/>
      <c r="BS25" s="449"/>
      <c r="BT25" s="449"/>
      <c r="BU25" s="450"/>
      <c r="BV25" s="448">
        <v>1167573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5950</v>
      </c>
      <c r="R26" s="373"/>
      <c r="S26" s="373"/>
      <c r="T26" s="373"/>
      <c r="U26" s="373"/>
      <c r="V26" s="374"/>
      <c r="W26" s="462"/>
      <c r="X26" s="399"/>
      <c r="Y26" s="400"/>
      <c r="Z26" s="375" t="s">
        <v>179</v>
      </c>
      <c r="AA26" s="430"/>
      <c r="AB26" s="430"/>
      <c r="AC26" s="430"/>
      <c r="AD26" s="430"/>
      <c r="AE26" s="430"/>
      <c r="AF26" s="430"/>
      <c r="AG26" s="431"/>
      <c r="AH26" s="372" t="s">
        <v>130</v>
      </c>
      <c r="AI26" s="373"/>
      <c r="AJ26" s="373"/>
      <c r="AK26" s="373"/>
      <c r="AL26" s="374"/>
      <c r="AM26" s="372" t="s">
        <v>130</v>
      </c>
      <c r="AN26" s="373"/>
      <c r="AO26" s="373"/>
      <c r="AP26" s="373"/>
      <c r="AQ26" s="373"/>
      <c r="AR26" s="374"/>
      <c r="AS26" s="372" t="s">
        <v>130</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2950</v>
      </c>
      <c r="R27" s="373"/>
      <c r="S27" s="373"/>
      <c r="T27" s="373"/>
      <c r="U27" s="373"/>
      <c r="V27" s="374"/>
      <c r="W27" s="462"/>
      <c r="X27" s="399"/>
      <c r="Y27" s="400"/>
      <c r="Z27" s="375" t="s">
        <v>182</v>
      </c>
      <c r="AA27" s="376"/>
      <c r="AB27" s="376"/>
      <c r="AC27" s="376"/>
      <c r="AD27" s="376"/>
      <c r="AE27" s="376"/>
      <c r="AF27" s="376"/>
      <c r="AG27" s="377"/>
      <c r="AH27" s="372">
        <v>3</v>
      </c>
      <c r="AI27" s="373"/>
      <c r="AJ27" s="373"/>
      <c r="AK27" s="373"/>
      <c r="AL27" s="374"/>
      <c r="AM27" s="372">
        <v>11202</v>
      </c>
      <c r="AN27" s="373"/>
      <c r="AO27" s="373"/>
      <c r="AP27" s="373"/>
      <c r="AQ27" s="373"/>
      <c r="AR27" s="374"/>
      <c r="AS27" s="372">
        <v>3734</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329061</v>
      </c>
      <c r="BO27" s="454"/>
      <c r="BP27" s="454"/>
      <c r="BQ27" s="454"/>
      <c r="BR27" s="454"/>
      <c r="BS27" s="454"/>
      <c r="BT27" s="454"/>
      <c r="BU27" s="455"/>
      <c r="BV27" s="453">
        <v>328983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2440</v>
      </c>
      <c r="R28" s="373"/>
      <c r="S28" s="373"/>
      <c r="T28" s="373"/>
      <c r="U28" s="373"/>
      <c r="V28" s="374"/>
      <c r="W28" s="462"/>
      <c r="X28" s="399"/>
      <c r="Y28" s="400"/>
      <c r="Z28" s="375" t="s">
        <v>185</v>
      </c>
      <c r="AA28" s="376"/>
      <c r="AB28" s="376"/>
      <c r="AC28" s="376"/>
      <c r="AD28" s="376"/>
      <c r="AE28" s="376"/>
      <c r="AF28" s="376"/>
      <c r="AG28" s="377"/>
      <c r="AH28" s="372" t="s">
        <v>138</v>
      </c>
      <c r="AI28" s="373"/>
      <c r="AJ28" s="373"/>
      <c r="AK28" s="373"/>
      <c r="AL28" s="374"/>
      <c r="AM28" s="372" t="s">
        <v>138</v>
      </c>
      <c r="AN28" s="373"/>
      <c r="AO28" s="373"/>
      <c r="AP28" s="373"/>
      <c r="AQ28" s="373"/>
      <c r="AR28" s="374"/>
      <c r="AS28" s="372" t="s">
        <v>130</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1412678</v>
      </c>
      <c r="BO28" s="449"/>
      <c r="BP28" s="449"/>
      <c r="BQ28" s="449"/>
      <c r="BR28" s="449"/>
      <c r="BS28" s="449"/>
      <c r="BT28" s="449"/>
      <c r="BU28" s="450"/>
      <c r="BV28" s="448">
        <v>1300034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12</v>
      </c>
      <c r="M29" s="373"/>
      <c r="N29" s="373"/>
      <c r="O29" s="373"/>
      <c r="P29" s="374"/>
      <c r="Q29" s="372">
        <v>2210</v>
      </c>
      <c r="R29" s="373"/>
      <c r="S29" s="373"/>
      <c r="T29" s="373"/>
      <c r="U29" s="373"/>
      <c r="V29" s="374"/>
      <c r="W29" s="463"/>
      <c r="X29" s="464"/>
      <c r="Y29" s="465"/>
      <c r="Z29" s="375" t="s">
        <v>188</v>
      </c>
      <c r="AA29" s="376"/>
      <c r="AB29" s="376"/>
      <c r="AC29" s="376"/>
      <c r="AD29" s="376"/>
      <c r="AE29" s="376"/>
      <c r="AF29" s="376"/>
      <c r="AG29" s="377"/>
      <c r="AH29" s="372">
        <v>194</v>
      </c>
      <c r="AI29" s="373"/>
      <c r="AJ29" s="373"/>
      <c r="AK29" s="373"/>
      <c r="AL29" s="374"/>
      <c r="AM29" s="372">
        <v>591460</v>
      </c>
      <c r="AN29" s="373"/>
      <c r="AO29" s="373"/>
      <c r="AP29" s="373"/>
      <c r="AQ29" s="373"/>
      <c r="AR29" s="374"/>
      <c r="AS29" s="372">
        <v>3049</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3521</v>
      </c>
      <c r="BO29" s="420"/>
      <c r="BP29" s="420"/>
      <c r="BQ29" s="420"/>
      <c r="BR29" s="420"/>
      <c r="BS29" s="420"/>
      <c r="BT29" s="420"/>
      <c r="BU29" s="421"/>
      <c r="BV29" s="419">
        <v>3520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95.3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956797</v>
      </c>
      <c r="BO30" s="454"/>
      <c r="BP30" s="454"/>
      <c r="BQ30" s="454"/>
      <c r="BR30" s="454"/>
      <c r="BS30" s="454"/>
      <c r="BT30" s="454"/>
      <c r="BU30" s="455"/>
      <c r="BV30" s="453">
        <v>660720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198</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埼玉東部消防組合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新しい村</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久喜宮代衛生組合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宮代町土地開発公社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埼玉県後期高齢者医療広域連合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埼玉県後期高齢者医療広域連合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埼玉県市町村綜合事務組合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埼玉県市町村綜合事務組合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彩の国さいたま人づくり広域連合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広域利根斎場組合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Wu1NGx54Gor68iFMXp8/eAGvTNpzAhUKkv4TN8GJjkuDPIyvBIT7lFQzLPUi/1SRjt767UK804ltoyGcdWX+fQ==" saltValue="q8JTFpYLgbMrKBPEokA8t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51" t="s">
        <v>556</v>
      </c>
      <c r="D34" s="1151"/>
      <c r="E34" s="1152"/>
      <c r="F34" s="32">
        <v>7.45</v>
      </c>
      <c r="G34" s="33">
        <v>7.07</v>
      </c>
      <c r="H34" s="33">
        <v>6.99</v>
      </c>
      <c r="I34" s="33">
        <v>13.65</v>
      </c>
      <c r="J34" s="34">
        <v>10.37</v>
      </c>
      <c r="K34" s="22"/>
      <c r="L34" s="22"/>
      <c r="M34" s="22"/>
      <c r="N34" s="22"/>
      <c r="O34" s="22"/>
      <c r="P34" s="22"/>
    </row>
    <row r="35" spans="1:16" ht="39" customHeight="1" x14ac:dyDescent="0.2">
      <c r="A35" s="22"/>
      <c r="B35" s="35"/>
      <c r="C35" s="1145" t="s">
        <v>557</v>
      </c>
      <c r="D35" s="1146"/>
      <c r="E35" s="1147"/>
      <c r="F35" s="36">
        <v>16.27</v>
      </c>
      <c r="G35" s="37">
        <v>11.93</v>
      </c>
      <c r="H35" s="37">
        <v>11.19</v>
      </c>
      <c r="I35" s="37">
        <v>11.4</v>
      </c>
      <c r="J35" s="38">
        <v>8.11</v>
      </c>
      <c r="K35" s="22"/>
      <c r="L35" s="22"/>
      <c r="M35" s="22"/>
      <c r="N35" s="22"/>
      <c r="O35" s="22"/>
      <c r="P35" s="22"/>
    </row>
    <row r="36" spans="1:16" ht="39" customHeight="1" x14ac:dyDescent="0.2">
      <c r="A36" s="22"/>
      <c r="B36" s="35"/>
      <c r="C36" s="1145" t="s">
        <v>558</v>
      </c>
      <c r="D36" s="1146"/>
      <c r="E36" s="1147"/>
      <c r="F36" s="36">
        <v>2.76</v>
      </c>
      <c r="G36" s="37">
        <v>2.39</v>
      </c>
      <c r="H36" s="37">
        <v>3.68</v>
      </c>
      <c r="I36" s="37">
        <v>2.12</v>
      </c>
      <c r="J36" s="38">
        <v>1.99</v>
      </c>
      <c r="K36" s="22"/>
      <c r="L36" s="22"/>
      <c r="M36" s="22"/>
      <c r="N36" s="22"/>
      <c r="O36" s="22"/>
      <c r="P36" s="22"/>
    </row>
    <row r="37" spans="1:16" ht="39" customHeight="1" x14ac:dyDescent="0.2">
      <c r="A37" s="22"/>
      <c r="B37" s="35"/>
      <c r="C37" s="1145" t="s">
        <v>559</v>
      </c>
      <c r="D37" s="1146"/>
      <c r="E37" s="1147"/>
      <c r="F37" s="36" t="s">
        <v>507</v>
      </c>
      <c r="G37" s="37" t="s">
        <v>507</v>
      </c>
      <c r="H37" s="37">
        <v>1.2</v>
      </c>
      <c r="I37" s="37">
        <v>0.94</v>
      </c>
      <c r="J37" s="38">
        <v>1.08</v>
      </c>
      <c r="K37" s="22"/>
      <c r="L37" s="22"/>
      <c r="M37" s="22"/>
      <c r="N37" s="22"/>
      <c r="O37" s="22"/>
      <c r="P37" s="22"/>
    </row>
    <row r="38" spans="1:16" ht="39" customHeight="1" x14ac:dyDescent="0.2">
      <c r="A38" s="22"/>
      <c r="B38" s="35"/>
      <c r="C38" s="1145" t="s">
        <v>560</v>
      </c>
      <c r="D38" s="1146"/>
      <c r="E38" s="1147"/>
      <c r="F38" s="36">
        <v>1.79</v>
      </c>
      <c r="G38" s="37">
        <v>1.86</v>
      </c>
      <c r="H38" s="37">
        <v>1.76</v>
      </c>
      <c r="I38" s="37">
        <v>1.07</v>
      </c>
      <c r="J38" s="38">
        <v>0.11</v>
      </c>
      <c r="K38" s="22"/>
      <c r="L38" s="22"/>
      <c r="M38" s="22"/>
      <c r="N38" s="22"/>
      <c r="O38" s="22"/>
      <c r="P38" s="22"/>
    </row>
    <row r="39" spans="1:16" ht="39" customHeight="1" x14ac:dyDescent="0.2">
      <c r="A39" s="22"/>
      <c r="B39" s="35"/>
      <c r="C39" s="1145" t="s">
        <v>561</v>
      </c>
      <c r="D39" s="1146"/>
      <c r="E39" s="1147"/>
      <c r="F39" s="36">
        <v>0.03</v>
      </c>
      <c r="G39" s="37">
        <v>0.08</v>
      </c>
      <c r="H39" s="37">
        <v>0.05</v>
      </c>
      <c r="I39" s="37">
        <v>0.04</v>
      </c>
      <c r="J39" s="38">
        <v>0.11</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562</v>
      </c>
      <c r="D42" s="1146"/>
      <c r="E42" s="1147"/>
      <c r="F42" s="36" t="s">
        <v>507</v>
      </c>
      <c r="G42" s="37" t="s">
        <v>507</v>
      </c>
      <c r="H42" s="37" t="s">
        <v>507</v>
      </c>
      <c r="I42" s="37" t="s">
        <v>507</v>
      </c>
      <c r="J42" s="38" t="s">
        <v>507</v>
      </c>
      <c r="K42" s="22"/>
      <c r="L42" s="22"/>
      <c r="M42" s="22"/>
      <c r="N42" s="22"/>
      <c r="O42" s="22"/>
      <c r="P42" s="22"/>
    </row>
    <row r="43" spans="1:16" ht="39" customHeight="1" thickBot="1" x14ac:dyDescent="0.25">
      <c r="A43" s="22"/>
      <c r="B43" s="40"/>
      <c r="C43" s="1148" t="s">
        <v>563</v>
      </c>
      <c r="D43" s="1149"/>
      <c r="E43" s="1150"/>
      <c r="F43" s="41">
        <v>0.55000000000000004</v>
      </c>
      <c r="G43" s="42">
        <v>1.47</v>
      </c>
      <c r="H43" s="42" t="s">
        <v>507</v>
      </c>
      <c r="I43" s="42" t="s">
        <v>507</v>
      </c>
      <c r="J43" s="43" t="s">
        <v>507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OjvKCLJ2ILLUuzfpsHju5IwXn1s1ymt31EejXhn0ID701EYdjFki6th9B2AfPYCoqrUO7WHtyKChiQuztY5HXA==" saltValue="JiM9m396lisjapBiSqWq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803</v>
      </c>
      <c r="L45" s="60">
        <v>803</v>
      </c>
      <c r="M45" s="60">
        <v>818</v>
      </c>
      <c r="N45" s="60">
        <v>844</v>
      </c>
      <c r="O45" s="61">
        <v>840</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2">
      <c r="A48" s="48"/>
      <c r="B48" s="1178"/>
      <c r="C48" s="1179"/>
      <c r="D48" s="62"/>
      <c r="E48" s="1155" t="s">
        <v>15</v>
      </c>
      <c r="F48" s="1155"/>
      <c r="G48" s="1155"/>
      <c r="H48" s="1155"/>
      <c r="I48" s="1155"/>
      <c r="J48" s="1156"/>
      <c r="K48" s="63">
        <v>490</v>
      </c>
      <c r="L48" s="64">
        <v>482</v>
      </c>
      <c r="M48" s="64">
        <v>448</v>
      </c>
      <c r="N48" s="64">
        <v>373</v>
      </c>
      <c r="O48" s="65">
        <v>371</v>
      </c>
      <c r="P48" s="48"/>
      <c r="Q48" s="48"/>
      <c r="R48" s="48"/>
      <c r="S48" s="48"/>
      <c r="T48" s="48"/>
      <c r="U48" s="48"/>
    </row>
    <row r="49" spans="1:21" ht="30.75" customHeight="1" x14ac:dyDescent="0.2">
      <c r="A49" s="48"/>
      <c r="B49" s="1178"/>
      <c r="C49" s="1179"/>
      <c r="D49" s="62"/>
      <c r="E49" s="1155" t="s">
        <v>16</v>
      </c>
      <c r="F49" s="1155"/>
      <c r="G49" s="1155"/>
      <c r="H49" s="1155"/>
      <c r="I49" s="1155"/>
      <c r="J49" s="1156"/>
      <c r="K49" s="63">
        <v>47</v>
      </c>
      <c r="L49" s="64">
        <v>59</v>
      </c>
      <c r="M49" s="64">
        <v>65</v>
      </c>
      <c r="N49" s="64">
        <v>95</v>
      </c>
      <c r="O49" s="65">
        <v>104</v>
      </c>
      <c r="P49" s="48"/>
      <c r="Q49" s="48"/>
      <c r="R49" s="48"/>
      <c r="S49" s="48"/>
      <c r="T49" s="48"/>
      <c r="U49" s="48"/>
    </row>
    <row r="50" spans="1:21" ht="30.75" customHeight="1" x14ac:dyDescent="0.2">
      <c r="A50" s="48"/>
      <c r="B50" s="1178"/>
      <c r="C50" s="1179"/>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507</v>
      </c>
      <c r="L51" s="64" t="s">
        <v>507</v>
      </c>
      <c r="M51" s="64" t="s">
        <v>507</v>
      </c>
      <c r="N51" s="64" t="s">
        <v>507</v>
      </c>
      <c r="O51" s="65" t="s">
        <v>507</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954</v>
      </c>
      <c r="L52" s="64">
        <v>956</v>
      </c>
      <c r="M52" s="64">
        <v>944</v>
      </c>
      <c r="N52" s="64">
        <v>932</v>
      </c>
      <c r="O52" s="65">
        <v>901</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386</v>
      </c>
      <c r="L53" s="69">
        <v>388</v>
      </c>
      <c r="M53" s="69">
        <v>387</v>
      </c>
      <c r="N53" s="69">
        <v>380</v>
      </c>
      <c r="O53" s="70">
        <v>414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3">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lvyAiSjzHLDvNWrOgNCyXLg33JsnGghbE1TJNOsVJSr/7tjWNChcywgtNy4FLr6EiX1g1l1DTaulqtGceTWhA==" saltValue="+rF+pEqM/YBb4Y7JIvwoa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548</v>
      </c>
      <c r="J40" s="103" t="s">
        <v>549</v>
      </c>
      <c r="K40" s="103" t="s">
        <v>550</v>
      </c>
      <c r="L40" s="103" t="s">
        <v>551</v>
      </c>
      <c r="M40" s="104" t="s">
        <v>552</v>
      </c>
    </row>
    <row r="41" spans="2:13" ht="27.75" customHeight="1" x14ac:dyDescent="0.2">
      <c r="B41" s="1196" t="s">
        <v>32</v>
      </c>
      <c r="C41" s="1197"/>
      <c r="D41" s="105"/>
      <c r="E41" s="1198" t="s">
        <v>33</v>
      </c>
      <c r="F41" s="1198"/>
      <c r="G41" s="1198"/>
      <c r="H41" s="1199"/>
      <c r="I41" s="355">
        <v>8758</v>
      </c>
      <c r="J41" s="356">
        <v>8592</v>
      </c>
      <c r="K41" s="356">
        <v>8545</v>
      </c>
      <c r="L41" s="356">
        <v>8289</v>
      </c>
      <c r="M41" s="357">
        <v>7840</v>
      </c>
    </row>
    <row r="42" spans="2:13" ht="27.75" customHeight="1" x14ac:dyDescent="0.2">
      <c r="B42" s="1186"/>
      <c r="C42" s="1187"/>
      <c r="D42" s="106"/>
      <c r="E42" s="1190" t="s">
        <v>34</v>
      </c>
      <c r="F42" s="1190"/>
      <c r="G42" s="1190"/>
      <c r="H42" s="1191"/>
      <c r="I42" s="358" t="s">
        <v>507</v>
      </c>
      <c r="J42" s="359" t="s">
        <v>507</v>
      </c>
      <c r="K42" s="359" t="s">
        <v>507</v>
      </c>
      <c r="L42" s="359" t="s">
        <v>507</v>
      </c>
      <c r="M42" s="360" t="s">
        <v>507</v>
      </c>
    </row>
    <row r="43" spans="2:13" ht="27.75" customHeight="1" x14ac:dyDescent="0.2">
      <c r="B43" s="1186"/>
      <c r="C43" s="1187"/>
      <c r="D43" s="106"/>
      <c r="E43" s="1190" t="s">
        <v>35</v>
      </c>
      <c r="F43" s="1190"/>
      <c r="G43" s="1190"/>
      <c r="H43" s="1191"/>
      <c r="I43" s="358">
        <v>3908</v>
      </c>
      <c r="J43" s="359">
        <v>3579</v>
      </c>
      <c r="K43" s="359">
        <v>3314</v>
      </c>
      <c r="L43" s="359">
        <v>2983</v>
      </c>
      <c r="M43" s="360">
        <v>2702</v>
      </c>
    </row>
    <row r="44" spans="2:13" ht="27.75" customHeight="1" x14ac:dyDescent="0.2">
      <c r="B44" s="1186"/>
      <c r="C44" s="1187"/>
      <c r="D44" s="106"/>
      <c r="E44" s="1190" t="s">
        <v>36</v>
      </c>
      <c r="F44" s="1190"/>
      <c r="G44" s="1190"/>
      <c r="H44" s="1191"/>
      <c r="I44" s="358">
        <v>280</v>
      </c>
      <c r="J44" s="359">
        <v>335</v>
      </c>
      <c r="K44" s="359">
        <v>389</v>
      </c>
      <c r="L44" s="359">
        <v>374</v>
      </c>
      <c r="M44" s="360">
        <v>324</v>
      </c>
    </row>
    <row r="45" spans="2:13" ht="27.75" customHeight="1" x14ac:dyDescent="0.2">
      <c r="B45" s="1186"/>
      <c r="C45" s="1187"/>
      <c r="D45" s="106"/>
      <c r="E45" s="1190" t="s">
        <v>37</v>
      </c>
      <c r="F45" s="1190"/>
      <c r="G45" s="1190"/>
      <c r="H45" s="1191"/>
      <c r="I45" s="358" t="s">
        <v>507</v>
      </c>
      <c r="J45" s="359" t="s">
        <v>507</v>
      </c>
      <c r="K45" s="359" t="s">
        <v>507</v>
      </c>
      <c r="L45" s="359" t="s">
        <v>507</v>
      </c>
      <c r="M45" s="360" t="s">
        <v>507</v>
      </c>
    </row>
    <row r="46" spans="2:13" ht="27.75" customHeight="1" x14ac:dyDescent="0.2">
      <c r="B46" s="1186"/>
      <c r="C46" s="1187"/>
      <c r="D46" s="107"/>
      <c r="E46" s="1190" t="s">
        <v>38</v>
      </c>
      <c r="F46" s="1190"/>
      <c r="G46" s="1190"/>
      <c r="H46" s="1191"/>
      <c r="I46" s="358" t="s">
        <v>507</v>
      </c>
      <c r="J46" s="359" t="s">
        <v>507</v>
      </c>
      <c r="K46" s="359" t="s">
        <v>507</v>
      </c>
      <c r="L46" s="359" t="s">
        <v>507</v>
      </c>
      <c r="M46" s="360" t="s">
        <v>507</v>
      </c>
    </row>
    <row r="47" spans="2:13" ht="27.75" customHeight="1" x14ac:dyDescent="0.2">
      <c r="B47" s="1186"/>
      <c r="C47" s="1187"/>
      <c r="D47" s="108"/>
      <c r="E47" s="1200" t="s">
        <v>39</v>
      </c>
      <c r="F47" s="1201"/>
      <c r="G47" s="1201"/>
      <c r="H47" s="1202"/>
      <c r="I47" s="358" t="s">
        <v>507</v>
      </c>
      <c r="J47" s="359" t="s">
        <v>507</v>
      </c>
      <c r="K47" s="359" t="s">
        <v>507</v>
      </c>
      <c r="L47" s="359" t="s">
        <v>507</v>
      </c>
      <c r="M47" s="360" t="s">
        <v>507</v>
      </c>
    </row>
    <row r="48" spans="2:13" ht="27.75" customHeight="1" x14ac:dyDescent="0.2">
      <c r="B48" s="1186"/>
      <c r="C48" s="1187"/>
      <c r="D48" s="106"/>
      <c r="E48" s="1190" t="s">
        <v>40</v>
      </c>
      <c r="F48" s="1190"/>
      <c r="G48" s="1190"/>
      <c r="H48" s="1191"/>
      <c r="I48" s="358" t="s">
        <v>507</v>
      </c>
      <c r="J48" s="359" t="s">
        <v>507</v>
      </c>
      <c r="K48" s="359" t="s">
        <v>507</v>
      </c>
      <c r="L48" s="359" t="s">
        <v>507</v>
      </c>
      <c r="M48" s="360" t="s">
        <v>507</v>
      </c>
    </row>
    <row r="49" spans="2:13" ht="27.75" customHeight="1" x14ac:dyDescent="0.2">
      <c r="B49" s="1188"/>
      <c r="C49" s="1189"/>
      <c r="D49" s="106"/>
      <c r="E49" s="1190" t="s">
        <v>41</v>
      </c>
      <c r="F49" s="1190"/>
      <c r="G49" s="1190"/>
      <c r="H49" s="1191"/>
      <c r="I49" s="358" t="s">
        <v>507</v>
      </c>
      <c r="J49" s="359" t="s">
        <v>507</v>
      </c>
      <c r="K49" s="359" t="s">
        <v>507</v>
      </c>
      <c r="L49" s="359" t="s">
        <v>507</v>
      </c>
      <c r="M49" s="360" t="s">
        <v>507</v>
      </c>
    </row>
    <row r="50" spans="2:13" ht="27.75" customHeight="1" x14ac:dyDescent="0.2">
      <c r="B50" s="1184" t="s">
        <v>42</v>
      </c>
      <c r="C50" s="1185"/>
      <c r="D50" s="109"/>
      <c r="E50" s="1190" t="s">
        <v>43</v>
      </c>
      <c r="F50" s="1190"/>
      <c r="G50" s="1190"/>
      <c r="H50" s="1191"/>
      <c r="I50" s="358">
        <v>2387</v>
      </c>
      <c r="J50" s="359">
        <v>2365</v>
      </c>
      <c r="K50" s="359">
        <v>2288</v>
      </c>
      <c r="L50" s="359">
        <v>2573</v>
      </c>
      <c r="M50" s="360">
        <v>2943</v>
      </c>
    </row>
    <row r="51" spans="2:13" ht="27.75" customHeight="1" x14ac:dyDescent="0.2">
      <c r="B51" s="1186"/>
      <c r="C51" s="1187"/>
      <c r="D51" s="106"/>
      <c r="E51" s="1190" t="s">
        <v>44</v>
      </c>
      <c r="F51" s="1190"/>
      <c r="G51" s="1190"/>
      <c r="H51" s="1191"/>
      <c r="I51" s="358">
        <v>1197</v>
      </c>
      <c r="J51" s="359">
        <v>1148</v>
      </c>
      <c r="K51" s="359">
        <v>1025</v>
      </c>
      <c r="L51" s="359">
        <v>1007</v>
      </c>
      <c r="M51" s="360">
        <v>699</v>
      </c>
    </row>
    <row r="52" spans="2:13" ht="27.75" customHeight="1" x14ac:dyDescent="0.2">
      <c r="B52" s="1188"/>
      <c r="C52" s="1189"/>
      <c r="D52" s="106"/>
      <c r="E52" s="1190" t="s">
        <v>45</v>
      </c>
      <c r="F52" s="1190"/>
      <c r="G52" s="1190"/>
      <c r="H52" s="1191"/>
      <c r="I52" s="358">
        <v>8930</v>
      </c>
      <c r="J52" s="359">
        <v>8746</v>
      </c>
      <c r="K52" s="359">
        <v>8538</v>
      </c>
      <c r="L52" s="359">
        <v>8225</v>
      </c>
      <c r="M52" s="360">
        <v>7752</v>
      </c>
    </row>
    <row r="53" spans="2:13" ht="27.75" customHeight="1" thickBot="1" x14ac:dyDescent="0.25">
      <c r="B53" s="1192" t="s">
        <v>46</v>
      </c>
      <c r="C53" s="1193"/>
      <c r="D53" s="110"/>
      <c r="E53" s="1194" t="s">
        <v>47</v>
      </c>
      <c r="F53" s="1194"/>
      <c r="G53" s="1194"/>
      <c r="H53" s="1195"/>
      <c r="I53" s="361">
        <v>432</v>
      </c>
      <c r="J53" s="362">
        <v>247</v>
      </c>
      <c r="K53" s="362">
        <v>397</v>
      </c>
      <c r="L53" s="362">
        <v>-160</v>
      </c>
      <c r="M53" s="363">
        <v>-528</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MqWVfr6R8MN4JIpNyULCDnNlBu1Hxt8dnrTpFoCgfoc/YXXGZOLVMkKoUnW5tBJGFkurYnwOvIY2cTaQ9bfijg==" saltValue="fk1EWQehDDk72Byuwn+E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550</v>
      </c>
      <c r="G54" s="119" t="s">
        <v>551</v>
      </c>
      <c r="H54" s="120" t="s">
        <v>552</v>
      </c>
    </row>
    <row r="55" spans="2:8" ht="52.5" customHeight="1" x14ac:dyDescent="0.2">
      <c r="B55" s="121"/>
      <c r="C55" s="1211" t="s">
        <v>50</v>
      </c>
      <c r="D55" s="1211"/>
      <c r="E55" s="1212"/>
      <c r="F55" s="122">
        <v>1084</v>
      </c>
      <c r="G55" s="122">
        <v>1300</v>
      </c>
      <c r="H55" s="123">
        <v>1413</v>
      </c>
    </row>
    <row r="56" spans="2:8" ht="52.5" customHeight="1" x14ac:dyDescent="0.2">
      <c r="B56" s="124"/>
      <c r="C56" s="1213" t="s">
        <v>51</v>
      </c>
      <c r="D56" s="1213"/>
      <c r="E56" s="1214"/>
      <c r="F56" s="125">
        <v>4</v>
      </c>
      <c r="G56" s="125">
        <v>4</v>
      </c>
      <c r="H56" s="126">
        <v>4</v>
      </c>
    </row>
    <row r="57" spans="2:8" ht="53.25" customHeight="1" x14ac:dyDescent="0.2">
      <c r="B57" s="124"/>
      <c r="C57" s="1215" t="s">
        <v>52</v>
      </c>
      <c r="D57" s="1215"/>
      <c r="E57" s="1216"/>
      <c r="F57" s="127">
        <v>676</v>
      </c>
      <c r="G57" s="127">
        <v>661</v>
      </c>
      <c r="H57" s="128">
        <v>957</v>
      </c>
    </row>
    <row r="58" spans="2:8" ht="45.75" customHeight="1" x14ac:dyDescent="0.2">
      <c r="B58" s="129"/>
      <c r="C58" s="1203" t="s">
        <v>581</v>
      </c>
      <c r="D58" s="1204"/>
      <c r="E58" s="1205"/>
      <c r="F58" s="130">
        <v>608</v>
      </c>
      <c r="G58" s="130">
        <v>621</v>
      </c>
      <c r="H58" s="131">
        <v>916</v>
      </c>
    </row>
    <row r="59" spans="2:8" ht="45.75" customHeight="1" x14ac:dyDescent="0.2">
      <c r="B59" s="129"/>
      <c r="C59" s="1203" t="s">
        <v>582</v>
      </c>
      <c r="D59" s="1204"/>
      <c r="E59" s="1205"/>
      <c r="F59" s="130">
        <v>59</v>
      </c>
      <c r="G59" s="130">
        <v>28</v>
      </c>
      <c r="H59" s="131">
        <v>26</v>
      </c>
    </row>
    <row r="60" spans="2:8" ht="45.75" customHeight="1" x14ac:dyDescent="0.2">
      <c r="B60" s="129"/>
      <c r="C60" s="1203" t="s">
        <v>583</v>
      </c>
      <c r="D60" s="1204"/>
      <c r="E60" s="1205"/>
      <c r="F60" s="130">
        <v>5</v>
      </c>
      <c r="G60" s="130">
        <v>8</v>
      </c>
      <c r="H60" s="131">
        <v>12</v>
      </c>
    </row>
    <row r="61" spans="2:8" ht="45.75" customHeight="1" x14ac:dyDescent="0.2">
      <c r="B61" s="129"/>
      <c r="C61" s="1203" t="s">
        <v>584</v>
      </c>
      <c r="D61" s="1204"/>
      <c r="E61" s="1205"/>
      <c r="F61" s="130">
        <v>4</v>
      </c>
      <c r="G61" s="130">
        <v>3</v>
      </c>
      <c r="H61" s="131">
        <v>2</v>
      </c>
    </row>
    <row r="62" spans="2:8" ht="45.75" customHeight="1" thickBot="1" x14ac:dyDescent="0.25">
      <c r="B62" s="132"/>
      <c r="C62" s="1206"/>
      <c r="D62" s="1207"/>
      <c r="E62" s="1208"/>
      <c r="F62" s="133"/>
      <c r="G62" s="133"/>
      <c r="H62" s="134"/>
    </row>
    <row r="63" spans="2:8" ht="52.5" customHeight="1" thickBot="1" x14ac:dyDescent="0.25">
      <c r="B63" s="135"/>
      <c r="C63" s="1209" t="s">
        <v>53</v>
      </c>
      <c r="D63" s="1209"/>
      <c r="E63" s="1210"/>
      <c r="F63" s="136">
        <v>1764</v>
      </c>
      <c r="G63" s="136">
        <v>1964</v>
      </c>
      <c r="H63" s="137">
        <v>2373</v>
      </c>
    </row>
    <row r="64" spans="2:8" ht="13" x14ac:dyDescent="0.2"/>
  </sheetData>
  <sheetProtection algorithmName="SHA-512" hashValue="CzCQIl0chJBalLN+GE1ayXVhDBCyfksZVTE9ohKSqhZuISCPUvLGRel56OkdhG/1SAXywbvwCq9UGbaM48ONfA==" saltValue="MH2uM3+JbmEE5AkeDdhM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545</v>
      </c>
      <c r="G2" s="151"/>
      <c r="H2" s="152"/>
    </row>
    <row r="3" spans="1:8" x14ac:dyDescent="0.2">
      <c r="A3" s="148" t="s">
        <v>538</v>
      </c>
      <c r="B3" s="153"/>
      <c r="C3" s="154"/>
      <c r="D3" s="155">
        <v>15984</v>
      </c>
      <c r="E3" s="156"/>
      <c r="F3" s="157">
        <v>47387</v>
      </c>
      <c r="G3" s="158"/>
      <c r="H3" s="159"/>
    </row>
    <row r="4" spans="1:8" x14ac:dyDescent="0.2">
      <c r="A4" s="160"/>
      <c r="B4" s="161"/>
      <c r="C4" s="162"/>
      <c r="D4" s="163">
        <v>12414</v>
      </c>
      <c r="E4" s="164"/>
      <c r="F4" s="165">
        <v>24928</v>
      </c>
      <c r="G4" s="166"/>
      <c r="H4" s="167"/>
    </row>
    <row r="5" spans="1:8" x14ac:dyDescent="0.2">
      <c r="A5" s="148" t="s">
        <v>540</v>
      </c>
      <c r="B5" s="153"/>
      <c r="C5" s="154"/>
      <c r="D5" s="155">
        <v>22162</v>
      </c>
      <c r="E5" s="156"/>
      <c r="F5" s="157">
        <v>51264</v>
      </c>
      <c r="G5" s="158"/>
      <c r="H5" s="159"/>
    </row>
    <row r="6" spans="1:8" x14ac:dyDescent="0.2">
      <c r="A6" s="160"/>
      <c r="B6" s="161"/>
      <c r="C6" s="162"/>
      <c r="D6" s="163">
        <v>11159</v>
      </c>
      <c r="E6" s="164"/>
      <c r="F6" s="165">
        <v>26040</v>
      </c>
      <c r="G6" s="166"/>
      <c r="H6" s="167"/>
    </row>
    <row r="7" spans="1:8" x14ac:dyDescent="0.2">
      <c r="A7" s="148" t="s">
        <v>541</v>
      </c>
      <c r="B7" s="153"/>
      <c r="C7" s="154"/>
      <c r="D7" s="155">
        <v>29615</v>
      </c>
      <c r="E7" s="156"/>
      <c r="F7" s="157">
        <v>52068</v>
      </c>
      <c r="G7" s="158"/>
      <c r="H7" s="159"/>
    </row>
    <row r="8" spans="1:8" x14ac:dyDescent="0.2">
      <c r="A8" s="160"/>
      <c r="B8" s="161"/>
      <c r="C8" s="162"/>
      <c r="D8" s="163">
        <v>21699</v>
      </c>
      <c r="E8" s="164"/>
      <c r="F8" s="165">
        <v>26936</v>
      </c>
      <c r="G8" s="166"/>
      <c r="H8" s="167"/>
    </row>
    <row r="9" spans="1:8" x14ac:dyDescent="0.2">
      <c r="A9" s="148" t="s">
        <v>542</v>
      </c>
      <c r="B9" s="153"/>
      <c r="C9" s="154"/>
      <c r="D9" s="155">
        <v>23292</v>
      </c>
      <c r="E9" s="156"/>
      <c r="F9" s="157">
        <v>47161</v>
      </c>
      <c r="G9" s="158"/>
      <c r="H9" s="159"/>
    </row>
    <row r="10" spans="1:8" x14ac:dyDescent="0.2">
      <c r="A10" s="160"/>
      <c r="B10" s="161"/>
      <c r="C10" s="162"/>
      <c r="D10" s="163">
        <v>12079</v>
      </c>
      <c r="E10" s="164"/>
      <c r="F10" s="165">
        <v>24595</v>
      </c>
      <c r="G10" s="166"/>
      <c r="H10" s="167"/>
    </row>
    <row r="11" spans="1:8" x14ac:dyDescent="0.2">
      <c r="A11" s="148" t="s">
        <v>543</v>
      </c>
      <c r="B11" s="153"/>
      <c r="C11" s="154"/>
      <c r="D11" s="155">
        <v>28731</v>
      </c>
      <c r="E11" s="156"/>
      <c r="F11" s="157">
        <v>43423</v>
      </c>
      <c r="G11" s="158"/>
      <c r="H11" s="159"/>
    </row>
    <row r="12" spans="1:8" x14ac:dyDescent="0.2">
      <c r="A12" s="160"/>
      <c r="B12" s="161"/>
      <c r="C12" s="168"/>
      <c r="D12" s="163">
        <v>17535</v>
      </c>
      <c r="E12" s="164"/>
      <c r="F12" s="165">
        <v>22207</v>
      </c>
      <c r="G12" s="166"/>
      <c r="H12" s="167"/>
    </row>
    <row r="13" spans="1:8" x14ac:dyDescent="0.2">
      <c r="A13" s="148"/>
      <c r="B13" s="153"/>
      <c r="C13" s="169"/>
      <c r="D13" s="170">
        <v>23957</v>
      </c>
      <c r="E13" s="171"/>
      <c r="F13" s="172">
        <v>48261</v>
      </c>
      <c r="G13" s="173"/>
      <c r="H13" s="159"/>
    </row>
    <row r="14" spans="1:8" x14ac:dyDescent="0.2">
      <c r="A14" s="160"/>
      <c r="B14" s="161"/>
      <c r="C14" s="162"/>
      <c r="D14" s="163">
        <v>14977</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7.46</v>
      </c>
      <c r="C19" s="174">
        <f>ROUND(VALUE(SUBSTITUTE(実質収支比率等に係る経年分析!G$48,"▲","-")),2)</f>
        <v>7.08</v>
      </c>
      <c r="D19" s="174">
        <f>ROUND(VALUE(SUBSTITUTE(実質収支比率等に係る経年分析!H$48,"▲","-")),2)</f>
        <v>6.99</v>
      </c>
      <c r="E19" s="174">
        <f>ROUND(VALUE(SUBSTITUTE(実質収支比率等に係る経年分析!I$48,"▲","-")),2)</f>
        <v>13.66</v>
      </c>
      <c r="F19" s="174">
        <f>ROUND(VALUE(SUBSTITUTE(実質収支比率等に係る経年分析!J$48,"▲","-")),2)</f>
        <v>10.37</v>
      </c>
    </row>
    <row r="20" spans="1:11" x14ac:dyDescent="0.2">
      <c r="A20" s="174" t="s">
        <v>57</v>
      </c>
      <c r="B20" s="174">
        <f>ROUND(VALUE(SUBSTITUTE(実質収支比率等に係る経年分析!F$47,"▲","-")),2)</f>
        <v>17.350000000000001</v>
      </c>
      <c r="C20" s="174">
        <f>ROUND(VALUE(SUBSTITUTE(実質収支比率等に係る経年分析!G$47,"▲","-")),2)</f>
        <v>17.059999999999999</v>
      </c>
      <c r="D20" s="174">
        <f>ROUND(VALUE(SUBSTITUTE(実質収支比率等に係る経年分析!H$47,"▲","-")),2)</f>
        <v>15.61</v>
      </c>
      <c r="E20" s="174">
        <f>ROUND(VALUE(SUBSTITUTE(実質収支比率等に係る経年分析!I$47,"▲","-")),2)</f>
        <v>17.399999999999999</v>
      </c>
      <c r="F20" s="174">
        <f>ROUND(VALUE(SUBSTITUTE(実質収支比率等に係る経年分析!J$47,"▲","-")),2)</f>
        <v>19.32</v>
      </c>
    </row>
    <row r="21" spans="1:11" x14ac:dyDescent="0.2">
      <c r="A21" s="174" t="s">
        <v>58</v>
      </c>
      <c r="B21" s="174">
        <f>IF(ISNUMBER(VALUE(SUBSTITUTE(実質収支比率等に係る経年分析!F$49,"▲","-"))),ROUND(VALUE(SUBSTITUTE(実質収支比率等に係る経年分析!F$49,"▲","-")),2),NA())</f>
        <v>2.2799999999999998</v>
      </c>
      <c r="C21" s="174">
        <f>IF(ISNUMBER(VALUE(SUBSTITUTE(実質収支比率等に係る経年分析!G$49,"▲","-"))),ROUND(VALUE(SUBSTITUTE(実質収支比率等に係る経年分析!G$49,"▲","-")),2),NA())</f>
        <v>-0.51</v>
      </c>
      <c r="D21" s="174">
        <f>IF(ISNUMBER(VALUE(SUBSTITUTE(実質収支比率等に係る経年分析!H$49,"▲","-"))),ROUND(VALUE(SUBSTITUTE(実質収支比率等に係る経年分析!H$49,"▲","-")),2),NA())</f>
        <v>-0.72</v>
      </c>
      <c r="E21" s="174">
        <f>IF(ISNUMBER(VALUE(SUBSTITUTE(実質収支比率等に係る経年分析!I$49,"▲","-"))),ROUND(VALUE(SUBSTITUTE(実質収支比率等に係る経年分析!I$49,"▲","-")),2),NA())</f>
        <v>10.039999999999999</v>
      </c>
      <c r="F21" s="174">
        <f>IF(ISNUMBER(VALUE(SUBSTITUTE(実質収支比率等に係る経年分析!J$49,"▲","-"))),ROUND(VALUE(SUBSTITUTE(実質収支比率等に係る経年分析!J$49,"▲","-")),2),NA())</f>
        <v>-2.04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0.55000000000000004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1.47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0.11</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1.79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1.86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1.76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1.08</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3.68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1.99</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8.11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6.99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13.65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10.37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954</v>
      </c>
      <c r="E42" s="176"/>
      <c r="F42" s="176"/>
      <c r="G42" s="176">
        <f>'実質公債費比率（分子）の構造'!L$52</f>
        <v>956</v>
      </c>
      <c r="H42" s="176"/>
      <c r="I42" s="176"/>
      <c r="J42" s="176">
        <f>'実質公債費比率（分子）の構造'!M$52</f>
        <v>944</v>
      </c>
      <c r="K42" s="176"/>
      <c r="L42" s="176"/>
      <c r="M42" s="176">
        <f>'実質公債費比率（分子）の構造'!N$52</f>
        <v>932</v>
      </c>
      <c r="N42" s="176"/>
      <c r="O42" s="176"/>
      <c r="P42" s="176">
        <f>'実質公債費比率（分子）の構造'!O$52</f>
        <v>901</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2">
      <c r="A45" s="176" t="s">
        <v>68</v>
      </c>
      <c r="B45" s="176">
        <f>'実質公債費比率（分子）の構造'!K$49</f>
        <v>47</v>
      </c>
      <c r="C45" s="176"/>
      <c r="D45" s="176"/>
      <c r="E45" s="176">
        <f>'実質公債費比率（分子）の構造'!L$49</f>
        <v>59</v>
      </c>
      <c r="F45" s="176"/>
      <c r="G45" s="176"/>
      <c r="H45" s="176">
        <f>'実質公債費比率（分子）の構造'!M$49</f>
        <v>65</v>
      </c>
      <c r="I45" s="176"/>
      <c r="J45" s="176"/>
      <c r="K45" s="176">
        <f>'実質公債費比率（分子）の構造'!N$49</f>
        <v>95</v>
      </c>
      <c r="L45" s="176"/>
      <c r="M45" s="176"/>
      <c r="N45" s="176">
        <f>'実質公債費比率（分子）の構造'!O$49</f>
        <v>104</v>
      </c>
      <c r="O45" s="176"/>
      <c r="P45" s="176"/>
    </row>
    <row r="46" spans="1:16" x14ac:dyDescent="0.2">
      <c r="A46" s="176" t="s">
        <v>69</v>
      </c>
      <c r="B46" s="176">
        <f>'実質公債費比率（分子）の構造'!K$48</f>
        <v>490</v>
      </c>
      <c r="C46" s="176"/>
      <c r="D46" s="176"/>
      <c r="E46" s="176">
        <f>'実質公債費比率（分子）の構造'!L$48</f>
        <v>482</v>
      </c>
      <c r="F46" s="176"/>
      <c r="G46" s="176"/>
      <c r="H46" s="176">
        <f>'実質公債費比率（分子）の構造'!M$48</f>
        <v>448</v>
      </c>
      <c r="I46" s="176"/>
      <c r="J46" s="176"/>
      <c r="K46" s="176">
        <f>'実質公債費比率（分子）の構造'!N$48</f>
        <v>373</v>
      </c>
      <c r="L46" s="176"/>
      <c r="M46" s="176"/>
      <c r="N46" s="176">
        <f>'実質公債費比率（分子）の構造'!O$48</f>
        <v>371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803</v>
      </c>
      <c r="C49" s="176"/>
      <c r="D49" s="176"/>
      <c r="E49" s="176">
        <f>'実質公債費比率（分子）の構造'!L$45</f>
        <v>803</v>
      </c>
      <c r="F49" s="176"/>
      <c r="G49" s="176"/>
      <c r="H49" s="176">
        <f>'実質公債費比率（分子）の構造'!M$45</f>
        <v>818</v>
      </c>
      <c r="I49" s="176"/>
      <c r="J49" s="176"/>
      <c r="K49" s="176">
        <f>'実質公債費比率（分子）の構造'!N$45</f>
        <v>844</v>
      </c>
      <c r="L49" s="176"/>
      <c r="M49" s="176"/>
      <c r="N49" s="176">
        <f>'実質公債費比率（分子）の構造'!O$45</f>
        <v>840</v>
      </c>
      <c r="O49" s="176"/>
      <c r="P49" s="176"/>
    </row>
    <row r="50" spans="1:16" x14ac:dyDescent="0.2">
      <c r="A50" s="176" t="s">
        <v>73</v>
      </c>
      <c r="B50" s="176" t="e">
        <f>NA()</f>
        <v>#N/A</v>
      </c>
      <c r="C50" s="176">
        <f>IF(ISNUMBER('実質公債費比率（分子）の構造'!K$53),'実質公債費比率（分子）の構造'!K$53,NA())</f>
        <v>386</v>
      </c>
      <c r="D50" s="176" t="e">
        <f>NA()</f>
        <v>#N/A</v>
      </c>
      <c r="E50" s="176" t="e">
        <f>NA()</f>
        <v>#N/A</v>
      </c>
      <c r="F50" s="176">
        <f>IF(ISNUMBER('実質公債費比率（分子）の構造'!L$53),'実質公債費比率（分子）の構造'!L$53,NA())</f>
        <v>388</v>
      </c>
      <c r="G50" s="176" t="e">
        <f>NA()</f>
        <v>#N/A</v>
      </c>
      <c r="H50" s="176" t="e">
        <f>NA()</f>
        <v>#N/A</v>
      </c>
      <c r="I50" s="176">
        <f>IF(ISNUMBER('実質公債費比率（分子）の構造'!M$53),'実質公債費比率（分子）の構造'!M$53,NA())</f>
        <v>387</v>
      </c>
      <c r="J50" s="176" t="e">
        <f>NA()</f>
        <v>#N/A</v>
      </c>
      <c r="K50" s="176" t="e">
        <f>NA()</f>
        <v>#N/A</v>
      </c>
      <c r="L50" s="176">
        <f>IF(ISNUMBER('実質公債費比率（分子）の構造'!N$53),'実質公債費比率（分子）の構造'!N$53,NA())</f>
        <v>380</v>
      </c>
      <c r="M50" s="176" t="e">
        <f>NA()</f>
        <v>#N/A</v>
      </c>
      <c r="N50" s="176" t="e">
        <f>NA()</f>
        <v>#N/A</v>
      </c>
      <c r="O50" s="176">
        <f>IF(ISNUMBER('実質公債費比率（分子）の構造'!O$53),'実質公債費比率（分子）の構造'!O$53,NA())</f>
        <v>414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8930</v>
      </c>
      <c r="E56" s="175"/>
      <c r="F56" s="175"/>
      <c r="G56" s="175">
        <f>'将来負担比率（分子）の構造'!J$52</f>
        <v>8746</v>
      </c>
      <c r="H56" s="175"/>
      <c r="I56" s="175"/>
      <c r="J56" s="175">
        <f>'将来負担比率（分子）の構造'!K$52</f>
        <v>8538</v>
      </c>
      <c r="K56" s="175"/>
      <c r="L56" s="175"/>
      <c r="M56" s="175">
        <f>'将来負担比率（分子）の構造'!L$52</f>
        <v>8225</v>
      </c>
      <c r="N56" s="175"/>
      <c r="O56" s="175"/>
      <c r="P56" s="175">
        <f>'将来負担比率（分子）の構造'!M$52</f>
        <v>7752</v>
      </c>
    </row>
    <row r="57" spans="1:16" x14ac:dyDescent="0.2">
      <c r="A57" s="175" t="s">
        <v>44</v>
      </c>
      <c r="B57" s="175"/>
      <c r="C57" s="175"/>
      <c r="D57" s="175">
        <f>'将来負担比率（分子）の構造'!I$51</f>
        <v>1197</v>
      </c>
      <c r="E57" s="175"/>
      <c r="F57" s="175"/>
      <c r="G57" s="175">
        <f>'将来負担比率（分子）の構造'!J$51</f>
        <v>1148</v>
      </c>
      <c r="H57" s="175"/>
      <c r="I57" s="175"/>
      <c r="J57" s="175">
        <f>'将来負担比率（分子）の構造'!K$51</f>
        <v>1025</v>
      </c>
      <c r="K57" s="175"/>
      <c r="L57" s="175"/>
      <c r="M57" s="175">
        <f>'将来負担比率（分子）の構造'!L$51</f>
        <v>1007</v>
      </c>
      <c r="N57" s="175"/>
      <c r="O57" s="175"/>
      <c r="P57" s="175">
        <f>'将来負担比率（分子）の構造'!M$51</f>
        <v>699</v>
      </c>
    </row>
    <row r="58" spans="1:16" x14ac:dyDescent="0.2">
      <c r="A58" s="175" t="s">
        <v>43</v>
      </c>
      <c r="B58" s="175"/>
      <c r="C58" s="175"/>
      <c r="D58" s="175">
        <f>'将来負担比率（分子）の構造'!I$50</f>
        <v>2387</v>
      </c>
      <c r="E58" s="175"/>
      <c r="F58" s="175"/>
      <c r="G58" s="175">
        <f>'将来負担比率（分子）の構造'!J$50</f>
        <v>2365</v>
      </c>
      <c r="H58" s="175"/>
      <c r="I58" s="175"/>
      <c r="J58" s="175">
        <f>'将来負担比率（分子）の構造'!K$50</f>
        <v>2288</v>
      </c>
      <c r="K58" s="175"/>
      <c r="L58" s="175"/>
      <c r="M58" s="175">
        <f>'将来負担比率（分子）の構造'!L$50</f>
        <v>2573</v>
      </c>
      <c r="N58" s="175"/>
      <c r="O58" s="175"/>
      <c r="P58" s="175">
        <f>'将来負担比率（分子）の構造'!M$50</f>
        <v>2943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2">
      <c r="A63" s="175" t="s">
        <v>36</v>
      </c>
      <c r="B63" s="175">
        <f>'将来負担比率（分子）の構造'!I$44</f>
        <v>280</v>
      </c>
      <c r="C63" s="175"/>
      <c r="D63" s="175"/>
      <c r="E63" s="175">
        <f>'将来負担比率（分子）の構造'!J$44</f>
        <v>335</v>
      </c>
      <c r="F63" s="175"/>
      <c r="G63" s="175"/>
      <c r="H63" s="175">
        <f>'将来負担比率（分子）の構造'!K$44</f>
        <v>389</v>
      </c>
      <c r="I63" s="175"/>
      <c r="J63" s="175"/>
      <c r="K63" s="175">
        <f>'将来負担比率（分子）の構造'!L$44</f>
        <v>374</v>
      </c>
      <c r="L63" s="175"/>
      <c r="M63" s="175"/>
      <c r="N63" s="175">
        <f>'将来負担比率（分子）の構造'!M$44</f>
        <v>324</v>
      </c>
      <c r="O63" s="175"/>
      <c r="P63" s="175"/>
    </row>
    <row r="64" spans="1:16" x14ac:dyDescent="0.2">
      <c r="A64" s="175" t="s">
        <v>35</v>
      </c>
      <c r="B64" s="175">
        <f>'将来負担比率（分子）の構造'!I$43</f>
        <v>3908</v>
      </c>
      <c r="C64" s="175"/>
      <c r="D64" s="175"/>
      <c r="E64" s="175">
        <f>'将来負担比率（分子）の構造'!J$43</f>
        <v>3579</v>
      </c>
      <c r="F64" s="175"/>
      <c r="G64" s="175"/>
      <c r="H64" s="175">
        <f>'将来負担比率（分子）の構造'!K$43</f>
        <v>3314</v>
      </c>
      <c r="I64" s="175"/>
      <c r="J64" s="175"/>
      <c r="K64" s="175">
        <f>'将来負担比率（分子）の構造'!L$43</f>
        <v>2983</v>
      </c>
      <c r="L64" s="175"/>
      <c r="M64" s="175"/>
      <c r="N64" s="175">
        <f>'将来負担比率（分子）の構造'!M$43</f>
        <v>2702</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8758</v>
      </c>
      <c r="C66" s="175"/>
      <c r="D66" s="175"/>
      <c r="E66" s="175">
        <f>'将来負担比率（分子）の構造'!J$41</f>
        <v>8592</v>
      </c>
      <c r="F66" s="175"/>
      <c r="G66" s="175"/>
      <c r="H66" s="175">
        <f>'将来負担比率（分子）の構造'!K$41</f>
        <v>8545</v>
      </c>
      <c r="I66" s="175"/>
      <c r="J66" s="175"/>
      <c r="K66" s="175">
        <f>'将来負担比率（分子）の構造'!L$41</f>
        <v>8289</v>
      </c>
      <c r="L66" s="175"/>
      <c r="M66" s="175"/>
      <c r="N66" s="175">
        <f>'将来負担比率（分子）の構造'!M$41</f>
        <v>7840</v>
      </c>
      <c r="O66" s="175"/>
      <c r="P66" s="175"/>
    </row>
    <row r="67" spans="1:16" x14ac:dyDescent="0.2">
      <c r="A67" s="175" t="s">
        <v>77</v>
      </c>
      <c r="B67" s="175" t="e">
        <f>NA()</f>
        <v>#N/A</v>
      </c>
      <c r="C67" s="175">
        <f>IF(ISNUMBER('将来負担比率（分子）の構造'!I$53), IF('将来負担比率（分子）の構造'!I$53 &lt; 0, 0, '将来負担比率（分子）の構造'!I$53), NA())</f>
        <v>432</v>
      </c>
      <c r="D67" s="175" t="e">
        <f>NA()</f>
        <v>#N/A</v>
      </c>
      <c r="E67" s="175" t="e">
        <f>NA()</f>
        <v>#N/A</v>
      </c>
      <c r="F67" s="175">
        <f>IF(ISNUMBER('将来負担比率（分子）の構造'!J$53), IF('将来負担比率（分子）の構造'!J$53 &lt; 0, 0, '将来負担比率（分子）の構造'!J$53), NA())</f>
        <v>247</v>
      </c>
      <c r="G67" s="175" t="e">
        <f>NA()</f>
        <v>#N/A</v>
      </c>
      <c r="H67" s="175" t="e">
        <f>NA()</f>
        <v>#N/A</v>
      </c>
      <c r="I67" s="175">
        <f>IF(ISNUMBER('将来負担比率（分子）の構造'!K$53), IF('将来負担比率（分子）の構造'!K$53 &lt; 0, 0, '将来負担比率（分子）の構造'!K$53), NA())</f>
        <v>397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1084</v>
      </c>
      <c r="C72" s="179">
        <f>基金残高に係る経年分析!G55</f>
        <v>1300</v>
      </c>
      <c r="D72" s="179">
        <f>基金残高に係る経年分析!H55</f>
        <v>1413</v>
      </c>
    </row>
    <row r="73" spans="1:16" x14ac:dyDescent="0.2">
      <c r="A73" s="178" t="s">
        <v>80</v>
      </c>
      <c r="B73" s="179">
        <f>基金残高に係る経年分析!F56</f>
        <v>4</v>
      </c>
      <c r="C73" s="179">
        <f>基金残高に係る経年分析!G56</f>
        <v>4</v>
      </c>
      <c r="D73" s="179">
        <f>基金残高に係る経年分析!H56</f>
        <v>4</v>
      </c>
    </row>
    <row r="74" spans="1:16" x14ac:dyDescent="0.2">
      <c r="A74" s="178" t="s">
        <v>81</v>
      </c>
      <c r="B74" s="179">
        <f>基金残高に係る経年分析!F57</f>
        <v>676</v>
      </c>
      <c r="C74" s="179">
        <f>基金残高に係る経年分析!G57</f>
        <v>661</v>
      </c>
      <c r="D74" s="179">
        <f>基金残高に係る経年分析!H57</f>
        <v>957</v>
      </c>
    </row>
  </sheetData>
  <sheetProtection algorithmName="SHA-512" hashValue="1X76iYbPzJrRk6oS/i5OlU2qHUs9K/y345rX0sEHBICfjkEJ2w1sUB9ndB1UItjCMmNkKR41fJxeZUNp/2tTmQ==" saltValue="pmwdV3BoMff/Gnvq0qG7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228</v>
      </c>
      <c r="C5" s="677"/>
      <c r="D5" s="677"/>
      <c r="E5" s="677"/>
      <c r="F5" s="677"/>
      <c r="G5" s="677"/>
      <c r="H5" s="677"/>
      <c r="I5" s="677"/>
      <c r="J5" s="677"/>
      <c r="K5" s="677"/>
      <c r="L5" s="677"/>
      <c r="M5" s="677"/>
      <c r="N5" s="677"/>
      <c r="O5" s="677"/>
      <c r="P5" s="677"/>
      <c r="Q5" s="678"/>
      <c r="R5" s="673">
        <v>3879616</v>
      </c>
      <c r="S5" s="674"/>
      <c r="T5" s="674"/>
      <c r="U5" s="674"/>
      <c r="V5" s="674"/>
      <c r="W5" s="674"/>
      <c r="X5" s="674"/>
      <c r="Y5" s="702"/>
      <c r="Z5" s="715">
        <v>29.1</v>
      </c>
      <c r="AA5" s="715"/>
      <c r="AB5" s="715"/>
      <c r="AC5" s="715"/>
      <c r="AD5" s="716">
        <v>3721413</v>
      </c>
      <c r="AE5" s="716"/>
      <c r="AF5" s="716"/>
      <c r="AG5" s="716"/>
      <c r="AH5" s="716"/>
      <c r="AI5" s="716"/>
      <c r="AJ5" s="716"/>
      <c r="AK5" s="716"/>
      <c r="AL5" s="703">
        <v>51.2</v>
      </c>
      <c r="AM5" s="685"/>
      <c r="AN5" s="685"/>
      <c r="AO5" s="704"/>
      <c r="AP5" s="676" t="s">
        <v>229</v>
      </c>
      <c r="AQ5" s="677"/>
      <c r="AR5" s="677"/>
      <c r="AS5" s="677"/>
      <c r="AT5" s="677"/>
      <c r="AU5" s="677"/>
      <c r="AV5" s="677"/>
      <c r="AW5" s="677"/>
      <c r="AX5" s="677"/>
      <c r="AY5" s="677"/>
      <c r="AZ5" s="677"/>
      <c r="BA5" s="677"/>
      <c r="BB5" s="677"/>
      <c r="BC5" s="677"/>
      <c r="BD5" s="677"/>
      <c r="BE5" s="677"/>
      <c r="BF5" s="678"/>
      <c r="BG5" s="621">
        <v>3721413</v>
      </c>
      <c r="BH5" s="622"/>
      <c r="BI5" s="622"/>
      <c r="BJ5" s="622"/>
      <c r="BK5" s="622"/>
      <c r="BL5" s="622"/>
      <c r="BM5" s="622"/>
      <c r="BN5" s="623"/>
      <c r="BO5" s="659">
        <v>95.9</v>
      </c>
      <c r="BP5" s="659"/>
      <c r="BQ5" s="659"/>
      <c r="BR5" s="659"/>
      <c r="BS5" s="660">
        <v>5995</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2">
      <c r="B6" s="618" t="s">
        <v>233</v>
      </c>
      <c r="C6" s="619"/>
      <c r="D6" s="619"/>
      <c r="E6" s="619"/>
      <c r="F6" s="619"/>
      <c r="G6" s="619"/>
      <c r="H6" s="619"/>
      <c r="I6" s="619"/>
      <c r="J6" s="619"/>
      <c r="K6" s="619"/>
      <c r="L6" s="619"/>
      <c r="M6" s="619"/>
      <c r="N6" s="619"/>
      <c r="O6" s="619"/>
      <c r="P6" s="619"/>
      <c r="Q6" s="620"/>
      <c r="R6" s="621">
        <v>91768</v>
      </c>
      <c r="S6" s="622"/>
      <c r="T6" s="622"/>
      <c r="U6" s="622"/>
      <c r="V6" s="622"/>
      <c r="W6" s="622"/>
      <c r="X6" s="622"/>
      <c r="Y6" s="623"/>
      <c r="Z6" s="659">
        <v>0.7</v>
      </c>
      <c r="AA6" s="659"/>
      <c r="AB6" s="659"/>
      <c r="AC6" s="659"/>
      <c r="AD6" s="660">
        <v>91768</v>
      </c>
      <c r="AE6" s="660"/>
      <c r="AF6" s="660"/>
      <c r="AG6" s="660"/>
      <c r="AH6" s="660"/>
      <c r="AI6" s="660"/>
      <c r="AJ6" s="660"/>
      <c r="AK6" s="660"/>
      <c r="AL6" s="624">
        <v>1.3</v>
      </c>
      <c r="AM6" s="625"/>
      <c r="AN6" s="625"/>
      <c r="AO6" s="661"/>
      <c r="AP6" s="618" t="s">
        <v>234</v>
      </c>
      <c r="AQ6" s="619"/>
      <c r="AR6" s="619"/>
      <c r="AS6" s="619"/>
      <c r="AT6" s="619"/>
      <c r="AU6" s="619"/>
      <c r="AV6" s="619"/>
      <c r="AW6" s="619"/>
      <c r="AX6" s="619"/>
      <c r="AY6" s="619"/>
      <c r="AZ6" s="619"/>
      <c r="BA6" s="619"/>
      <c r="BB6" s="619"/>
      <c r="BC6" s="619"/>
      <c r="BD6" s="619"/>
      <c r="BE6" s="619"/>
      <c r="BF6" s="620"/>
      <c r="BG6" s="621">
        <v>3721413</v>
      </c>
      <c r="BH6" s="622"/>
      <c r="BI6" s="622"/>
      <c r="BJ6" s="622"/>
      <c r="BK6" s="622"/>
      <c r="BL6" s="622"/>
      <c r="BM6" s="622"/>
      <c r="BN6" s="623"/>
      <c r="BO6" s="659">
        <v>95.9</v>
      </c>
      <c r="BP6" s="659"/>
      <c r="BQ6" s="659"/>
      <c r="BR6" s="659"/>
      <c r="BS6" s="660">
        <v>5995</v>
      </c>
      <c r="BT6" s="660"/>
      <c r="BU6" s="660"/>
      <c r="BV6" s="660"/>
      <c r="BW6" s="660"/>
      <c r="BX6" s="660"/>
      <c r="BY6" s="660"/>
      <c r="BZ6" s="660"/>
      <c r="CA6" s="660"/>
      <c r="CB6" s="695"/>
      <c r="CD6" s="676" t="s">
        <v>235</v>
      </c>
      <c r="CE6" s="677"/>
      <c r="CF6" s="677"/>
      <c r="CG6" s="677"/>
      <c r="CH6" s="677"/>
      <c r="CI6" s="677"/>
      <c r="CJ6" s="677"/>
      <c r="CK6" s="677"/>
      <c r="CL6" s="677"/>
      <c r="CM6" s="677"/>
      <c r="CN6" s="677"/>
      <c r="CO6" s="677"/>
      <c r="CP6" s="677"/>
      <c r="CQ6" s="678"/>
      <c r="CR6" s="621">
        <v>105830</v>
      </c>
      <c r="CS6" s="622"/>
      <c r="CT6" s="622"/>
      <c r="CU6" s="622"/>
      <c r="CV6" s="622"/>
      <c r="CW6" s="622"/>
      <c r="CX6" s="622"/>
      <c r="CY6" s="623"/>
      <c r="CZ6" s="703">
        <v>0.8</v>
      </c>
      <c r="DA6" s="685"/>
      <c r="DB6" s="685"/>
      <c r="DC6" s="705"/>
      <c r="DD6" s="627" t="s">
        <v>236</v>
      </c>
      <c r="DE6" s="622"/>
      <c r="DF6" s="622"/>
      <c r="DG6" s="622"/>
      <c r="DH6" s="622"/>
      <c r="DI6" s="622"/>
      <c r="DJ6" s="622"/>
      <c r="DK6" s="622"/>
      <c r="DL6" s="622"/>
      <c r="DM6" s="622"/>
      <c r="DN6" s="622"/>
      <c r="DO6" s="622"/>
      <c r="DP6" s="623"/>
      <c r="DQ6" s="627">
        <v>105830</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1677</v>
      </c>
      <c r="S7" s="622"/>
      <c r="T7" s="622"/>
      <c r="U7" s="622"/>
      <c r="V7" s="622"/>
      <c r="W7" s="622"/>
      <c r="X7" s="622"/>
      <c r="Y7" s="623"/>
      <c r="Z7" s="659">
        <v>0</v>
      </c>
      <c r="AA7" s="659"/>
      <c r="AB7" s="659"/>
      <c r="AC7" s="659"/>
      <c r="AD7" s="660">
        <v>1677</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1872265</v>
      </c>
      <c r="BH7" s="622"/>
      <c r="BI7" s="622"/>
      <c r="BJ7" s="622"/>
      <c r="BK7" s="622"/>
      <c r="BL7" s="622"/>
      <c r="BM7" s="622"/>
      <c r="BN7" s="623"/>
      <c r="BO7" s="659">
        <v>48.3</v>
      </c>
      <c r="BP7" s="659"/>
      <c r="BQ7" s="659"/>
      <c r="BR7" s="659"/>
      <c r="BS7" s="660">
        <v>5995</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2141780</v>
      </c>
      <c r="CS7" s="622"/>
      <c r="CT7" s="622"/>
      <c r="CU7" s="622"/>
      <c r="CV7" s="622"/>
      <c r="CW7" s="622"/>
      <c r="CX7" s="622"/>
      <c r="CY7" s="623"/>
      <c r="CZ7" s="659">
        <v>17.2</v>
      </c>
      <c r="DA7" s="659"/>
      <c r="DB7" s="659"/>
      <c r="DC7" s="659"/>
      <c r="DD7" s="627">
        <v>130279</v>
      </c>
      <c r="DE7" s="622"/>
      <c r="DF7" s="622"/>
      <c r="DG7" s="622"/>
      <c r="DH7" s="622"/>
      <c r="DI7" s="622"/>
      <c r="DJ7" s="622"/>
      <c r="DK7" s="622"/>
      <c r="DL7" s="622"/>
      <c r="DM7" s="622"/>
      <c r="DN7" s="622"/>
      <c r="DO7" s="622"/>
      <c r="DP7" s="623"/>
      <c r="DQ7" s="627">
        <v>1839361</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24276</v>
      </c>
      <c r="S8" s="622"/>
      <c r="T8" s="622"/>
      <c r="U8" s="622"/>
      <c r="V8" s="622"/>
      <c r="W8" s="622"/>
      <c r="X8" s="622"/>
      <c r="Y8" s="623"/>
      <c r="Z8" s="659">
        <v>0.2</v>
      </c>
      <c r="AA8" s="659"/>
      <c r="AB8" s="659"/>
      <c r="AC8" s="659"/>
      <c r="AD8" s="660">
        <v>24276</v>
      </c>
      <c r="AE8" s="660"/>
      <c r="AF8" s="660"/>
      <c r="AG8" s="660"/>
      <c r="AH8" s="660"/>
      <c r="AI8" s="660"/>
      <c r="AJ8" s="660"/>
      <c r="AK8" s="660"/>
      <c r="AL8" s="624">
        <v>0.3</v>
      </c>
      <c r="AM8" s="625"/>
      <c r="AN8" s="625"/>
      <c r="AO8" s="661"/>
      <c r="AP8" s="618" t="s">
        <v>241</v>
      </c>
      <c r="AQ8" s="619"/>
      <c r="AR8" s="619"/>
      <c r="AS8" s="619"/>
      <c r="AT8" s="619"/>
      <c r="AU8" s="619"/>
      <c r="AV8" s="619"/>
      <c r="AW8" s="619"/>
      <c r="AX8" s="619"/>
      <c r="AY8" s="619"/>
      <c r="AZ8" s="619"/>
      <c r="BA8" s="619"/>
      <c r="BB8" s="619"/>
      <c r="BC8" s="619"/>
      <c r="BD8" s="619"/>
      <c r="BE8" s="619"/>
      <c r="BF8" s="620"/>
      <c r="BG8" s="621">
        <v>63424</v>
      </c>
      <c r="BH8" s="622"/>
      <c r="BI8" s="622"/>
      <c r="BJ8" s="622"/>
      <c r="BK8" s="622"/>
      <c r="BL8" s="622"/>
      <c r="BM8" s="622"/>
      <c r="BN8" s="623"/>
      <c r="BO8" s="659">
        <v>1.6</v>
      </c>
      <c r="BP8" s="659"/>
      <c r="BQ8" s="659"/>
      <c r="BR8" s="659"/>
      <c r="BS8" s="660" t="s">
        <v>130</v>
      </c>
      <c r="BT8" s="660"/>
      <c r="BU8" s="660"/>
      <c r="BV8" s="660"/>
      <c r="BW8" s="660"/>
      <c r="BX8" s="660"/>
      <c r="BY8" s="660"/>
      <c r="BZ8" s="660"/>
      <c r="CA8" s="660"/>
      <c r="CB8" s="695"/>
      <c r="CD8" s="618" t="s">
        <v>242</v>
      </c>
      <c r="CE8" s="619"/>
      <c r="CF8" s="619"/>
      <c r="CG8" s="619"/>
      <c r="CH8" s="619"/>
      <c r="CI8" s="619"/>
      <c r="CJ8" s="619"/>
      <c r="CK8" s="619"/>
      <c r="CL8" s="619"/>
      <c r="CM8" s="619"/>
      <c r="CN8" s="619"/>
      <c r="CO8" s="619"/>
      <c r="CP8" s="619"/>
      <c r="CQ8" s="620"/>
      <c r="CR8" s="621">
        <v>4991626</v>
      </c>
      <c r="CS8" s="622"/>
      <c r="CT8" s="622"/>
      <c r="CU8" s="622"/>
      <c r="CV8" s="622"/>
      <c r="CW8" s="622"/>
      <c r="CX8" s="622"/>
      <c r="CY8" s="623"/>
      <c r="CZ8" s="659">
        <v>40</v>
      </c>
      <c r="DA8" s="659"/>
      <c r="DB8" s="659"/>
      <c r="DC8" s="659"/>
      <c r="DD8" s="627">
        <v>301029</v>
      </c>
      <c r="DE8" s="622"/>
      <c r="DF8" s="622"/>
      <c r="DG8" s="622"/>
      <c r="DH8" s="622"/>
      <c r="DI8" s="622"/>
      <c r="DJ8" s="622"/>
      <c r="DK8" s="622"/>
      <c r="DL8" s="622"/>
      <c r="DM8" s="622"/>
      <c r="DN8" s="622"/>
      <c r="DO8" s="622"/>
      <c r="DP8" s="623"/>
      <c r="DQ8" s="627">
        <v>2624181</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18938</v>
      </c>
      <c r="S9" s="622"/>
      <c r="T9" s="622"/>
      <c r="U9" s="622"/>
      <c r="V9" s="622"/>
      <c r="W9" s="622"/>
      <c r="X9" s="622"/>
      <c r="Y9" s="623"/>
      <c r="Z9" s="659">
        <v>0.1</v>
      </c>
      <c r="AA9" s="659"/>
      <c r="AB9" s="659"/>
      <c r="AC9" s="659"/>
      <c r="AD9" s="660">
        <v>18938</v>
      </c>
      <c r="AE9" s="660"/>
      <c r="AF9" s="660"/>
      <c r="AG9" s="660"/>
      <c r="AH9" s="660"/>
      <c r="AI9" s="660"/>
      <c r="AJ9" s="660"/>
      <c r="AK9" s="660"/>
      <c r="AL9" s="624">
        <v>0.3</v>
      </c>
      <c r="AM9" s="625"/>
      <c r="AN9" s="625"/>
      <c r="AO9" s="661"/>
      <c r="AP9" s="618" t="s">
        <v>244</v>
      </c>
      <c r="AQ9" s="619"/>
      <c r="AR9" s="619"/>
      <c r="AS9" s="619"/>
      <c r="AT9" s="619"/>
      <c r="AU9" s="619"/>
      <c r="AV9" s="619"/>
      <c r="AW9" s="619"/>
      <c r="AX9" s="619"/>
      <c r="AY9" s="619"/>
      <c r="AZ9" s="619"/>
      <c r="BA9" s="619"/>
      <c r="BB9" s="619"/>
      <c r="BC9" s="619"/>
      <c r="BD9" s="619"/>
      <c r="BE9" s="619"/>
      <c r="BF9" s="620"/>
      <c r="BG9" s="621">
        <v>1708062</v>
      </c>
      <c r="BH9" s="622"/>
      <c r="BI9" s="622"/>
      <c r="BJ9" s="622"/>
      <c r="BK9" s="622"/>
      <c r="BL9" s="622"/>
      <c r="BM9" s="622"/>
      <c r="BN9" s="623"/>
      <c r="BO9" s="659">
        <v>44</v>
      </c>
      <c r="BP9" s="659"/>
      <c r="BQ9" s="659"/>
      <c r="BR9" s="659"/>
      <c r="BS9" s="660" t="s">
        <v>130</v>
      </c>
      <c r="BT9" s="660"/>
      <c r="BU9" s="660"/>
      <c r="BV9" s="660"/>
      <c r="BW9" s="660"/>
      <c r="BX9" s="660"/>
      <c r="BY9" s="660"/>
      <c r="BZ9" s="660"/>
      <c r="CA9" s="660"/>
      <c r="CB9" s="695"/>
      <c r="CD9" s="618" t="s">
        <v>245</v>
      </c>
      <c r="CE9" s="619"/>
      <c r="CF9" s="619"/>
      <c r="CG9" s="619"/>
      <c r="CH9" s="619"/>
      <c r="CI9" s="619"/>
      <c r="CJ9" s="619"/>
      <c r="CK9" s="619"/>
      <c r="CL9" s="619"/>
      <c r="CM9" s="619"/>
      <c r="CN9" s="619"/>
      <c r="CO9" s="619"/>
      <c r="CP9" s="619"/>
      <c r="CQ9" s="620"/>
      <c r="CR9" s="621">
        <v>1464353</v>
      </c>
      <c r="CS9" s="622"/>
      <c r="CT9" s="622"/>
      <c r="CU9" s="622"/>
      <c r="CV9" s="622"/>
      <c r="CW9" s="622"/>
      <c r="CX9" s="622"/>
      <c r="CY9" s="623"/>
      <c r="CZ9" s="659">
        <v>11.7</v>
      </c>
      <c r="DA9" s="659"/>
      <c r="DB9" s="659"/>
      <c r="DC9" s="659"/>
      <c r="DD9" s="627">
        <v>4644</v>
      </c>
      <c r="DE9" s="622"/>
      <c r="DF9" s="622"/>
      <c r="DG9" s="622"/>
      <c r="DH9" s="622"/>
      <c r="DI9" s="622"/>
      <c r="DJ9" s="622"/>
      <c r="DK9" s="622"/>
      <c r="DL9" s="622"/>
      <c r="DM9" s="622"/>
      <c r="DN9" s="622"/>
      <c r="DO9" s="622"/>
      <c r="DP9" s="623"/>
      <c r="DQ9" s="627">
        <v>1106910</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236</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49730</v>
      </c>
      <c r="BH10" s="622"/>
      <c r="BI10" s="622"/>
      <c r="BJ10" s="622"/>
      <c r="BK10" s="622"/>
      <c r="BL10" s="622"/>
      <c r="BM10" s="622"/>
      <c r="BN10" s="623"/>
      <c r="BO10" s="659">
        <v>1.3</v>
      </c>
      <c r="BP10" s="659"/>
      <c r="BQ10" s="659"/>
      <c r="BR10" s="659"/>
      <c r="BS10" s="660" t="s">
        <v>130</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52</v>
      </c>
      <c r="CS10" s="622"/>
      <c r="CT10" s="622"/>
      <c r="CU10" s="622"/>
      <c r="CV10" s="622"/>
      <c r="CW10" s="622"/>
      <c r="CX10" s="622"/>
      <c r="CY10" s="623"/>
      <c r="CZ10" s="659">
        <v>0</v>
      </c>
      <c r="DA10" s="659"/>
      <c r="DB10" s="659"/>
      <c r="DC10" s="659"/>
      <c r="DD10" s="627" t="s">
        <v>236</v>
      </c>
      <c r="DE10" s="622"/>
      <c r="DF10" s="622"/>
      <c r="DG10" s="622"/>
      <c r="DH10" s="622"/>
      <c r="DI10" s="622"/>
      <c r="DJ10" s="622"/>
      <c r="DK10" s="622"/>
      <c r="DL10" s="622"/>
      <c r="DM10" s="622"/>
      <c r="DN10" s="622"/>
      <c r="DO10" s="622"/>
      <c r="DP10" s="623"/>
      <c r="DQ10" s="627">
        <v>52</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725563</v>
      </c>
      <c r="S11" s="622"/>
      <c r="T11" s="622"/>
      <c r="U11" s="622"/>
      <c r="V11" s="622"/>
      <c r="W11" s="622"/>
      <c r="X11" s="622"/>
      <c r="Y11" s="623"/>
      <c r="Z11" s="624">
        <v>5.4</v>
      </c>
      <c r="AA11" s="625"/>
      <c r="AB11" s="625"/>
      <c r="AC11" s="626"/>
      <c r="AD11" s="627">
        <v>725563</v>
      </c>
      <c r="AE11" s="622"/>
      <c r="AF11" s="622"/>
      <c r="AG11" s="622"/>
      <c r="AH11" s="622"/>
      <c r="AI11" s="622"/>
      <c r="AJ11" s="622"/>
      <c r="AK11" s="623"/>
      <c r="AL11" s="624">
        <v>10</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51049</v>
      </c>
      <c r="BH11" s="622"/>
      <c r="BI11" s="622"/>
      <c r="BJ11" s="622"/>
      <c r="BK11" s="622"/>
      <c r="BL11" s="622"/>
      <c r="BM11" s="622"/>
      <c r="BN11" s="623"/>
      <c r="BO11" s="659">
        <v>1.3</v>
      </c>
      <c r="BP11" s="659"/>
      <c r="BQ11" s="659"/>
      <c r="BR11" s="659"/>
      <c r="BS11" s="660">
        <v>5995</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189605</v>
      </c>
      <c r="CS11" s="622"/>
      <c r="CT11" s="622"/>
      <c r="CU11" s="622"/>
      <c r="CV11" s="622"/>
      <c r="CW11" s="622"/>
      <c r="CX11" s="622"/>
      <c r="CY11" s="623"/>
      <c r="CZ11" s="659">
        <v>1.5</v>
      </c>
      <c r="DA11" s="659"/>
      <c r="DB11" s="659"/>
      <c r="DC11" s="659"/>
      <c r="DD11" s="627">
        <v>33472</v>
      </c>
      <c r="DE11" s="622"/>
      <c r="DF11" s="622"/>
      <c r="DG11" s="622"/>
      <c r="DH11" s="622"/>
      <c r="DI11" s="622"/>
      <c r="DJ11" s="622"/>
      <c r="DK11" s="622"/>
      <c r="DL11" s="622"/>
      <c r="DM11" s="622"/>
      <c r="DN11" s="622"/>
      <c r="DO11" s="622"/>
      <c r="DP11" s="623"/>
      <c r="DQ11" s="627">
        <v>170206</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236</v>
      </c>
      <c r="AA12" s="659"/>
      <c r="AB12" s="659"/>
      <c r="AC12" s="659"/>
      <c r="AD12" s="660" t="s">
        <v>236</v>
      </c>
      <c r="AE12" s="660"/>
      <c r="AF12" s="660"/>
      <c r="AG12" s="660"/>
      <c r="AH12" s="660"/>
      <c r="AI12" s="660"/>
      <c r="AJ12" s="660"/>
      <c r="AK12" s="660"/>
      <c r="AL12" s="624" t="s">
        <v>130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1579149</v>
      </c>
      <c r="BH12" s="622"/>
      <c r="BI12" s="622"/>
      <c r="BJ12" s="622"/>
      <c r="BK12" s="622"/>
      <c r="BL12" s="622"/>
      <c r="BM12" s="622"/>
      <c r="BN12" s="623"/>
      <c r="BO12" s="659">
        <v>40.700000000000003</v>
      </c>
      <c r="BP12" s="659"/>
      <c r="BQ12" s="659"/>
      <c r="BR12" s="659"/>
      <c r="BS12" s="660" t="s">
        <v>130</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126342</v>
      </c>
      <c r="CS12" s="622"/>
      <c r="CT12" s="622"/>
      <c r="CU12" s="622"/>
      <c r="CV12" s="622"/>
      <c r="CW12" s="622"/>
      <c r="CX12" s="622"/>
      <c r="CY12" s="623"/>
      <c r="CZ12" s="659">
        <v>1</v>
      </c>
      <c r="DA12" s="659"/>
      <c r="DB12" s="659"/>
      <c r="DC12" s="659"/>
      <c r="DD12" s="627" t="s">
        <v>236</v>
      </c>
      <c r="DE12" s="622"/>
      <c r="DF12" s="622"/>
      <c r="DG12" s="622"/>
      <c r="DH12" s="622"/>
      <c r="DI12" s="622"/>
      <c r="DJ12" s="622"/>
      <c r="DK12" s="622"/>
      <c r="DL12" s="622"/>
      <c r="DM12" s="622"/>
      <c r="DN12" s="622"/>
      <c r="DO12" s="622"/>
      <c r="DP12" s="623"/>
      <c r="DQ12" s="627">
        <v>123661</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1578668</v>
      </c>
      <c r="BH13" s="622"/>
      <c r="BI13" s="622"/>
      <c r="BJ13" s="622"/>
      <c r="BK13" s="622"/>
      <c r="BL13" s="622"/>
      <c r="BM13" s="622"/>
      <c r="BN13" s="623"/>
      <c r="BO13" s="659">
        <v>40.700000000000003</v>
      </c>
      <c r="BP13" s="659"/>
      <c r="BQ13" s="659"/>
      <c r="BR13" s="659"/>
      <c r="BS13" s="660" t="s">
        <v>130</v>
      </c>
      <c r="BT13" s="660"/>
      <c r="BU13" s="660"/>
      <c r="BV13" s="660"/>
      <c r="BW13" s="660"/>
      <c r="BX13" s="660"/>
      <c r="BY13" s="660"/>
      <c r="BZ13" s="660"/>
      <c r="CA13" s="660"/>
      <c r="CB13" s="695"/>
      <c r="CD13" s="618" t="s">
        <v>257</v>
      </c>
      <c r="CE13" s="619"/>
      <c r="CF13" s="619"/>
      <c r="CG13" s="619"/>
      <c r="CH13" s="619"/>
      <c r="CI13" s="619"/>
      <c r="CJ13" s="619"/>
      <c r="CK13" s="619"/>
      <c r="CL13" s="619"/>
      <c r="CM13" s="619"/>
      <c r="CN13" s="619"/>
      <c r="CO13" s="619"/>
      <c r="CP13" s="619"/>
      <c r="CQ13" s="620"/>
      <c r="CR13" s="621">
        <v>942326</v>
      </c>
      <c r="CS13" s="622"/>
      <c r="CT13" s="622"/>
      <c r="CU13" s="622"/>
      <c r="CV13" s="622"/>
      <c r="CW13" s="622"/>
      <c r="CX13" s="622"/>
      <c r="CY13" s="623"/>
      <c r="CZ13" s="659">
        <v>7.6</v>
      </c>
      <c r="DA13" s="659"/>
      <c r="DB13" s="659"/>
      <c r="DC13" s="659"/>
      <c r="DD13" s="627">
        <v>290827</v>
      </c>
      <c r="DE13" s="622"/>
      <c r="DF13" s="622"/>
      <c r="DG13" s="622"/>
      <c r="DH13" s="622"/>
      <c r="DI13" s="622"/>
      <c r="DJ13" s="622"/>
      <c r="DK13" s="622"/>
      <c r="DL13" s="622"/>
      <c r="DM13" s="622"/>
      <c r="DN13" s="622"/>
      <c r="DO13" s="622"/>
      <c r="DP13" s="623"/>
      <c r="DQ13" s="627">
        <v>857825</v>
      </c>
      <c r="DR13" s="622"/>
      <c r="DS13" s="622"/>
      <c r="DT13" s="622"/>
      <c r="DU13" s="622"/>
      <c r="DV13" s="622"/>
      <c r="DW13" s="622"/>
      <c r="DX13" s="622"/>
      <c r="DY13" s="622"/>
      <c r="DZ13" s="622"/>
      <c r="EA13" s="622"/>
      <c r="EB13" s="622"/>
      <c r="EC13" s="658"/>
    </row>
    <row r="14" spans="2:143" ht="11.25" customHeight="1" x14ac:dyDescent="0.2">
      <c r="B14" s="618" t="s">
        <v>258</v>
      </c>
      <c r="C14" s="619"/>
      <c r="D14" s="619"/>
      <c r="E14" s="619"/>
      <c r="F14" s="619"/>
      <c r="G14" s="619"/>
      <c r="H14" s="619"/>
      <c r="I14" s="619"/>
      <c r="J14" s="619"/>
      <c r="K14" s="619"/>
      <c r="L14" s="619"/>
      <c r="M14" s="619"/>
      <c r="N14" s="619"/>
      <c r="O14" s="619"/>
      <c r="P14" s="619"/>
      <c r="Q14" s="620"/>
      <c r="R14" s="621">
        <v>235</v>
      </c>
      <c r="S14" s="622"/>
      <c r="T14" s="622"/>
      <c r="U14" s="622"/>
      <c r="V14" s="622"/>
      <c r="W14" s="622"/>
      <c r="X14" s="622"/>
      <c r="Y14" s="623"/>
      <c r="Z14" s="659">
        <v>0</v>
      </c>
      <c r="AA14" s="659"/>
      <c r="AB14" s="659"/>
      <c r="AC14" s="659"/>
      <c r="AD14" s="660">
        <v>235</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78548</v>
      </c>
      <c r="BH14" s="622"/>
      <c r="BI14" s="622"/>
      <c r="BJ14" s="622"/>
      <c r="BK14" s="622"/>
      <c r="BL14" s="622"/>
      <c r="BM14" s="622"/>
      <c r="BN14" s="623"/>
      <c r="BO14" s="659">
        <v>2</v>
      </c>
      <c r="BP14" s="659"/>
      <c r="BQ14" s="659"/>
      <c r="BR14" s="659"/>
      <c r="BS14" s="660" t="s">
        <v>236</v>
      </c>
      <c r="BT14" s="660"/>
      <c r="BU14" s="660"/>
      <c r="BV14" s="660"/>
      <c r="BW14" s="660"/>
      <c r="BX14" s="660"/>
      <c r="BY14" s="660"/>
      <c r="BZ14" s="660"/>
      <c r="CA14" s="660"/>
      <c r="CB14" s="695"/>
      <c r="CD14" s="618" t="s">
        <v>260</v>
      </c>
      <c r="CE14" s="619"/>
      <c r="CF14" s="619"/>
      <c r="CG14" s="619"/>
      <c r="CH14" s="619"/>
      <c r="CI14" s="619"/>
      <c r="CJ14" s="619"/>
      <c r="CK14" s="619"/>
      <c r="CL14" s="619"/>
      <c r="CM14" s="619"/>
      <c r="CN14" s="619"/>
      <c r="CO14" s="619"/>
      <c r="CP14" s="619"/>
      <c r="CQ14" s="620"/>
      <c r="CR14" s="621">
        <v>505755</v>
      </c>
      <c r="CS14" s="622"/>
      <c r="CT14" s="622"/>
      <c r="CU14" s="622"/>
      <c r="CV14" s="622"/>
      <c r="CW14" s="622"/>
      <c r="CX14" s="622"/>
      <c r="CY14" s="623"/>
      <c r="CZ14" s="659">
        <v>4.0999999999999996</v>
      </c>
      <c r="DA14" s="659"/>
      <c r="DB14" s="659"/>
      <c r="DC14" s="659"/>
      <c r="DD14" s="627" t="s">
        <v>130</v>
      </c>
      <c r="DE14" s="622"/>
      <c r="DF14" s="622"/>
      <c r="DG14" s="622"/>
      <c r="DH14" s="622"/>
      <c r="DI14" s="622"/>
      <c r="DJ14" s="622"/>
      <c r="DK14" s="622"/>
      <c r="DL14" s="622"/>
      <c r="DM14" s="622"/>
      <c r="DN14" s="622"/>
      <c r="DO14" s="622"/>
      <c r="DP14" s="623"/>
      <c r="DQ14" s="627">
        <v>503049</v>
      </c>
      <c r="DR14" s="622"/>
      <c r="DS14" s="622"/>
      <c r="DT14" s="622"/>
      <c r="DU14" s="622"/>
      <c r="DV14" s="622"/>
      <c r="DW14" s="622"/>
      <c r="DX14" s="622"/>
      <c r="DY14" s="622"/>
      <c r="DZ14" s="622"/>
      <c r="EA14" s="622"/>
      <c r="EB14" s="622"/>
      <c r="EC14" s="658"/>
    </row>
    <row r="15" spans="2:143" ht="11.25" customHeight="1" x14ac:dyDescent="0.2">
      <c r="B15" s="618" t="s">
        <v>261</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236</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191451</v>
      </c>
      <c r="BH15" s="622"/>
      <c r="BI15" s="622"/>
      <c r="BJ15" s="622"/>
      <c r="BK15" s="622"/>
      <c r="BL15" s="622"/>
      <c r="BM15" s="622"/>
      <c r="BN15" s="623"/>
      <c r="BO15" s="659">
        <v>4.9000000000000004</v>
      </c>
      <c r="BP15" s="659"/>
      <c r="BQ15" s="659"/>
      <c r="BR15" s="659"/>
      <c r="BS15" s="660" t="s">
        <v>236</v>
      </c>
      <c r="BT15" s="660"/>
      <c r="BU15" s="660"/>
      <c r="BV15" s="660"/>
      <c r="BW15" s="660"/>
      <c r="BX15" s="660"/>
      <c r="BY15" s="660"/>
      <c r="BZ15" s="660"/>
      <c r="CA15" s="660"/>
      <c r="CB15" s="695"/>
      <c r="CD15" s="618" t="s">
        <v>263</v>
      </c>
      <c r="CE15" s="619"/>
      <c r="CF15" s="619"/>
      <c r="CG15" s="619"/>
      <c r="CH15" s="619"/>
      <c r="CI15" s="619"/>
      <c r="CJ15" s="619"/>
      <c r="CK15" s="619"/>
      <c r="CL15" s="619"/>
      <c r="CM15" s="619"/>
      <c r="CN15" s="619"/>
      <c r="CO15" s="619"/>
      <c r="CP15" s="619"/>
      <c r="CQ15" s="620"/>
      <c r="CR15" s="621">
        <v>1225305</v>
      </c>
      <c r="CS15" s="622"/>
      <c r="CT15" s="622"/>
      <c r="CU15" s="622"/>
      <c r="CV15" s="622"/>
      <c r="CW15" s="622"/>
      <c r="CX15" s="622"/>
      <c r="CY15" s="623"/>
      <c r="CZ15" s="659">
        <v>9.8000000000000007</v>
      </c>
      <c r="DA15" s="659"/>
      <c r="DB15" s="659"/>
      <c r="DC15" s="659"/>
      <c r="DD15" s="627">
        <v>202631</v>
      </c>
      <c r="DE15" s="622"/>
      <c r="DF15" s="622"/>
      <c r="DG15" s="622"/>
      <c r="DH15" s="622"/>
      <c r="DI15" s="622"/>
      <c r="DJ15" s="622"/>
      <c r="DK15" s="622"/>
      <c r="DL15" s="622"/>
      <c r="DM15" s="622"/>
      <c r="DN15" s="622"/>
      <c r="DO15" s="622"/>
      <c r="DP15" s="623"/>
      <c r="DQ15" s="627">
        <v>1010958</v>
      </c>
      <c r="DR15" s="622"/>
      <c r="DS15" s="622"/>
      <c r="DT15" s="622"/>
      <c r="DU15" s="622"/>
      <c r="DV15" s="622"/>
      <c r="DW15" s="622"/>
      <c r="DX15" s="622"/>
      <c r="DY15" s="622"/>
      <c r="DZ15" s="622"/>
      <c r="EA15" s="622"/>
      <c r="EB15" s="622"/>
      <c r="EC15" s="658"/>
    </row>
    <row r="16" spans="2:143" ht="11.25" customHeight="1" x14ac:dyDescent="0.2">
      <c r="B16" s="618" t="s">
        <v>264</v>
      </c>
      <c r="C16" s="619"/>
      <c r="D16" s="619"/>
      <c r="E16" s="619"/>
      <c r="F16" s="619"/>
      <c r="G16" s="619"/>
      <c r="H16" s="619"/>
      <c r="I16" s="619"/>
      <c r="J16" s="619"/>
      <c r="K16" s="619"/>
      <c r="L16" s="619"/>
      <c r="M16" s="619"/>
      <c r="N16" s="619"/>
      <c r="O16" s="619"/>
      <c r="P16" s="619"/>
      <c r="Q16" s="620"/>
      <c r="R16" s="621">
        <v>15510</v>
      </c>
      <c r="S16" s="622"/>
      <c r="T16" s="622"/>
      <c r="U16" s="622"/>
      <c r="V16" s="622"/>
      <c r="W16" s="622"/>
      <c r="X16" s="622"/>
      <c r="Y16" s="623"/>
      <c r="Z16" s="659">
        <v>0.1</v>
      </c>
      <c r="AA16" s="659"/>
      <c r="AB16" s="659"/>
      <c r="AC16" s="659"/>
      <c r="AD16" s="660">
        <v>15510</v>
      </c>
      <c r="AE16" s="660"/>
      <c r="AF16" s="660"/>
      <c r="AG16" s="660"/>
      <c r="AH16" s="660"/>
      <c r="AI16" s="660"/>
      <c r="AJ16" s="660"/>
      <c r="AK16" s="660"/>
      <c r="AL16" s="624">
        <v>0.2</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236</v>
      </c>
      <c r="BH16" s="622"/>
      <c r="BI16" s="622"/>
      <c r="BJ16" s="622"/>
      <c r="BK16" s="622"/>
      <c r="BL16" s="622"/>
      <c r="BM16" s="622"/>
      <c r="BN16" s="623"/>
      <c r="BO16" s="659" t="s">
        <v>236</v>
      </c>
      <c r="BP16" s="659"/>
      <c r="BQ16" s="659"/>
      <c r="BR16" s="659"/>
      <c r="BS16" s="660" t="s">
        <v>130</v>
      </c>
      <c r="BT16" s="660"/>
      <c r="BU16" s="660"/>
      <c r="BV16" s="660"/>
      <c r="BW16" s="660"/>
      <c r="BX16" s="660"/>
      <c r="BY16" s="660"/>
      <c r="BZ16" s="660"/>
      <c r="CA16" s="660"/>
      <c r="CB16" s="695"/>
      <c r="CD16" s="618" t="s">
        <v>266</v>
      </c>
      <c r="CE16" s="619"/>
      <c r="CF16" s="619"/>
      <c r="CG16" s="619"/>
      <c r="CH16" s="619"/>
      <c r="CI16" s="619"/>
      <c r="CJ16" s="619"/>
      <c r="CK16" s="619"/>
      <c r="CL16" s="619"/>
      <c r="CM16" s="619"/>
      <c r="CN16" s="619"/>
      <c r="CO16" s="619"/>
      <c r="CP16" s="619"/>
      <c r="CQ16" s="620"/>
      <c r="CR16" s="621" t="s">
        <v>130</v>
      </c>
      <c r="CS16" s="622"/>
      <c r="CT16" s="622"/>
      <c r="CU16" s="622"/>
      <c r="CV16" s="622"/>
      <c r="CW16" s="622"/>
      <c r="CX16" s="622"/>
      <c r="CY16" s="623"/>
      <c r="CZ16" s="659" t="s">
        <v>130</v>
      </c>
      <c r="DA16" s="659"/>
      <c r="DB16" s="659"/>
      <c r="DC16" s="659"/>
      <c r="DD16" s="627" t="s">
        <v>236</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2">
      <c r="B17" s="618" t="s">
        <v>267</v>
      </c>
      <c r="C17" s="619"/>
      <c r="D17" s="619"/>
      <c r="E17" s="619"/>
      <c r="F17" s="619"/>
      <c r="G17" s="619"/>
      <c r="H17" s="619"/>
      <c r="I17" s="619"/>
      <c r="J17" s="619"/>
      <c r="K17" s="619"/>
      <c r="L17" s="619"/>
      <c r="M17" s="619"/>
      <c r="N17" s="619"/>
      <c r="O17" s="619"/>
      <c r="P17" s="619"/>
      <c r="Q17" s="620"/>
      <c r="R17" s="621">
        <v>30896</v>
      </c>
      <c r="S17" s="622"/>
      <c r="T17" s="622"/>
      <c r="U17" s="622"/>
      <c r="V17" s="622"/>
      <c r="W17" s="622"/>
      <c r="X17" s="622"/>
      <c r="Y17" s="623"/>
      <c r="Z17" s="659">
        <v>0.2</v>
      </c>
      <c r="AA17" s="659"/>
      <c r="AB17" s="659"/>
      <c r="AC17" s="659"/>
      <c r="AD17" s="660">
        <v>30896</v>
      </c>
      <c r="AE17" s="660"/>
      <c r="AF17" s="660"/>
      <c r="AG17" s="660"/>
      <c r="AH17" s="660"/>
      <c r="AI17" s="660"/>
      <c r="AJ17" s="660"/>
      <c r="AK17" s="660"/>
      <c r="AL17" s="624">
        <v>0.4</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236</v>
      </c>
      <c r="BP17" s="659"/>
      <c r="BQ17" s="659"/>
      <c r="BR17" s="659"/>
      <c r="BS17" s="660" t="s">
        <v>130</v>
      </c>
      <c r="BT17" s="660"/>
      <c r="BU17" s="660"/>
      <c r="BV17" s="660"/>
      <c r="BW17" s="660"/>
      <c r="BX17" s="660"/>
      <c r="BY17" s="660"/>
      <c r="BZ17" s="660"/>
      <c r="CA17" s="660"/>
      <c r="CB17" s="695"/>
      <c r="CD17" s="618" t="s">
        <v>269</v>
      </c>
      <c r="CE17" s="619"/>
      <c r="CF17" s="619"/>
      <c r="CG17" s="619"/>
      <c r="CH17" s="619"/>
      <c r="CI17" s="619"/>
      <c r="CJ17" s="619"/>
      <c r="CK17" s="619"/>
      <c r="CL17" s="619"/>
      <c r="CM17" s="619"/>
      <c r="CN17" s="619"/>
      <c r="CO17" s="619"/>
      <c r="CP17" s="619"/>
      <c r="CQ17" s="620"/>
      <c r="CR17" s="621">
        <v>786569</v>
      </c>
      <c r="CS17" s="622"/>
      <c r="CT17" s="622"/>
      <c r="CU17" s="622"/>
      <c r="CV17" s="622"/>
      <c r="CW17" s="622"/>
      <c r="CX17" s="622"/>
      <c r="CY17" s="623"/>
      <c r="CZ17" s="659">
        <v>6.3</v>
      </c>
      <c r="DA17" s="659"/>
      <c r="DB17" s="659"/>
      <c r="DC17" s="659"/>
      <c r="DD17" s="627" t="s">
        <v>236</v>
      </c>
      <c r="DE17" s="622"/>
      <c r="DF17" s="622"/>
      <c r="DG17" s="622"/>
      <c r="DH17" s="622"/>
      <c r="DI17" s="622"/>
      <c r="DJ17" s="622"/>
      <c r="DK17" s="622"/>
      <c r="DL17" s="622"/>
      <c r="DM17" s="622"/>
      <c r="DN17" s="622"/>
      <c r="DO17" s="622"/>
      <c r="DP17" s="623"/>
      <c r="DQ17" s="627">
        <v>786569</v>
      </c>
      <c r="DR17" s="622"/>
      <c r="DS17" s="622"/>
      <c r="DT17" s="622"/>
      <c r="DU17" s="622"/>
      <c r="DV17" s="622"/>
      <c r="DW17" s="622"/>
      <c r="DX17" s="622"/>
      <c r="DY17" s="622"/>
      <c r="DZ17" s="622"/>
      <c r="EA17" s="622"/>
      <c r="EB17" s="622"/>
      <c r="EC17" s="658"/>
    </row>
    <row r="18" spans="2:133" ht="11.25" customHeight="1" x14ac:dyDescent="0.2">
      <c r="B18" s="618" t="s">
        <v>270</v>
      </c>
      <c r="C18" s="619"/>
      <c r="D18" s="619"/>
      <c r="E18" s="619"/>
      <c r="F18" s="619"/>
      <c r="G18" s="619"/>
      <c r="H18" s="619"/>
      <c r="I18" s="619"/>
      <c r="J18" s="619"/>
      <c r="K18" s="619"/>
      <c r="L18" s="619"/>
      <c r="M18" s="619"/>
      <c r="N18" s="619"/>
      <c r="O18" s="619"/>
      <c r="P18" s="619"/>
      <c r="Q18" s="620"/>
      <c r="R18" s="621">
        <v>44234</v>
      </c>
      <c r="S18" s="622"/>
      <c r="T18" s="622"/>
      <c r="U18" s="622"/>
      <c r="V18" s="622"/>
      <c r="W18" s="622"/>
      <c r="X18" s="622"/>
      <c r="Y18" s="623"/>
      <c r="Z18" s="659">
        <v>0.3</v>
      </c>
      <c r="AA18" s="659"/>
      <c r="AB18" s="659"/>
      <c r="AC18" s="659"/>
      <c r="AD18" s="660">
        <v>44234</v>
      </c>
      <c r="AE18" s="660"/>
      <c r="AF18" s="660"/>
      <c r="AG18" s="660"/>
      <c r="AH18" s="660"/>
      <c r="AI18" s="660"/>
      <c r="AJ18" s="660"/>
      <c r="AK18" s="660"/>
      <c r="AL18" s="624">
        <v>0.6</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236</v>
      </c>
      <c r="BH18" s="622"/>
      <c r="BI18" s="622"/>
      <c r="BJ18" s="622"/>
      <c r="BK18" s="622"/>
      <c r="BL18" s="622"/>
      <c r="BM18" s="622"/>
      <c r="BN18" s="623"/>
      <c r="BO18" s="659" t="s">
        <v>130</v>
      </c>
      <c r="BP18" s="659"/>
      <c r="BQ18" s="659"/>
      <c r="BR18" s="659"/>
      <c r="BS18" s="660" t="s">
        <v>236</v>
      </c>
      <c r="BT18" s="660"/>
      <c r="BU18" s="660"/>
      <c r="BV18" s="660"/>
      <c r="BW18" s="660"/>
      <c r="BX18" s="660"/>
      <c r="BY18" s="660"/>
      <c r="BZ18" s="660"/>
      <c r="CA18" s="660"/>
      <c r="CB18" s="695"/>
      <c r="CD18" s="618" t="s">
        <v>272</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236</v>
      </c>
      <c r="DA18" s="659"/>
      <c r="DB18" s="659"/>
      <c r="DC18" s="659"/>
      <c r="DD18" s="627" t="s">
        <v>236</v>
      </c>
      <c r="DE18" s="622"/>
      <c r="DF18" s="622"/>
      <c r="DG18" s="622"/>
      <c r="DH18" s="622"/>
      <c r="DI18" s="622"/>
      <c r="DJ18" s="622"/>
      <c r="DK18" s="622"/>
      <c r="DL18" s="622"/>
      <c r="DM18" s="622"/>
      <c r="DN18" s="622"/>
      <c r="DO18" s="622"/>
      <c r="DP18" s="623"/>
      <c r="DQ18" s="627" t="s">
        <v>236</v>
      </c>
      <c r="DR18" s="622"/>
      <c r="DS18" s="622"/>
      <c r="DT18" s="622"/>
      <c r="DU18" s="622"/>
      <c r="DV18" s="622"/>
      <c r="DW18" s="622"/>
      <c r="DX18" s="622"/>
      <c r="DY18" s="622"/>
      <c r="DZ18" s="622"/>
      <c r="EA18" s="622"/>
      <c r="EB18" s="622"/>
      <c r="EC18" s="658"/>
    </row>
    <row r="19" spans="2:133" ht="11.25" customHeight="1" x14ac:dyDescent="0.2">
      <c r="B19" s="618" t="s">
        <v>273</v>
      </c>
      <c r="C19" s="619"/>
      <c r="D19" s="619"/>
      <c r="E19" s="619"/>
      <c r="F19" s="619"/>
      <c r="G19" s="619"/>
      <c r="H19" s="619"/>
      <c r="I19" s="619"/>
      <c r="J19" s="619"/>
      <c r="K19" s="619"/>
      <c r="L19" s="619"/>
      <c r="M19" s="619"/>
      <c r="N19" s="619"/>
      <c r="O19" s="619"/>
      <c r="P19" s="619"/>
      <c r="Q19" s="620"/>
      <c r="R19" s="621">
        <v>44234</v>
      </c>
      <c r="S19" s="622"/>
      <c r="T19" s="622"/>
      <c r="U19" s="622"/>
      <c r="V19" s="622"/>
      <c r="W19" s="622"/>
      <c r="X19" s="622"/>
      <c r="Y19" s="623"/>
      <c r="Z19" s="659">
        <v>0.3</v>
      </c>
      <c r="AA19" s="659"/>
      <c r="AB19" s="659"/>
      <c r="AC19" s="659"/>
      <c r="AD19" s="660">
        <v>44234</v>
      </c>
      <c r="AE19" s="660"/>
      <c r="AF19" s="660"/>
      <c r="AG19" s="660"/>
      <c r="AH19" s="660"/>
      <c r="AI19" s="660"/>
      <c r="AJ19" s="660"/>
      <c r="AK19" s="660"/>
      <c r="AL19" s="624">
        <v>0.6</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158203</v>
      </c>
      <c r="BH19" s="622"/>
      <c r="BI19" s="622"/>
      <c r="BJ19" s="622"/>
      <c r="BK19" s="622"/>
      <c r="BL19" s="622"/>
      <c r="BM19" s="622"/>
      <c r="BN19" s="623"/>
      <c r="BO19" s="659">
        <v>4.0999999999999996</v>
      </c>
      <c r="BP19" s="659"/>
      <c r="BQ19" s="659"/>
      <c r="BR19" s="659"/>
      <c r="BS19" s="660" t="s">
        <v>130</v>
      </c>
      <c r="BT19" s="660"/>
      <c r="BU19" s="660"/>
      <c r="BV19" s="660"/>
      <c r="BW19" s="660"/>
      <c r="BX19" s="660"/>
      <c r="BY19" s="660"/>
      <c r="BZ19" s="660"/>
      <c r="CA19" s="660"/>
      <c r="CB19" s="695"/>
      <c r="CD19" s="618" t="s">
        <v>275</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236</v>
      </c>
      <c r="DA19" s="659"/>
      <c r="DB19" s="659"/>
      <c r="DC19" s="659"/>
      <c r="DD19" s="627" t="s">
        <v>130</v>
      </c>
      <c r="DE19" s="622"/>
      <c r="DF19" s="622"/>
      <c r="DG19" s="622"/>
      <c r="DH19" s="622"/>
      <c r="DI19" s="622"/>
      <c r="DJ19" s="622"/>
      <c r="DK19" s="622"/>
      <c r="DL19" s="622"/>
      <c r="DM19" s="622"/>
      <c r="DN19" s="622"/>
      <c r="DO19" s="622"/>
      <c r="DP19" s="623"/>
      <c r="DQ19" s="627" t="s">
        <v>236</v>
      </c>
      <c r="DR19" s="622"/>
      <c r="DS19" s="622"/>
      <c r="DT19" s="622"/>
      <c r="DU19" s="622"/>
      <c r="DV19" s="622"/>
      <c r="DW19" s="622"/>
      <c r="DX19" s="622"/>
      <c r="DY19" s="622"/>
      <c r="DZ19" s="622"/>
      <c r="EA19" s="622"/>
      <c r="EB19" s="622"/>
      <c r="EC19" s="658"/>
    </row>
    <row r="20" spans="2:133" ht="11.25" customHeight="1" x14ac:dyDescent="0.2">
      <c r="B20" s="696" t="s">
        <v>276</v>
      </c>
      <c r="C20" s="697"/>
      <c r="D20" s="697"/>
      <c r="E20" s="697"/>
      <c r="F20" s="697"/>
      <c r="G20" s="697"/>
      <c r="H20" s="697"/>
      <c r="I20" s="697"/>
      <c r="J20" s="697"/>
      <c r="K20" s="697"/>
      <c r="L20" s="697"/>
      <c r="M20" s="697"/>
      <c r="N20" s="697"/>
      <c r="O20" s="697"/>
      <c r="P20" s="697"/>
      <c r="Q20" s="698"/>
      <c r="R20" s="621" t="s">
        <v>236</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158203</v>
      </c>
      <c r="BH20" s="622"/>
      <c r="BI20" s="622"/>
      <c r="BJ20" s="622"/>
      <c r="BK20" s="622"/>
      <c r="BL20" s="622"/>
      <c r="BM20" s="622"/>
      <c r="BN20" s="623"/>
      <c r="BO20" s="659">
        <v>4.0999999999999996</v>
      </c>
      <c r="BP20" s="659"/>
      <c r="BQ20" s="659"/>
      <c r="BR20" s="659"/>
      <c r="BS20" s="660" t="s">
        <v>236</v>
      </c>
      <c r="BT20" s="660"/>
      <c r="BU20" s="660"/>
      <c r="BV20" s="660"/>
      <c r="BW20" s="660"/>
      <c r="BX20" s="660"/>
      <c r="BY20" s="660"/>
      <c r="BZ20" s="660"/>
      <c r="CA20" s="660"/>
      <c r="CB20" s="695"/>
      <c r="CD20" s="618" t="s">
        <v>278</v>
      </c>
      <c r="CE20" s="619"/>
      <c r="CF20" s="619"/>
      <c r="CG20" s="619"/>
      <c r="CH20" s="619"/>
      <c r="CI20" s="619"/>
      <c r="CJ20" s="619"/>
      <c r="CK20" s="619"/>
      <c r="CL20" s="619"/>
      <c r="CM20" s="619"/>
      <c r="CN20" s="619"/>
      <c r="CO20" s="619"/>
      <c r="CP20" s="619"/>
      <c r="CQ20" s="620"/>
      <c r="CR20" s="621">
        <v>12479543</v>
      </c>
      <c r="CS20" s="622"/>
      <c r="CT20" s="622"/>
      <c r="CU20" s="622"/>
      <c r="CV20" s="622"/>
      <c r="CW20" s="622"/>
      <c r="CX20" s="622"/>
      <c r="CY20" s="623"/>
      <c r="CZ20" s="659">
        <v>100</v>
      </c>
      <c r="DA20" s="659"/>
      <c r="DB20" s="659"/>
      <c r="DC20" s="659"/>
      <c r="DD20" s="627">
        <v>962882</v>
      </c>
      <c r="DE20" s="622"/>
      <c r="DF20" s="622"/>
      <c r="DG20" s="622"/>
      <c r="DH20" s="622"/>
      <c r="DI20" s="622"/>
      <c r="DJ20" s="622"/>
      <c r="DK20" s="622"/>
      <c r="DL20" s="622"/>
      <c r="DM20" s="622"/>
      <c r="DN20" s="622"/>
      <c r="DO20" s="622"/>
      <c r="DP20" s="623"/>
      <c r="DQ20" s="627">
        <v>9128602</v>
      </c>
      <c r="DR20" s="622"/>
      <c r="DS20" s="622"/>
      <c r="DT20" s="622"/>
      <c r="DU20" s="622"/>
      <c r="DV20" s="622"/>
      <c r="DW20" s="622"/>
      <c r="DX20" s="622"/>
      <c r="DY20" s="622"/>
      <c r="DZ20" s="622"/>
      <c r="EA20" s="622"/>
      <c r="EB20" s="622"/>
      <c r="EC20" s="658"/>
    </row>
    <row r="21" spans="2:133" ht="11.25" customHeight="1" x14ac:dyDescent="0.2">
      <c r="B21" s="618" t="s">
        <v>279</v>
      </c>
      <c r="C21" s="619"/>
      <c r="D21" s="619"/>
      <c r="E21" s="619"/>
      <c r="F21" s="619"/>
      <c r="G21" s="619"/>
      <c r="H21" s="619"/>
      <c r="I21" s="619"/>
      <c r="J21" s="619"/>
      <c r="K21" s="619"/>
      <c r="L21" s="619"/>
      <c r="M21" s="619"/>
      <c r="N21" s="619"/>
      <c r="O21" s="619"/>
      <c r="P21" s="619"/>
      <c r="Q21" s="620"/>
      <c r="R21" s="621">
        <v>2708706</v>
      </c>
      <c r="S21" s="622"/>
      <c r="T21" s="622"/>
      <c r="U21" s="622"/>
      <c r="V21" s="622"/>
      <c r="W21" s="622"/>
      <c r="X21" s="622"/>
      <c r="Y21" s="623"/>
      <c r="Z21" s="659">
        <v>20.3</v>
      </c>
      <c r="AA21" s="659"/>
      <c r="AB21" s="659"/>
      <c r="AC21" s="659"/>
      <c r="AD21" s="660">
        <v>2591274</v>
      </c>
      <c r="AE21" s="660"/>
      <c r="AF21" s="660"/>
      <c r="AG21" s="660"/>
      <c r="AH21" s="660"/>
      <c r="AI21" s="660"/>
      <c r="AJ21" s="660"/>
      <c r="AK21" s="660"/>
      <c r="AL21" s="624">
        <v>35.6</v>
      </c>
      <c r="AM21" s="625"/>
      <c r="AN21" s="625"/>
      <c r="AO21" s="661"/>
      <c r="AP21" s="618" t="s">
        <v>280</v>
      </c>
      <c r="AQ21" s="699"/>
      <c r="AR21" s="699"/>
      <c r="AS21" s="699"/>
      <c r="AT21" s="699"/>
      <c r="AU21" s="699"/>
      <c r="AV21" s="699"/>
      <c r="AW21" s="699"/>
      <c r="AX21" s="699"/>
      <c r="AY21" s="699"/>
      <c r="AZ21" s="699"/>
      <c r="BA21" s="699"/>
      <c r="BB21" s="699"/>
      <c r="BC21" s="699"/>
      <c r="BD21" s="699"/>
      <c r="BE21" s="699"/>
      <c r="BF21" s="700"/>
      <c r="BG21" s="621" t="s">
        <v>236</v>
      </c>
      <c r="BH21" s="622"/>
      <c r="BI21" s="622"/>
      <c r="BJ21" s="622"/>
      <c r="BK21" s="622"/>
      <c r="BL21" s="622"/>
      <c r="BM21" s="622"/>
      <c r="BN21" s="623"/>
      <c r="BO21" s="659" t="s">
        <v>130</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281</v>
      </c>
      <c r="C22" s="619"/>
      <c r="D22" s="619"/>
      <c r="E22" s="619"/>
      <c r="F22" s="619"/>
      <c r="G22" s="619"/>
      <c r="H22" s="619"/>
      <c r="I22" s="619"/>
      <c r="J22" s="619"/>
      <c r="K22" s="619"/>
      <c r="L22" s="619"/>
      <c r="M22" s="619"/>
      <c r="N22" s="619"/>
      <c r="O22" s="619"/>
      <c r="P22" s="619"/>
      <c r="Q22" s="620"/>
      <c r="R22" s="621">
        <v>2591274</v>
      </c>
      <c r="S22" s="622"/>
      <c r="T22" s="622"/>
      <c r="U22" s="622"/>
      <c r="V22" s="622"/>
      <c r="W22" s="622"/>
      <c r="X22" s="622"/>
      <c r="Y22" s="623"/>
      <c r="Z22" s="659">
        <v>19.399999999999999</v>
      </c>
      <c r="AA22" s="659"/>
      <c r="AB22" s="659"/>
      <c r="AC22" s="659"/>
      <c r="AD22" s="660">
        <v>2591274</v>
      </c>
      <c r="AE22" s="660"/>
      <c r="AF22" s="660"/>
      <c r="AG22" s="660"/>
      <c r="AH22" s="660"/>
      <c r="AI22" s="660"/>
      <c r="AJ22" s="660"/>
      <c r="AK22" s="660"/>
      <c r="AL22" s="624">
        <v>35.6</v>
      </c>
      <c r="AM22" s="625"/>
      <c r="AN22" s="625"/>
      <c r="AO22" s="661"/>
      <c r="AP22" s="618" t="s">
        <v>282</v>
      </c>
      <c r="AQ22" s="699"/>
      <c r="AR22" s="699"/>
      <c r="AS22" s="699"/>
      <c r="AT22" s="699"/>
      <c r="AU22" s="699"/>
      <c r="AV22" s="699"/>
      <c r="AW22" s="699"/>
      <c r="AX22" s="699"/>
      <c r="AY22" s="699"/>
      <c r="AZ22" s="699"/>
      <c r="BA22" s="699"/>
      <c r="BB22" s="699"/>
      <c r="BC22" s="699"/>
      <c r="BD22" s="699"/>
      <c r="BE22" s="699"/>
      <c r="BF22" s="700"/>
      <c r="BG22" s="621" t="s">
        <v>236</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5"/>
      <c r="CD22" s="679" t="s">
        <v>283</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284</v>
      </c>
      <c r="C23" s="619"/>
      <c r="D23" s="619"/>
      <c r="E23" s="619"/>
      <c r="F23" s="619"/>
      <c r="G23" s="619"/>
      <c r="H23" s="619"/>
      <c r="I23" s="619"/>
      <c r="J23" s="619"/>
      <c r="K23" s="619"/>
      <c r="L23" s="619"/>
      <c r="M23" s="619"/>
      <c r="N23" s="619"/>
      <c r="O23" s="619"/>
      <c r="P23" s="619"/>
      <c r="Q23" s="620"/>
      <c r="R23" s="621">
        <v>117319</v>
      </c>
      <c r="S23" s="622"/>
      <c r="T23" s="622"/>
      <c r="U23" s="622"/>
      <c r="V23" s="622"/>
      <c r="W23" s="622"/>
      <c r="X23" s="622"/>
      <c r="Y23" s="623"/>
      <c r="Z23" s="659">
        <v>0.9</v>
      </c>
      <c r="AA23" s="659"/>
      <c r="AB23" s="659"/>
      <c r="AC23" s="659"/>
      <c r="AD23" s="660" t="s">
        <v>236</v>
      </c>
      <c r="AE23" s="660"/>
      <c r="AF23" s="660"/>
      <c r="AG23" s="660"/>
      <c r="AH23" s="660"/>
      <c r="AI23" s="660"/>
      <c r="AJ23" s="660"/>
      <c r="AK23" s="660"/>
      <c r="AL23" s="624" t="s">
        <v>236</v>
      </c>
      <c r="AM23" s="625"/>
      <c r="AN23" s="625"/>
      <c r="AO23" s="661"/>
      <c r="AP23" s="618" t="s">
        <v>285</v>
      </c>
      <c r="AQ23" s="699"/>
      <c r="AR23" s="699"/>
      <c r="AS23" s="699"/>
      <c r="AT23" s="699"/>
      <c r="AU23" s="699"/>
      <c r="AV23" s="699"/>
      <c r="AW23" s="699"/>
      <c r="AX23" s="699"/>
      <c r="AY23" s="699"/>
      <c r="AZ23" s="699"/>
      <c r="BA23" s="699"/>
      <c r="BB23" s="699"/>
      <c r="BC23" s="699"/>
      <c r="BD23" s="699"/>
      <c r="BE23" s="699"/>
      <c r="BF23" s="700"/>
      <c r="BG23" s="621">
        <v>158203</v>
      </c>
      <c r="BH23" s="622"/>
      <c r="BI23" s="622"/>
      <c r="BJ23" s="622"/>
      <c r="BK23" s="622"/>
      <c r="BL23" s="622"/>
      <c r="BM23" s="622"/>
      <c r="BN23" s="623"/>
      <c r="BO23" s="659">
        <v>4.0999999999999996</v>
      </c>
      <c r="BP23" s="659"/>
      <c r="BQ23" s="659"/>
      <c r="BR23" s="659"/>
      <c r="BS23" s="660" t="s">
        <v>130</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286</v>
      </c>
      <c r="CS23" s="680"/>
      <c r="CT23" s="680"/>
      <c r="CU23" s="680"/>
      <c r="CV23" s="680"/>
      <c r="CW23" s="680"/>
      <c r="CX23" s="680"/>
      <c r="CY23" s="681"/>
      <c r="CZ23" s="679" t="s">
        <v>287</v>
      </c>
      <c r="DA23" s="680"/>
      <c r="DB23" s="680"/>
      <c r="DC23" s="681"/>
      <c r="DD23" s="679" t="s">
        <v>288</v>
      </c>
      <c r="DE23" s="680"/>
      <c r="DF23" s="680"/>
      <c r="DG23" s="680"/>
      <c r="DH23" s="680"/>
      <c r="DI23" s="680"/>
      <c r="DJ23" s="680"/>
      <c r="DK23" s="681"/>
      <c r="DL23" s="711" t="s">
        <v>289</v>
      </c>
      <c r="DM23" s="712"/>
      <c r="DN23" s="712"/>
      <c r="DO23" s="712"/>
      <c r="DP23" s="712"/>
      <c r="DQ23" s="712"/>
      <c r="DR23" s="712"/>
      <c r="DS23" s="712"/>
      <c r="DT23" s="712"/>
      <c r="DU23" s="712"/>
      <c r="DV23" s="713"/>
      <c r="DW23" s="679" t="s">
        <v>290</v>
      </c>
      <c r="DX23" s="680"/>
      <c r="DY23" s="680"/>
      <c r="DZ23" s="680"/>
      <c r="EA23" s="680"/>
      <c r="EB23" s="680"/>
      <c r="EC23" s="681"/>
    </row>
    <row r="24" spans="2:133" ht="11.25" customHeight="1" x14ac:dyDescent="0.2">
      <c r="B24" s="618" t="s">
        <v>291</v>
      </c>
      <c r="C24" s="619"/>
      <c r="D24" s="619"/>
      <c r="E24" s="619"/>
      <c r="F24" s="619"/>
      <c r="G24" s="619"/>
      <c r="H24" s="619"/>
      <c r="I24" s="619"/>
      <c r="J24" s="619"/>
      <c r="K24" s="619"/>
      <c r="L24" s="619"/>
      <c r="M24" s="619"/>
      <c r="N24" s="619"/>
      <c r="O24" s="619"/>
      <c r="P24" s="619"/>
      <c r="Q24" s="620"/>
      <c r="R24" s="621">
        <v>113</v>
      </c>
      <c r="S24" s="622"/>
      <c r="T24" s="622"/>
      <c r="U24" s="622"/>
      <c r="V24" s="622"/>
      <c r="W24" s="622"/>
      <c r="X24" s="622"/>
      <c r="Y24" s="623"/>
      <c r="Z24" s="659">
        <v>0</v>
      </c>
      <c r="AA24" s="659"/>
      <c r="AB24" s="659"/>
      <c r="AC24" s="659"/>
      <c r="AD24" s="660" t="s">
        <v>236</v>
      </c>
      <c r="AE24" s="660"/>
      <c r="AF24" s="660"/>
      <c r="AG24" s="660"/>
      <c r="AH24" s="660"/>
      <c r="AI24" s="660"/>
      <c r="AJ24" s="660"/>
      <c r="AK24" s="660"/>
      <c r="AL24" s="624" t="s">
        <v>130</v>
      </c>
      <c r="AM24" s="625"/>
      <c r="AN24" s="625"/>
      <c r="AO24" s="661"/>
      <c r="AP24" s="618" t="s">
        <v>292</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5"/>
      <c r="CD24" s="676" t="s">
        <v>293</v>
      </c>
      <c r="CE24" s="677"/>
      <c r="CF24" s="677"/>
      <c r="CG24" s="677"/>
      <c r="CH24" s="677"/>
      <c r="CI24" s="677"/>
      <c r="CJ24" s="677"/>
      <c r="CK24" s="677"/>
      <c r="CL24" s="677"/>
      <c r="CM24" s="677"/>
      <c r="CN24" s="677"/>
      <c r="CO24" s="677"/>
      <c r="CP24" s="677"/>
      <c r="CQ24" s="678"/>
      <c r="CR24" s="673">
        <v>5070197</v>
      </c>
      <c r="CS24" s="674"/>
      <c r="CT24" s="674"/>
      <c r="CU24" s="674"/>
      <c r="CV24" s="674"/>
      <c r="CW24" s="674"/>
      <c r="CX24" s="674"/>
      <c r="CY24" s="702"/>
      <c r="CZ24" s="703">
        <v>40.6</v>
      </c>
      <c r="DA24" s="685"/>
      <c r="DB24" s="685"/>
      <c r="DC24" s="705"/>
      <c r="DD24" s="701">
        <v>3120626</v>
      </c>
      <c r="DE24" s="674"/>
      <c r="DF24" s="674"/>
      <c r="DG24" s="674"/>
      <c r="DH24" s="674"/>
      <c r="DI24" s="674"/>
      <c r="DJ24" s="674"/>
      <c r="DK24" s="702"/>
      <c r="DL24" s="701">
        <v>3116791</v>
      </c>
      <c r="DM24" s="674"/>
      <c r="DN24" s="674"/>
      <c r="DO24" s="674"/>
      <c r="DP24" s="674"/>
      <c r="DQ24" s="674"/>
      <c r="DR24" s="674"/>
      <c r="DS24" s="674"/>
      <c r="DT24" s="674"/>
      <c r="DU24" s="674"/>
      <c r="DV24" s="702"/>
      <c r="DW24" s="703">
        <v>42</v>
      </c>
      <c r="DX24" s="685"/>
      <c r="DY24" s="685"/>
      <c r="DZ24" s="685"/>
      <c r="EA24" s="685"/>
      <c r="EB24" s="685"/>
      <c r="EC24" s="704"/>
    </row>
    <row r="25" spans="2:133" ht="11.25" customHeight="1" x14ac:dyDescent="0.2">
      <c r="B25" s="618" t="s">
        <v>294</v>
      </c>
      <c r="C25" s="619"/>
      <c r="D25" s="619"/>
      <c r="E25" s="619"/>
      <c r="F25" s="619"/>
      <c r="G25" s="619"/>
      <c r="H25" s="619"/>
      <c r="I25" s="619"/>
      <c r="J25" s="619"/>
      <c r="K25" s="619"/>
      <c r="L25" s="619"/>
      <c r="M25" s="619"/>
      <c r="N25" s="619"/>
      <c r="O25" s="619"/>
      <c r="P25" s="619"/>
      <c r="Q25" s="620"/>
      <c r="R25" s="621">
        <v>7541419</v>
      </c>
      <c r="S25" s="622"/>
      <c r="T25" s="622"/>
      <c r="U25" s="622"/>
      <c r="V25" s="622"/>
      <c r="W25" s="622"/>
      <c r="X25" s="622"/>
      <c r="Y25" s="623"/>
      <c r="Z25" s="659">
        <v>56.5</v>
      </c>
      <c r="AA25" s="659"/>
      <c r="AB25" s="659"/>
      <c r="AC25" s="659"/>
      <c r="AD25" s="660">
        <v>7265784</v>
      </c>
      <c r="AE25" s="660"/>
      <c r="AF25" s="660"/>
      <c r="AG25" s="660"/>
      <c r="AH25" s="660"/>
      <c r="AI25" s="660"/>
      <c r="AJ25" s="660"/>
      <c r="AK25" s="660"/>
      <c r="AL25" s="624">
        <v>99.9</v>
      </c>
      <c r="AM25" s="625"/>
      <c r="AN25" s="625"/>
      <c r="AO25" s="661"/>
      <c r="AP25" s="618" t="s">
        <v>295</v>
      </c>
      <c r="AQ25" s="699"/>
      <c r="AR25" s="699"/>
      <c r="AS25" s="699"/>
      <c r="AT25" s="699"/>
      <c r="AU25" s="699"/>
      <c r="AV25" s="699"/>
      <c r="AW25" s="699"/>
      <c r="AX25" s="699"/>
      <c r="AY25" s="699"/>
      <c r="AZ25" s="699"/>
      <c r="BA25" s="699"/>
      <c r="BB25" s="699"/>
      <c r="BC25" s="699"/>
      <c r="BD25" s="699"/>
      <c r="BE25" s="699"/>
      <c r="BF25" s="700"/>
      <c r="BG25" s="621" t="s">
        <v>236</v>
      </c>
      <c r="BH25" s="622"/>
      <c r="BI25" s="622"/>
      <c r="BJ25" s="622"/>
      <c r="BK25" s="622"/>
      <c r="BL25" s="622"/>
      <c r="BM25" s="622"/>
      <c r="BN25" s="623"/>
      <c r="BO25" s="659" t="s">
        <v>236</v>
      </c>
      <c r="BP25" s="659"/>
      <c r="BQ25" s="659"/>
      <c r="BR25" s="659"/>
      <c r="BS25" s="660" t="s">
        <v>236</v>
      </c>
      <c r="BT25" s="660"/>
      <c r="BU25" s="660"/>
      <c r="BV25" s="660"/>
      <c r="BW25" s="660"/>
      <c r="BX25" s="660"/>
      <c r="BY25" s="660"/>
      <c r="BZ25" s="660"/>
      <c r="CA25" s="660"/>
      <c r="CB25" s="695"/>
      <c r="CD25" s="618" t="s">
        <v>296</v>
      </c>
      <c r="CE25" s="619"/>
      <c r="CF25" s="619"/>
      <c r="CG25" s="619"/>
      <c r="CH25" s="619"/>
      <c r="CI25" s="619"/>
      <c r="CJ25" s="619"/>
      <c r="CK25" s="619"/>
      <c r="CL25" s="619"/>
      <c r="CM25" s="619"/>
      <c r="CN25" s="619"/>
      <c r="CO25" s="619"/>
      <c r="CP25" s="619"/>
      <c r="CQ25" s="620"/>
      <c r="CR25" s="621">
        <v>1902315</v>
      </c>
      <c r="CS25" s="634"/>
      <c r="CT25" s="634"/>
      <c r="CU25" s="634"/>
      <c r="CV25" s="634"/>
      <c r="CW25" s="634"/>
      <c r="CX25" s="634"/>
      <c r="CY25" s="635"/>
      <c r="CZ25" s="624">
        <v>15.2</v>
      </c>
      <c r="DA25" s="636"/>
      <c r="DB25" s="636"/>
      <c r="DC25" s="637"/>
      <c r="DD25" s="627">
        <v>1712008</v>
      </c>
      <c r="DE25" s="634"/>
      <c r="DF25" s="634"/>
      <c r="DG25" s="634"/>
      <c r="DH25" s="634"/>
      <c r="DI25" s="634"/>
      <c r="DJ25" s="634"/>
      <c r="DK25" s="635"/>
      <c r="DL25" s="627">
        <v>1711512</v>
      </c>
      <c r="DM25" s="634"/>
      <c r="DN25" s="634"/>
      <c r="DO25" s="634"/>
      <c r="DP25" s="634"/>
      <c r="DQ25" s="634"/>
      <c r="DR25" s="634"/>
      <c r="DS25" s="634"/>
      <c r="DT25" s="634"/>
      <c r="DU25" s="634"/>
      <c r="DV25" s="635"/>
      <c r="DW25" s="624">
        <v>23.1</v>
      </c>
      <c r="DX25" s="636"/>
      <c r="DY25" s="636"/>
      <c r="DZ25" s="636"/>
      <c r="EA25" s="636"/>
      <c r="EB25" s="636"/>
      <c r="EC25" s="648"/>
    </row>
    <row r="26" spans="2:133" ht="11.25" customHeight="1" x14ac:dyDescent="0.2">
      <c r="B26" s="618" t="s">
        <v>297</v>
      </c>
      <c r="C26" s="619"/>
      <c r="D26" s="619"/>
      <c r="E26" s="619"/>
      <c r="F26" s="619"/>
      <c r="G26" s="619"/>
      <c r="H26" s="619"/>
      <c r="I26" s="619"/>
      <c r="J26" s="619"/>
      <c r="K26" s="619"/>
      <c r="L26" s="619"/>
      <c r="M26" s="619"/>
      <c r="N26" s="619"/>
      <c r="O26" s="619"/>
      <c r="P26" s="619"/>
      <c r="Q26" s="620"/>
      <c r="R26" s="621">
        <v>3770</v>
      </c>
      <c r="S26" s="622"/>
      <c r="T26" s="622"/>
      <c r="U26" s="622"/>
      <c r="V26" s="622"/>
      <c r="W26" s="622"/>
      <c r="X26" s="622"/>
      <c r="Y26" s="623"/>
      <c r="Z26" s="659">
        <v>0</v>
      </c>
      <c r="AA26" s="659"/>
      <c r="AB26" s="659"/>
      <c r="AC26" s="659"/>
      <c r="AD26" s="660">
        <v>3770</v>
      </c>
      <c r="AE26" s="660"/>
      <c r="AF26" s="660"/>
      <c r="AG26" s="660"/>
      <c r="AH26" s="660"/>
      <c r="AI26" s="660"/>
      <c r="AJ26" s="660"/>
      <c r="AK26" s="660"/>
      <c r="AL26" s="624">
        <v>0.1</v>
      </c>
      <c r="AM26" s="625"/>
      <c r="AN26" s="625"/>
      <c r="AO26" s="661"/>
      <c r="AP26" s="618" t="s">
        <v>298</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236</v>
      </c>
      <c r="BP26" s="659"/>
      <c r="BQ26" s="659"/>
      <c r="BR26" s="659"/>
      <c r="BS26" s="660" t="s">
        <v>130</v>
      </c>
      <c r="BT26" s="660"/>
      <c r="BU26" s="660"/>
      <c r="BV26" s="660"/>
      <c r="BW26" s="660"/>
      <c r="BX26" s="660"/>
      <c r="BY26" s="660"/>
      <c r="BZ26" s="660"/>
      <c r="CA26" s="660"/>
      <c r="CB26" s="695"/>
      <c r="CD26" s="618" t="s">
        <v>299</v>
      </c>
      <c r="CE26" s="619"/>
      <c r="CF26" s="619"/>
      <c r="CG26" s="619"/>
      <c r="CH26" s="619"/>
      <c r="CI26" s="619"/>
      <c r="CJ26" s="619"/>
      <c r="CK26" s="619"/>
      <c r="CL26" s="619"/>
      <c r="CM26" s="619"/>
      <c r="CN26" s="619"/>
      <c r="CO26" s="619"/>
      <c r="CP26" s="619"/>
      <c r="CQ26" s="620"/>
      <c r="CR26" s="621">
        <v>1172258</v>
      </c>
      <c r="CS26" s="622"/>
      <c r="CT26" s="622"/>
      <c r="CU26" s="622"/>
      <c r="CV26" s="622"/>
      <c r="CW26" s="622"/>
      <c r="CX26" s="622"/>
      <c r="CY26" s="623"/>
      <c r="CZ26" s="624">
        <v>9.4</v>
      </c>
      <c r="DA26" s="636"/>
      <c r="DB26" s="636"/>
      <c r="DC26" s="637"/>
      <c r="DD26" s="627">
        <v>1047237</v>
      </c>
      <c r="DE26" s="622"/>
      <c r="DF26" s="622"/>
      <c r="DG26" s="622"/>
      <c r="DH26" s="622"/>
      <c r="DI26" s="622"/>
      <c r="DJ26" s="622"/>
      <c r="DK26" s="623"/>
      <c r="DL26" s="627" t="s">
        <v>236</v>
      </c>
      <c r="DM26" s="622"/>
      <c r="DN26" s="622"/>
      <c r="DO26" s="622"/>
      <c r="DP26" s="622"/>
      <c r="DQ26" s="622"/>
      <c r="DR26" s="622"/>
      <c r="DS26" s="622"/>
      <c r="DT26" s="622"/>
      <c r="DU26" s="622"/>
      <c r="DV26" s="623"/>
      <c r="DW26" s="624" t="s">
        <v>236</v>
      </c>
      <c r="DX26" s="636"/>
      <c r="DY26" s="636"/>
      <c r="DZ26" s="636"/>
      <c r="EA26" s="636"/>
      <c r="EB26" s="636"/>
      <c r="EC26" s="648"/>
    </row>
    <row r="27" spans="2:133" ht="11.25" customHeight="1" x14ac:dyDescent="0.2">
      <c r="B27" s="618" t="s">
        <v>300</v>
      </c>
      <c r="C27" s="619"/>
      <c r="D27" s="619"/>
      <c r="E27" s="619"/>
      <c r="F27" s="619"/>
      <c r="G27" s="619"/>
      <c r="H27" s="619"/>
      <c r="I27" s="619"/>
      <c r="J27" s="619"/>
      <c r="K27" s="619"/>
      <c r="L27" s="619"/>
      <c r="M27" s="619"/>
      <c r="N27" s="619"/>
      <c r="O27" s="619"/>
      <c r="P27" s="619"/>
      <c r="Q27" s="620"/>
      <c r="R27" s="621">
        <v>138439</v>
      </c>
      <c r="S27" s="622"/>
      <c r="T27" s="622"/>
      <c r="U27" s="622"/>
      <c r="V27" s="622"/>
      <c r="W27" s="622"/>
      <c r="X27" s="622"/>
      <c r="Y27" s="623"/>
      <c r="Z27" s="659">
        <v>1</v>
      </c>
      <c r="AA27" s="659"/>
      <c r="AB27" s="659"/>
      <c r="AC27" s="659"/>
      <c r="AD27" s="660" t="s">
        <v>130</v>
      </c>
      <c r="AE27" s="660"/>
      <c r="AF27" s="660"/>
      <c r="AG27" s="660"/>
      <c r="AH27" s="660"/>
      <c r="AI27" s="660"/>
      <c r="AJ27" s="660"/>
      <c r="AK27" s="660"/>
      <c r="AL27" s="624" t="s">
        <v>236</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3879616</v>
      </c>
      <c r="BH27" s="622"/>
      <c r="BI27" s="622"/>
      <c r="BJ27" s="622"/>
      <c r="BK27" s="622"/>
      <c r="BL27" s="622"/>
      <c r="BM27" s="622"/>
      <c r="BN27" s="623"/>
      <c r="BO27" s="659">
        <v>100</v>
      </c>
      <c r="BP27" s="659"/>
      <c r="BQ27" s="659"/>
      <c r="BR27" s="659"/>
      <c r="BS27" s="660">
        <v>5995</v>
      </c>
      <c r="BT27" s="660"/>
      <c r="BU27" s="660"/>
      <c r="BV27" s="660"/>
      <c r="BW27" s="660"/>
      <c r="BX27" s="660"/>
      <c r="BY27" s="660"/>
      <c r="BZ27" s="660"/>
      <c r="CA27" s="660"/>
      <c r="CB27" s="695"/>
      <c r="CD27" s="618" t="s">
        <v>302</v>
      </c>
      <c r="CE27" s="619"/>
      <c r="CF27" s="619"/>
      <c r="CG27" s="619"/>
      <c r="CH27" s="619"/>
      <c r="CI27" s="619"/>
      <c r="CJ27" s="619"/>
      <c r="CK27" s="619"/>
      <c r="CL27" s="619"/>
      <c r="CM27" s="619"/>
      <c r="CN27" s="619"/>
      <c r="CO27" s="619"/>
      <c r="CP27" s="619"/>
      <c r="CQ27" s="620"/>
      <c r="CR27" s="621">
        <v>2381313</v>
      </c>
      <c r="CS27" s="634"/>
      <c r="CT27" s="634"/>
      <c r="CU27" s="634"/>
      <c r="CV27" s="634"/>
      <c r="CW27" s="634"/>
      <c r="CX27" s="634"/>
      <c r="CY27" s="635"/>
      <c r="CZ27" s="624">
        <v>19.100000000000001</v>
      </c>
      <c r="DA27" s="636"/>
      <c r="DB27" s="636"/>
      <c r="DC27" s="637"/>
      <c r="DD27" s="627">
        <v>622049</v>
      </c>
      <c r="DE27" s="634"/>
      <c r="DF27" s="634"/>
      <c r="DG27" s="634"/>
      <c r="DH27" s="634"/>
      <c r="DI27" s="634"/>
      <c r="DJ27" s="634"/>
      <c r="DK27" s="635"/>
      <c r="DL27" s="627">
        <v>618710</v>
      </c>
      <c r="DM27" s="634"/>
      <c r="DN27" s="634"/>
      <c r="DO27" s="634"/>
      <c r="DP27" s="634"/>
      <c r="DQ27" s="634"/>
      <c r="DR27" s="634"/>
      <c r="DS27" s="634"/>
      <c r="DT27" s="634"/>
      <c r="DU27" s="634"/>
      <c r="DV27" s="635"/>
      <c r="DW27" s="624">
        <v>8.3000000000000007</v>
      </c>
      <c r="DX27" s="636"/>
      <c r="DY27" s="636"/>
      <c r="DZ27" s="636"/>
      <c r="EA27" s="636"/>
      <c r="EB27" s="636"/>
      <c r="EC27" s="648"/>
    </row>
    <row r="28" spans="2:133" ht="11.25" customHeight="1" x14ac:dyDescent="0.2">
      <c r="B28" s="618" t="s">
        <v>303</v>
      </c>
      <c r="C28" s="619"/>
      <c r="D28" s="619"/>
      <c r="E28" s="619"/>
      <c r="F28" s="619"/>
      <c r="G28" s="619"/>
      <c r="H28" s="619"/>
      <c r="I28" s="619"/>
      <c r="J28" s="619"/>
      <c r="K28" s="619"/>
      <c r="L28" s="619"/>
      <c r="M28" s="619"/>
      <c r="N28" s="619"/>
      <c r="O28" s="619"/>
      <c r="P28" s="619"/>
      <c r="Q28" s="620"/>
      <c r="R28" s="621">
        <v>40875</v>
      </c>
      <c r="S28" s="622"/>
      <c r="T28" s="622"/>
      <c r="U28" s="622"/>
      <c r="V28" s="622"/>
      <c r="W28" s="622"/>
      <c r="X28" s="622"/>
      <c r="Y28" s="623"/>
      <c r="Z28" s="659">
        <v>0.3</v>
      </c>
      <c r="AA28" s="659"/>
      <c r="AB28" s="659"/>
      <c r="AC28" s="659"/>
      <c r="AD28" s="660">
        <v>767</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786569</v>
      </c>
      <c r="CS28" s="622"/>
      <c r="CT28" s="622"/>
      <c r="CU28" s="622"/>
      <c r="CV28" s="622"/>
      <c r="CW28" s="622"/>
      <c r="CX28" s="622"/>
      <c r="CY28" s="623"/>
      <c r="CZ28" s="624">
        <v>6.3</v>
      </c>
      <c r="DA28" s="636"/>
      <c r="DB28" s="636"/>
      <c r="DC28" s="637"/>
      <c r="DD28" s="627">
        <v>786569</v>
      </c>
      <c r="DE28" s="622"/>
      <c r="DF28" s="622"/>
      <c r="DG28" s="622"/>
      <c r="DH28" s="622"/>
      <c r="DI28" s="622"/>
      <c r="DJ28" s="622"/>
      <c r="DK28" s="623"/>
      <c r="DL28" s="627">
        <v>786569</v>
      </c>
      <c r="DM28" s="622"/>
      <c r="DN28" s="622"/>
      <c r="DO28" s="622"/>
      <c r="DP28" s="622"/>
      <c r="DQ28" s="622"/>
      <c r="DR28" s="622"/>
      <c r="DS28" s="622"/>
      <c r="DT28" s="622"/>
      <c r="DU28" s="622"/>
      <c r="DV28" s="623"/>
      <c r="DW28" s="624">
        <v>10.6</v>
      </c>
      <c r="DX28" s="636"/>
      <c r="DY28" s="636"/>
      <c r="DZ28" s="636"/>
      <c r="EA28" s="636"/>
      <c r="EB28" s="636"/>
      <c r="EC28" s="648"/>
    </row>
    <row r="29" spans="2:133" ht="11.25" customHeight="1" x14ac:dyDescent="0.2">
      <c r="B29" s="618" t="s">
        <v>305</v>
      </c>
      <c r="C29" s="619"/>
      <c r="D29" s="619"/>
      <c r="E29" s="619"/>
      <c r="F29" s="619"/>
      <c r="G29" s="619"/>
      <c r="H29" s="619"/>
      <c r="I29" s="619"/>
      <c r="J29" s="619"/>
      <c r="K29" s="619"/>
      <c r="L29" s="619"/>
      <c r="M29" s="619"/>
      <c r="N29" s="619"/>
      <c r="O29" s="619"/>
      <c r="P29" s="619"/>
      <c r="Q29" s="620"/>
      <c r="R29" s="621">
        <v>15889</v>
      </c>
      <c r="S29" s="622"/>
      <c r="T29" s="622"/>
      <c r="U29" s="622"/>
      <c r="V29" s="622"/>
      <c r="W29" s="622"/>
      <c r="X29" s="622"/>
      <c r="Y29" s="623"/>
      <c r="Z29" s="659">
        <v>0.1</v>
      </c>
      <c r="AA29" s="659"/>
      <c r="AB29" s="659"/>
      <c r="AC29" s="659"/>
      <c r="AD29" s="660">
        <v>1</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306</v>
      </c>
      <c r="CE29" s="641"/>
      <c r="CF29" s="618" t="s">
        <v>307</v>
      </c>
      <c r="CG29" s="619"/>
      <c r="CH29" s="619"/>
      <c r="CI29" s="619"/>
      <c r="CJ29" s="619"/>
      <c r="CK29" s="619"/>
      <c r="CL29" s="619"/>
      <c r="CM29" s="619"/>
      <c r="CN29" s="619"/>
      <c r="CO29" s="619"/>
      <c r="CP29" s="619"/>
      <c r="CQ29" s="620"/>
      <c r="CR29" s="621">
        <v>786569</v>
      </c>
      <c r="CS29" s="634"/>
      <c r="CT29" s="634"/>
      <c r="CU29" s="634"/>
      <c r="CV29" s="634"/>
      <c r="CW29" s="634"/>
      <c r="CX29" s="634"/>
      <c r="CY29" s="635"/>
      <c r="CZ29" s="624">
        <v>6.3</v>
      </c>
      <c r="DA29" s="636"/>
      <c r="DB29" s="636"/>
      <c r="DC29" s="637"/>
      <c r="DD29" s="627">
        <v>786569</v>
      </c>
      <c r="DE29" s="634"/>
      <c r="DF29" s="634"/>
      <c r="DG29" s="634"/>
      <c r="DH29" s="634"/>
      <c r="DI29" s="634"/>
      <c r="DJ29" s="634"/>
      <c r="DK29" s="635"/>
      <c r="DL29" s="627">
        <v>786569</v>
      </c>
      <c r="DM29" s="634"/>
      <c r="DN29" s="634"/>
      <c r="DO29" s="634"/>
      <c r="DP29" s="634"/>
      <c r="DQ29" s="634"/>
      <c r="DR29" s="634"/>
      <c r="DS29" s="634"/>
      <c r="DT29" s="634"/>
      <c r="DU29" s="634"/>
      <c r="DV29" s="635"/>
      <c r="DW29" s="624">
        <v>10.6</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2337253</v>
      </c>
      <c r="S30" s="622"/>
      <c r="T30" s="622"/>
      <c r="U30" s="622"/>
      <c r="V30" s="622"/>
      <c r="W30" s="622"/>
      <c r="X30" s="622"/>
      <c r="Y30" s="623"/>
      <c r="Z30" s="659">
        <v>17.5</v>
      </c>
      <c r="AA30" s="659"/>
      <c r="AB30" s="659"/>
      <c r="AC30" s="659"/>
      <c r="AD30" s="660" t="s">
        <v>236</v>
      </c>
      <c r="AE30" s="660"/>
      <c r="AF30" s="660"/>
      <c r="AG30" s="660"/>
      <c r="AH30" s="660"/>
      <c r="AI30" s="660"/>
      <c r="AJ30" s="660"/>
      <c r="AK30" s="660"/>
      <c r="AL30" s="624" t="s">
        <v>130</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18" t="s">
        <v>311</v>
      </c>
      <c r="CG30" s="619"/>
      <c r="CH30" s="619"/>
      <c r="CI30" s="619"/>
      <c r="CJ30" s="619"/>
      <c r="CK30" s="619"/>
      <c r="CL30" s="619"/>
      <c r="CM30" s="619"/>
      <c r="CN30" s="619"/>
      <c r="CO30" s="619"/>
      <c r="CP30" s="619"/>
      <c r="CQ30" s="620"/>
      <c r="CR30" s="621">
        <v>757527</v>
      </c>
      <c r="CS30" s="622"/>
      <c r="CT30" s="622"/>
      <c r="CU30" s="622"/>
      <c r="CV30" s="622"/>
      <c r="CW30" s="622"/>
      <c r="CX30" s="622"/>
      <c r="CY30" s="623"/>
      <c r="CZ30" s="624">
        <v>6.1</v>
      </c>
      <c r="DA30" s="636"/>
      <c r="DB30" s="636"/>
      <c r="DC30" s="637"/>
      <c r="DD30" s="627">
        <v>757527</v>
      </c>
      <c r="DE30" s="622"/>
      <c r="DF30" s="622"/>
      <c r="DG30" s="622"/>
      <c r="DH30" s="622"/>
      <c r="DI30" s="622"/>
      <c r="DJ30" s="622"/>
      <c r="DK30" s="623"/>
      <c r="DL30" s="627">
        <v>757527</v>
      </c>
      <c r="DM30" s="622"/>
      <c r="DN30" s="622"/>
      <c r="DO30" s="622"/>
      <c r="DP30" s="622"/>
      <c r="DQ30" s="622"/>
      <c r="DR30" s="622"/>
      <c r="DS30" s="622"/>
      <c r="DT30" s="622"/>
      <c r="DU30" s="622"/>
      <c r="DV30" s="623"/>
      <c r="DW30" s="624">
        <v>10.199999999999999</v>
      </c>
      <c r="DX30" s="636"/>
      <c r="DY30" s="636"/>
      <c r="DZ30" s="636"/>
      <c r="EA30" s="636"/>
      <c r="EB30" s="636"/>
      <c r="EC30" s="648"/>
    </row>
    <row r="31" spans="2:133" ht="11.25" customHeight="1" x14ac:dyDescent="0.2">
      <c r="B31" s="696" t="s">
        <v>312</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130</v>
      </c>
      <c r="AM31" s="625"/>
      <c r="AN31" s="625"/>
      <c r="AO31" s="661"/>
      <c r="AP31" s="687" t="s">
        <v>313</v>
      </c>
      <c r="AQ31" s="688"/>
      <c r="AR31" s="688"/>
      <c r="AS31" s="688"/>
      <c r="AT31" s="689" t="s">
        <v>314</v>
      </c>
      <c r="AU31" s="218"/>
      <c r="AV31" s="218"/>
      <c r="AW31" s="218"/>
      <c r="AX31" s="676" t="s">
        <v>188</v>
      </c>
      <c r="AY31" s="677"/>
      <c r="AZ31" s="677"/>
      <c r="BA31" s="677"/>
      <c r="BB31" s="677"/>
      <c r="BC31" s="677"/>
      <c r="BD31" s="677"/>
      <c r="BE31" s="677"/>
      <c r="BF31" s="678"/>
      <c r="BG31" s="683">
        <v>99.3</v>
      </c>
      <c r="BH31" s="684"/>
      <c r="BI31" s="684"/>
      <c r="BJ31" s="684"/>
      <c r="BK31" s="684"/>
      <c r="BL31" s="684"/>
      <c r="BM31" s="685">
        <v>98.4</v>
      </c>
      <c r="BN31" s="684"/>
      <c r="BO31" s="684"/>
      <c r="BP31" s="684"/>
      <c r="BQ31" s="686"/>
      <c r="BR31" s="683">
        <v>99.4</v>
      </c>
      <c r="BS31" s="684"/>
      <c r="BT31" s="684"/>
      <c r="BU31" s="684"/>
      <c r="BV31" s="684"/>
      <c r="BW31" s="684"/>
      <c r="BX31" s="685">
        <v>98.4</v>
      </c>
      <c r="BY31" s="684"/>
      <c r="BZ31" s="684"/>
      <c r="CA31" s="684"/>
      <c r="CB31" s="686"/>
      <c r="CD31" s="642"/>
      <c r="CE31" s="643"/>
      <c r="CF31" s="618" t="s">
        <v>315</v>
      </c>
      <c r="CG31" s="619"/>
      <c r="CH31" s="619"/>
      <c r="CI31" s="619"/>
      <c r="CJ31" s="619"/>
      <c r="CK31" s="619"/>
      <c r="CL31" s="619"/>
      <c r="CM31" s="619"/>
      <c r="CN31" s="619"/>
      <c r="CO31" s="619"/>
      <c r="CP31" s="619"/>
      <c r="CQ31" s="620"/>
      <c r="CR31" s="621">
        <v>29042</v>
      </c>
      <c r="CS31" s="634"/>
      <c r="CT31" s="634"/>
      <c r="CU31" s="634"/>
      <c r="CV31" s="634"/>
      <c r="CW31" s="634"/>
      <c r="CX31" s="634"/>
      <c r="CY31" s="635"/>
      <c r="CZ31" s="624">
        <v>0.2</v>
      </c>
      <c r="DA31" s="636"/>
      <c r="DB31" s="636"/>
      <c r="DC31" s="637"/>
      <c r="DD31" s="627">
        <v>29042</v>
      </c>
      <c r="DE31" s="634"/>
      <c r="DF31" s="634"/>
      <c r="DG31" s="634"/>
      <c r="DH31" s="634"/>
      <c r="DI31" s="634"/>
      <c r="DJ31" s="634"/>
      <c r="DK31" s="635"/>
      <c r="DL31" s="627">
        <v>29042</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801616</v>
      </c>
      <c r="S32" s="622"/>
      <c r="T32" s="622"/>
      <c r="U32" s="622"/>
      <c r="V32" s="622"/>
      <c r="W32" s="622"/>
      <c r="X32" s="622"/>
      <c r="Y32" s="623"/>
      <c r="Z32" s="659">
        <v>6</v>
      </c>
      <c r="AA32" s="659"/>
      <c r="AB32" s="659"/>
      <c r="AC32" s="659"/>
      <c r="AD32" s="660" t="s">
        <v>236</v>
      </c>
      <c r="AE32" s="660"/>
      <c r="AF32" s="660"/>
      <c r="AG32" s="660"/>
      <c r="AH32" s="660"/>
      <c r="AI32" s="660"/>
      <c r="AJ32" s="660"/>
      <c r="AK32" s="660"/>
      <c r="AL32" s="624" t="s">
        <v>236</v>
      </c>
      <c r="AM32" s="625"/>
      <c r="AN32" s="625"/>
      <c r="AO32" s="661"/>
      <c r="AP32" s="662"/>
      <c r="AQ32" s="663"/>
      <c r="AR32" s="663"/>
      <c r="AS32" s="663"/>
      <c r="AT32" s="690"/>
      <c r="AU32" s="214" t="s">
        <v>317</v>
      </c>
      <c r="AX32" s="618" t="s">
        <v>318</v>
      </c>
      <c r="AY32" s="619"/>
      <c r="AZ32" s="619"/>
      <c r="BA32" s="619"/>
      <c r="BB32" s="619"/>
      <c r="BC32" s="619"/>
      <c r="BD32" s="619"/>
      <c r="BE32" s="619"/>
      <c r="BF32" s="620"/>
      <c r="BG32" s="692">
        <v>99.1</v>
      </c>
      <c r="BH32" s="634"/>
      <c r="BI32" s="634"/>
      <c r="BJ32" s="634"/>
      <c r="BK32" s="634"/>
      <c r="BL32" s="634"/>
      <c r="BM32" s="625">
        <v>97.9</v>
      </c>
      <c r="BN32" s="634"/>
      <c r="BO32" s="634"/>
      <c r="BP32" s="634"/>
      <c r="BQ32" s="657"/>
      <c r="BR32" s="692">
        <v>99.2</v>
      </c>
      <c r="BS32" s="634"/>
      <c r="BT32" s="634"/>
      <c r="BU32" s="634"/>
      <c r="BV32" s="634"/>
      <c r="BW32" s="634"/>
      <c r="BX32" s="625">
        <v>98</v>
      </c>
      <c r="BY32" s="634"/>
      <c r="BZ32" s="634"/>
      <c r="CA32" s="634"/>
      <c r="CB32" s="657"/>
      <c r="CD32" s="644"/>
      <c r="CE32" s="645"/>
      <c r="CF32" s="618" t="s">
        <v>319</v>
      </c>
      <c r="CG32" s="619"/>
      <c r="CH32" s="619"/>
      <c r="CI32" s="619"/>
      <c r="CJ32" s="619"/>
      <c r="CK32" s="619"/>
      <c r="CL32" s="619"/>
      <c r="CM32" s="619"/>
      <c r="CN32" s="619"/>
      <c r="CO32" s="619"/>
      <c r="CP32" s="619"/>
      <c r="CQ32" s="620"/>
      <c r="CR32" s="621" t="s">
        <v>236</v>
      </c>
      <c r="CS32" s="622"/>
      <c r="CT32" s="622"/>
      <c r="CU32" s="622"/>
      <c r="CV32" s="622"/>
      <c r="CW32" s="622"/>
      <c r="CX32" s="622"/>
      <c r="CY32" s="623"/>
      <c r="CZ32" s="624" t="s">
        <v>236</v>
      </c>
      <c r="DA32" s="636"/>
      <c r="DB32" s="636"/>
      <c r="DC32" s="637"/>
      <c r="DD32" s="627" t="s">
        <v>236</v>
      </c>
      <c r="DE32" s="622"/>
      <c r="DF32" s="622"/>
      <c r="DG32" s="622"/>
      <c r="DH32" s="622"/>
      <c r="DI32" s="622"/>
      <c r="DJ32" s="622"/>
      <c r="DK32" s="623"/>
      <c r="DL32" s="627" t="s">
        <v>236</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86413</v>
      </c>
      <c r="S33" s="622"/>
      <c r="T33" s="622"/>
      <c r="U33" s="622"/>
      <c r="V33" s="622"/>
      <c r="W33" s="622"/>
      <c r="X33" s="622"/>
      <c r="Y33" s="623"/>
      <c r="Z33" s="659">
        <v>0.6</v>
      </c>
      <c r="AA33" s="659"/>
      <c r="AB33" s="659"/>
      <c r="AC33" s="659"/>
      <c r="AD33" s="660" t="s">
        <v>130</v>
      </c>
      <c r="AE33" s="660"/>
      <c r="AF33" s="660"/>
      <c r="AG33" s="660"/>
      <c r="AH33" s="660"/>
      <c r="AI33" s="660"/>
      <c r="AJ33" s="660"/>
      <c r="AK33" s="660"/>
      <c r="AL33" s="624" t="s">
        <v>130</v>
      </c>
      <c r="AM33" s="625"/>
      <c r="AN33" s="625"/>
      <c r="AO33" s="661"/>
      <c r="AP33" s="664"/>
      <c r="AQ33" s="665"/>
      <c r="AR33" s="665"/>
      <c r="AS33" s="665"/>
      <c r="AT33" s="691"/>
      <c r="AU33" s="219"/>
      <c r="AV33" s="219"/>
      <c r="AW33" s="219"/>
      <c r="AX33" s="602" t="s">
        <v>321</v>
      </c>
      <c r="AY33" s="603"/>
      <c r="AZ33" s="603"/>
      <c r="BA33" s="603"/>
      <c r="BB33" s="603"/>
      <c r="BC33" s="603"/>
      <c r="BD33" s="603"/>
      <c r="BE33" s="603"/>
      <c r="BF33" s="604"/>
      <c r="BG33" s="682">
        <v>99.6</v>
      </c>
      <c r="BH33" s="606"/>
      <c r="BI33" s="606"/>
      <c r="BJ33" s="606"/>
      <c r="BK33" s="606"/>
      <c r="BL33" s="606"/>
      <c r="BM33" s="652">
        <v>98.8</v>
      </c>
      <c r="BN33" s="606"/>
      <c r="BO33" s="606"/>
      <c r="BP33" s="606"/>
      <c r="BQ33" s="669"/>
      <c r="BR33" s="682">
        <v>99.6</v>
      </c>
      <c r="BS33" s="606"/>
      <c r="BT33" s="606"/>
      <c r="BU33" s="606"/>
      <c r="BV33" s="606"/>
      <c r="BW33" s="606"/>
      <c r="BX33" s="652">
        <v>98.7</v>
      </c>
      <c r="BY33" s="606"/>
      <c r="BZ33" s="606"/>
      <c r="CA33" s="606"/>
      <c r="CB33" s="669"/>
      <c r="CD33" s="618" t="s">
        <v>322</v>
      </c>
      <c r="CE33" s="619"/>
      <c r="CF33" s="619"/>
      <c r="CG33" s="619"/>
      <c r="CH33" s="619"/>
      <c r="CI33" s="619"/>
      <c r="CJ33" s="619"/>
      <c r="CK33" s="619"/>
      <c r="CL33" s="619"/>
      <c r="CM33" s="619"/>
      <c r="CN33" s="619"/>
      <c r="CO33" s="619"/>
      <c r="CP33" s="619"/>
      <c r="CQ33" s="620"/>
      <c r="CR33" s="621">
        <v>6446464</v>
      </c>
      <c r="CS33" s="634"/>
      <c r="CT33" s="634"/>
      <c r="CU33" s="634"/>
      <c r="CV33" s="634"/>
      <c r="CW33" s="634"/>
      <c r="CX33" s="634"/>
      <c r="CY33" s="635"/>
      <c r="CZ33" s="624">
        <v>51.7</v>
      </c>
      <c r="DA33" s="636"/>
      <c r="DB33" s="636"/>
      <c r="DC33" s="637"/>
      <c r="DD33" s="627">
        <v>5514916</v>
      </c>
      <c r="DE33" s="634"/>
      <c r="DF33" s="634"/>
      <c r="DG33" s="634"/>
      <c r="DH33" s="634"/>
      <c r="DI33" s="634"/>
      <c r="DJ33" s="634"/>
      <c r="DK33" s="635"/>
      <c r="DL33" s="627">
        <v>3737152</v>
      </c>
      <c r="DM33" s="634"/>
      <c r="DN33" s="634"/>
      <c r="DO33" s="634"/>
      <c r="DP33" s="634"/>
      <c r="DQ33" s="634"/>
      <c r="DR33" s="634"/>
      <c r="DS33" s="634"/>
      <c r="DT33" s="634"/>
      <c r="DU33" s="634"/>
      <c r="DV33" s="635"/>
      <c r="DW33" s="624">
        <v>50.4</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22531</v>
      </c>
      <c r="S34" s="622"/>
      <c r="T34" s="622"/>
      <c r="U34" s="622"/>
      <c r="V34" s="622"/>
      <c r="W34" s="622"/>
      <c r="X34" s="622"/>
      <c r="Y34" s="623"/>
      <c r="Z34" s="659">
        <v>0.2</v>
      </c>
      <c r="AA34" s="659"/>
      <c r="AB34" s="659"/>
      <c r="AC34" s="659"/>
      <c r="AD34" s="660" t="s">
        <v>236</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1960724</v>
      </c>
      <c r="CS34" s="622"/>
      <c r="CT34" s="622"/>
      <c r="CU34" s="622"/>
      <c r="CV34" s="622"/>
      <c r="CW34" s="622"/>
      <c r="CX34" s="622"/>
      <c r="CY34" s="623"/>
      <c r="CZ34" s="624">
        <v>15.7</v>
      </c>
      <c r="DA34" s="636"/>
      <c r="DB34" s="636"/>
      <c r="DC34" s="637"/>
      <c r="DD34" s="627">
        <v>1378419</v>
      </c>
      <c r="DE34" s="622"/>
      <c r="DF34" s="622"/>
      <c r="DG34" s="622"/>
      <c r="DH34" s="622"/>
      <c r="DI34" s="622"/>
      <c r="DJ34" s="622"/>
      <c r="DK34" s="623"/>
      <c r="DL34" s="627">
        <v>1172356</v>
      </c>
      <c r="DM34" s="622"/>
      <c r="DN34" s="622"/>
      <c r="DO34" s="622"/>
      <c r="DP34" s="622"/>
      <c r="DQ34" s="622"/>
      <c r="DR34" s="622"/>
      <c r="DS34" s="622"/>
      <c r="DT34" s="622"/>
      <c r="DU34" s="622"/>
      <c r="DV34" s="623"/>
      <c r="DW34" s="624">
        <v>15.8</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531725</v>
      </c>
      <c r="S35" s="622"/>
      <c r="T35" s="622"/>
      <c r="U35" s="622"/>
      <c r="V35" s="622"/>
      <c r="W35" s="622"/>
      <c r="X35" s="622"/>
      <c r="Y35" s="623"/>
      <c r="Z35" s="659">
        <v>4</v>
      </c>
      <c r="AA35" s="659"/>
      <c r="AB35" s="659"/>
      <c r="AC35" s="659"/>
      <c r="AD35" s="660" t="s">
        <v>236</v>
      </c>
      <c r="AE35" s="660"/>
      <c r="AF35" s="660"/>
      <c r="AG35" s="660"/>
      <c r="AH35" s="660"/>
      <c r="AI35" s="660"/>
      <c r="AJ35" s="660"/>
      <c r="AK35" s="660"/>
      <c r="AL35" s="624" t="s">
        <v>130</v>
      </c>
      <c r="AM35" s="625"/>
      <c r="AN35" s="625"/>
      <c r="AO35" s="661"/>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328</v>
      </c>
      <c r="CE35" s="619"/>
      <c r="CF35" s="619"/>
      <c r="CG35" s="619"/>
      <c r="CH35" s="619"/>
      <c r="CI35" s="619"/>
      <c r="CJ35" s="619"/>
      <c r="CK35" s="619"/>
      <c r="CL35" s="619"/>
      <c r="CM35" s="619"/>
      <c r="CN35" s="619"/>
      <c r="CO35" s="619"/>
      <c r="CP35" s="619"/>
      <c r="CQ35" s="620"/>
      <c r="CR35" s="621">
        <v>62565</v>
      </c>
      <c r="CS35" s="634"/>
      <c r="CT35" s="634"/>
      <c r="CU35" s="634"/>
      <c r="CV35" s="634"/>
      <c r="CW35" s="634"/>
      <c r="CX35" s="634"/>
      <c r="CY35" s="635"/>
      <c r="CZ35" s="624">
        <v>0.5</v>
      </c>
      <c r="DA35" s="636"/>
      <c r="DB35" s="636"/>
      <c r="DC35" s="637"/>
      <c r="DD35" s="627">
        <v>61979</v>
      </c>
      <c r="DE35" s="634"/>
      <c r="DF35" s="634"/>
      <c r="DG35" s="634"/>
      <c r="DH35" s="634"/>
      <c r="DI35" s="634"/>
      <c r="DJ35" s="634"/>
      <c r="DK35" s="635"/>
      <c r="DL35" s="627">
        <v>39544</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1203687</v>
      </c>
      <c r="S36" s="622"/>
      <c r="T36" s="622"/>
      <c r="U36" s="622"/>
      <c r="V36" s="622"/>
      <c r="W36" s="622"/>
      <c r="X36" s="622"/>
      <c r="Y36" s="623"/>
      <c r="Z36" s="659">
        <v>9</v>
      </c>
      <c r="AA36" s="659"/>
      <c r="AB36" s="659"/>
      <c r="AC36" s="659"/>
      <c r="AD36" s="660" t="s">
        <v>236</v>
      </c>
      <c r="AE36" s="660"/>
      <c r="AF36" s="660"/>
      <c r="AG36" s="660"/>
      <c r="AH36" s="660"/>
      <c r="AI36" s="660"/>
      <c r="AJ36" s="660"/>
      <c r="AK36" s="660"/>
      <c r="AL36" s="624" t="s">
        <v>130</v>
      </c>
      <c r="AM36" s="625"/>
      <c r="AN36" s="625"/>
      <c r="AO36" s="661"/>
      <c r="AP36" s="222"/>
      <c r="AQ36" s="670" t="s">
        <v>330</v>
      </c>
      <c r="AR36" s="671"/>
      <c r="AS36" s="671"/>
      <c r="AT36" s="671"/>
      <c r="AU36" s="671"/>
      <c r="AV36" s="671"/>
      <c r="AW36" s="671"/>
      <c r="AX36" s="671"/>
      <c r="AY36" s="672"/>
      <c r="AZ36" s="673">
        <v>1900567</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8746</v>
      </c>
      <c r="BW36" s="674"/>
      <c r="BX36" s="674"/>
      <c r="BY36" s="674"/>
      <c r="BZ36" s="674"/>
      <c r="CA36" s="674"/>
      <c r="CB36" s="675"/>
      <c r="CD36" s="618" t="s">
        <v>332</v>
      </c>
      <c r="CE36" s="619"/>
      <c r="CF36" s="619"/>
      <c r="CG36" s="619"/>
      <c r="CH36" s="619"/>
      <c r="CI36" s="619"/>
      <c r="CJ36" s="619"/>
      <c r="CK36" s="619"/>
      <c r="CL36" s="619"/>
      <c r="CM36" s="619"/>
      <c r="CN36" s="619"/>
      <c r="CO36" s="619"/>
      <c r="CP36" s="619"/>
      <c r="CQ36" s="620"/>
      <c r="CR36" s="621">
        <v>2246716</v>
      </c>
      <c r="CS36" s="622"/>
      <c r="CT36" s="622"/>
      <c r="CU36" s="622"/>
      <c r="CV36" s="622"/>
      <c r="CW36" s="622"/>
      <c r="CX36" s="622"/>
      <c r="CY36" s="623"/>
      <c r="CZ36" s="624">
        <v>18</v>
      </c>
      <c r="DA36" s="636"/>
      <c r="DB36" s="636"/>
      <c r="DC36" s="637"/>
      <c r="DD36" s="627">
        <v>2156344</v>
      </c>
      <c r="DE36" s="622"/>
      <c r="DF36" s="622"/>
      <c r="DG36" s="622"/>
      <c r="DH36" s="622"/>
      <c r="DI36" s="622"/>
      <c r="DJ36" s="622"/>
      <c r="DK36" s="623"/>
      <c r="DL36" s="627">
        <v>1454488</v>
      </c>
      <c r="DM36" s="622"/>
      <c r="DN36" s="622"/>
      <c r="DO36" s="622"/>
      <c r="DP36" s="622"/>
      <c r="DQ36" s="622"/>
      <c r="DR36" s="622"/>
      <c r="DS36" s="622"/>
      <c r="DT36" s="622"/>
      <c r="DU36" s="622"/>
      <c r="DV36" s="623"/>
      <c r="DW36" s="624">
        <v>19.600000000000001</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262216</v>
      </c>
      <c r="S37" s="622"/>
      <c r="T37" s="622"/>
      <c r="U37" s="622"/>
      <c r="V37" s="622"/>
      <c r="W37" s="622"/>
      <c r="X37" s="622"/>
      <c r="Y37" s="623"/>
      <c r="Z37" s="659">
        <v>2</v>
      </c>
      <c r="AA37" s="659"/>
      <c r="AB37" s="659"/>
      <c r="AC37" s="659"/>
      <c r="AD37" s="660">
        <v>1779</v>
      </c>
      <c r="AE37" s="660"/>
      <c r="AF37" s="660"/>
      <c r="AG37" s="660"/>
      <c r="AH37" s="660"/>
      <c r="AI37" s="660"/>
      <c r="AJ37" s="660"/>
      <c r="AK37" s="660"/>
      <c r="AL37" s="624">
        <v>0</v>
      </c>
      <c r="AM37" s="625"/>
      <c r="AN37" s="625"/>
      <c r="AO37" s="661"/>
      <c r="AQ37" s="654" t="s">
        <v>334</v>
      </c>
      <c r="AR37" s="655"/>
      <c r="AS37" s="655"/>
      <c r="AT37" s="655"/>
      <c r="AU37" s="655"/>
      <c r="AV37" s="655"/>
      <c r="AW37" s="655"/>
      <c r="AX37" s="655"/>
      <c r="AY37" s="656"/>
      <c r="AZ37" s="621">
        <v>460688</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8523</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1020170</v>
      </c>
      <c r="CS37" s="634"/>
      <c r="CT37" s="634"/>
      <c r="CU37" s="634"/>
      <c r="CV37" s="634"/>
      <c r="CW37" s="634"/>
      <c r="CX37" s="634"/>
      <c r="CY37" s="635"/>
      <c r="CZ37" s="624">
        <v>8.1999999999999993</v>
      </c>
      <c r="DA37" s="636"/>
      <c r="DB37" s="636"/>
      <c r="DC37" s="637"/>
      <c r="DD37" s="627">
        <v>1020170</v>
      </c>
      <c r="DE37" s="634"/>
      <c r="DF37" s="634"/>
      <c r="DG37" s="634"/>
      <c r="DH37" s="634"/>
      <c r="DI37" s="634"/>
      <c r="DJ37" s="634"/>
      <c r="DK37" s="635"/>
      <c r="DL37" s="627">
        <v>1020170</v>
      </c>
      <c r="DM37" s="634"/>
      <c r="DN37" s="634"/>
      <c r="DO37" s="634"/>
      <c r="DP37" s="634"/>
      <c r="DQ37" s="634"/>
      <c r="DR37" s="634"/>
      <c r="DS37" s="634"/>
      <c r="DT37" s="634"/>
      <c r="DU37" s="634"/>
      <c r="DV37" s="635"/>
      <c r="DW37" s="624">
        <v>13.8</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353161</v>
      </c>
      <c r="S38" s="622"/>
      <c r="T38" s="622"/>
      <c r="U38" s="622"/>
      <c r="V38" s="622"/>
      <c r="W38" s="622"/>
      <c r="X38" s="622"/>
      <c r="Y38" s="623"/>
      <c r="Z38" s="659">
        <v>2.6</v>
      </c>
      <c r="AA38" s="659"/>
      <c r="AB38" s="659"/>
      <c r="AC38" s="659"/>
      <c r="AD38" s="660" t="s">
        <v>130</v>
      </c>
      <c r="AE38" s="660"/>
      <c r="AF38" s="660"/>
      <c r="AG38" s="660"/>
      <c r="AH38" s="660"/>
      <c r="AI38" s="660"/>
      <c r="AJ38" s="660"/>
      <c r="AK38" s="660"/>
      <c r="AL38" s="624" t="s">
        <v>130</v>
      </c>
      <c r="AM38" s="625"/>
      <c r="AN38" s="625"/>
      <c r="AO38" s="661"/>
      <c r="AQ38" s="654" t="s">
        <v>338</v>
      </c>
      <c r="AR38" s="655"/>
      <c r="AS38" s="655"/>
      <c r="AT38" s="655"/>
      <c r="AU38" s="655"/>
      <c r="AV38" s="655"/>
      <c r="AW38" s="655"/>
      <c r="AX38" s="655"/>
      <c r="AY38" s="656"/>
      <c r="AZ38" s="621">
        <v>96862</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4580</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1343017</v>
      </c>
      <c r="CS38" s="622"/>
      <c r="CT38" s="622"/>
      <c r="CU38" s="622"/>
      <c r="CV38" s="622"/>
      <c r="CW38" s="622"/>
      <c r="CX38" s="622"/>
      <c r="CY38" s="623"/>
      <c r="CZ38" s="624">
        <v>10.8</v>
      </c>
      <c r="DA38" s="636"/>
      <c r="DB38" s="636"/>
      <c r="DC38" s="637"/>
      <c r="DD38" s="627">
        <v>1157952</v>
      </c>
      <c r="DE38" s="622"/>
      <c r="DF38" s="622"/>
      <c r="DG38" s="622"/>
      <c r="DH38" s="622"/>
      <c r="DI38" s="622"/>
      <c r="DJ38" s="622"/>
      <c r="DK38" s="623"/>
      <c r="DL38" s="627">
        <v>1070764</v>
      </c>
      <c r="DM38" s="622"/>
      <c r="DN38" s="622"/>
      <c r="DO38" s="622"/>
      <c r="DP38" s="622"/>
      <c r="DQ38" s="622"/>
      <c r="DR38" s="622"/>
      <c r="DS38" s="622"/>
      <c r="DT38" s="622"/>
      <c r="DU38" s="622"/>
      <c r="DV38" s="623"/>
      <c r="DW38" s="624">
        <v>14.4</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236</v>
      </c>
      <c r="S39" s="622"/>
      <c r="T39" s="622"/>
      <c r="U39" s="622"/>
      <c r="V39" s="622"/>
      <c r="W39" s="622"/>
      <c r="X39" s="622"/>
      <c r="Y39" s="623"/>
      <c r="Z39" s="659" t="s">
        <v>130</v>
      </c>
      <c r="AA39" s="659"/>
      <c r="AB39" s="659"/>
      <c r="AC39" s="659"/>
      <c r="AD39" s="660" t="s">
        <v>236</v>
      </c>
      <c r="AE39" s="660"/>
      <c r="AF39" s="660"/>
      <c r="AG39" s="660"/>
      <c r="AH39" s="660"/>
      <c r="AI39" s="660"/>
      <c r="AJ39" s="660"/>
      <c r="AK39" s="660"/>
      <c r="AL39" s="624" t="s">
        <v>236</v>
      </c>
      <c r="AM39" s="625"/>
      <c r="AN39" s="625"/>
      <c r="AO39" s="661"/>
      <c r="AQ39" s="654" t="s">
        <v>342</v>
      </c>
      <c r="AR39" s="655"/>
      <c r="AS39" s="655"/>
      <c r="AT39" s="655"/>
      <c r="AU39" s="655"/>
      <c r="AV39" s="655"/>
      <c r="AW39" s="655"/>
      <c r="AX39" s="655"/>
      <c r="AY39" s="656"/>
      <c r="AZ39" s="621">
        <v>53871</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6678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833442</v>
      </c>
      <c r="CS39" s="634"/>
      <c r="CT39" s="634"/>
      <c r="CU39" s="634"/>
      <c r="CV39" s="634"/>
      <c r="CW39" s="634"/>
      <c r="CX39" s="634"/>
      <c r="CY39" s="635"/>
      <c r="CZ39" s="624">
        <v>6.7</v>
      </c>
      <c r="DA39" s="636"/>
      <c r="DB39" s="636"/>
      <c r="DC39" s="637"/>
      <c r="DD39" s="627">
        <v>760222</v>
      </c>
      <c r="DE39" s="634"/>
      <c r="DF39" s="634"/>
      <c r="DG39" s="634"/>
      <c r="DH39" s="634"/>
      <c r="DI39" s="634"/>
      <c r="DJ39" s="634"/>
      <c r="DK39" s="635"/>
      <c r="DL39" s="627" t="s">
        <v>130</v>
      </c>
      <c r="DM39" s="634"/>
      <c r="DN39" s="634"/>
      <c r="DO39" s="634"/>
      <c r="DP39" s="634"/>
      <c r="DQ39" s="634"/>
      <c r="DR39" s="634"/>
      <c r="DS39" s="634"/>
      <c r="DT39" s="634"/>
      <c r="DU39" s="634"/>
      <c r="DV39" s="635"/>
      <c r="DW39" s="624" t="s">
        <v>236</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v>146661</v>
      </c>
      <c r="S40" s="622"/>
      <c r="T40" s="622"/>
      <c r="U40" s="622"/>
      <c r="V40" s="622"/>
      <c r="W40" s="622"/>
      <c r="X40" s="622"/>
      <c r="Y40" s="623"/>
      <c r="Z40" s="659">
        <v>1.1000000000000001</v>
      </c>
      <c r="AA40" s="659"/>
      <c r="AB40" s="659"/>
      <c r="AC40" s="659"/>
      <c r="AD40" s="660" t="s">
        <v>130</v>
      </c>
      <c r="AE40" s="660"/>
      <c r="AF40" s="660"/>
      <c r="AG40" s="660"/>
      <c r="AH40" s="660"/>
      <c r="AI40" s="660"/>
      <c r="AJ40" s="660"/>
      <c r="AK40" s="660"/>
      <c r="AL40" s="624" t="s">
        <v>130</v>
      </c>
      <c r="AM40" s="625"/>
      <c r="AN40" s="625"/>
      <c r="AO40" s="661"/>
      <c r="AQ40" s="654" t="s">
        <v>346</v>
      </c>
      <c r="AR40" s="655"/>
      <c r="AS40" s="655"/>
      <c r="AT40" s="655"/>
      <c r="AU40" s="655"/>
      <c r="AV40" s="655"/>
      <c r="AW40" s="655"/>
      <c r="AX40" s="655"/>
      <c r="AY40" s="656"/>
      <c r="AZ40" s="621" t="s">
        <v>236</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94</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t="s">
        <v>130</v>
      </c>
      <c r="CS40" s="622"/>
      <c r="CT40" s="622"/>
      <c r="CU40" s="622"/>
      <c r="CV40" s="622"/>
      <c r="CW40" s="622"/>
      <c r="CX40" s="622"/>
      <c r="CY40" s="623"/>
      <c r="CZ40" s="624" t="s">
        <v>130</v>
      </c>
      <c r="DA40" s="636"/>
      <c r="DB40" s="636"/>
      <c r="DC40" s="637"/>
      <c r="DD40" s="627" t="s">
        <v>130</v>
      </c>
      <c r="DE40" s="622"/>
      <c r="DF40" s="622"/>
      <c r="DG40" s="622"/>
      <c r="DH40" s="622"/>
      <c r="DI40" s="622"/>
      <c r="DJ40" s="622"/>
      <c r="DK40" s="623"/>
      <c r="DL40" s="627" t="s">
        <v>236</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13338994</v>
      </c>
      <c r="S41" s="646"/>
      <c r="T41" s="646"/>
      <c r="U41" s="646"/>
      <c r="V41" s="646"/>
      <c r="W41" s="646"/>
      <c r="X41" s="646"/>
      <c r="Y41" s="649"/>
      <c r="Z41" s="650">
        <v>100</v>
      </c>
      <c r="AA41" s="650"/>
      <c r="AB41" s="650"/>
      <c r="AC41" s="650"/>
      <c r="AD41" s="651">
        <v>7272101</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269067</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130</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236</v>
      </c>
      <c r="DA41" s="636"/>
      <c r="DB41" s="636"/>
      <c r="DC41" s="637"/>
      <c r="DD41" s="627" t="s">
        <v>236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1020079</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339</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962882</v>
      </c>
      <c r="CS42" s="634"/>
      <c r="CT42" s="634"/>
      <c r="CU42" s="634"/>
      <c r="CV42" s="634"/>
      <c r="CW42" s="634"/>
      <c r="CX42" s="634"/>
      <c r="CY42" s="635"/>
      <c r="CZ42" s="624">
        <v>7.7</v>
      </c>
      <c r="DA42" s="636"/>
      <c r="DB42" s="636"/>
      <c r="DC42" s="637"/>
      <c r="DD42" s="627">
        <v>493060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14705</v>
      </c>
      <c r="CS43" s="634"/>
      <c r="CT43" s="634"/>
      <c r="CU43" s="634"/>
      <c r="CV43" s="634"/>
      <c r="CW43" s="634"/>
      <c r="CX43" s="634"/>
      <c r="CY43" s="635"/>
      <c r="CZ43" s="624">
        <v>0.1</v>
      </c>
      <c r="DA43" s="636"/>
      <c r="DB43" s="636"/>
      <c r="DC43" s="637"/>
      <c r="DD43" s="627">
        <v>14705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962882</v>
      </c>
      <c r="CS44" s="622"/>
      <c r="CT44" s="622"/>
      <c r="CU44" s="622"/>
      <c r="CV44" s="622"/>
      <c r="CW44" s="622"/>
      <c r="CX44" s="622"/>
      <c r="CY44" s="623"/>
      <c r="CZ44" s="624">
        <v>7.7</v>
      </c>
      <c r="DA44" s="625"/>
      <c r="DB44" s="625"/>
      <c r="DC44" s="626"/>
      <c r="DD44" s="627">
        <v>493060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370508</v>
      </c>
      <c r="CS45" s="634"/>
      <c r="CT45" s="634"/>
      <c r="CU45" s="634"/>
      <c r="CV45" s="634"/>
      <c r="CW45" s="634"/>
      <c r="CX45" s="634"/>
      <c r="CY45" s="635"/>
      <c r="CZ45" s="624">
        <v>3</v>
      </c>
      <c r="DA45" s="636"/>
      <c r="DB45" s="636"/>
      <c r="DC45" s="637"/>
      <c r="DD45" s="627">
        <v>48691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587667</v>
      </c>
      <c r="CS46" s="622"/>
      <c r="CT46" s="622"/>
      <c r="CU46" s="622"/>
      <c r="CV46" s="622"/>
      <c r="CW46" s="622"/>
      <c r="CX46" s="622"/>
      <c r="CY46" s="623"/>
      <c r="CZ46" s="624">
        <v>4.7</v>
      </c>
      <c r="DA46" s="625"/>
      <c r="DB46" s="625"/>
      <c r="DC46" s="626"/>
      <c r="DD46" s="627">
        <v>442162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t="s">
        <v>236</v>
      </c>
      <c r="CS47" s="634"/>
      <c r="CT47" s="634"/>
      <c r="CU47" s="634"/>
      <c r="CV47" s="634"/>
      <c r="CW47" s="634"/>
      <c r="CX47" s="634"/>
      <c r="CY47" s="635"/>
      <c r="CZ47" s="624" t="s">
        <v>130</v>
      </c>
      <c r="DA47" s="636"/>
      <c r="DB47" s="636"/>
      <c r="DC47" s="637"/>
      <c r="DD47" s="627" t="s">
        <v>236</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365</v>
      </c>
      <c r="CG48" s="619"/>
      <c r="CH48" s="619"/>
      <c r="CI48" s="619"/>
      <c r="CJ48" s="619"/>
      <c r="CK48" s="619"/>
      <c r="CL48" s="619"/>
      <c r="CM48" s="619"/>
      <c r="CN48" s="619"/>
      <c r="CO48" s="619"/>
      <c r="CP48" s="619"/>
      <c r="CQ48" s="620"/>
      <c r="CR48" s="621" t="s">
        <v>236</v>
      </c>
      <c r="CS48" s="622"/>
      <c r="CT48" s="622"/>
      <c r="CU48" s="622"/>
      <c r="CV48" s="622"/>
      <c r="CW48" s="622"/>
      <c r="CX48" s="622"/>
      <c r="CY48" s="623"/>
      <c r="CZ48" s="624" t="s">
        <v>236</v>
      </c>
      <c r="DA48" s="625"/>
      <c r="DB48" s="625"/>
      <c r="DC48" s="626"/>
      <c r="DD48" s="627" t="s">
        <v>236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12479543</v>
      </c>
      <c r="CS49" s="606"/>
      <c r="CT49" s="606"/>
      <c r="CU49" s="606"/>
      <c r="CV49" s="606"/>
      <c r="CW49" s="606"/>
      <c r="CX49" s="606"/>
      <c r="CY49" s="607"/>
      <c r="CZ49" s="608">
        <v>100</v>
      </c>
      <c r="DA49" s="609"/>
      <c r="DB49" s="609"/>
      <c r="DC49" s="610"/>
      <c r="DD49" s="611">
        <v>9128602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St1TW21HF/vKDuMj5NAVW6T0v+FHUyOIO7v+W6+1dKhLvcR8HgLzFP4g7gpBjSpnkkBACG5mZwuQWflgNGnrg==" saltValue="P6nOZEvL135+Manxsmrs4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389</v>
      </c>
      <c r="C7" s="1048"/>
      <c r="D7" s="1048"/>
      <c r="E7" s="1048"/>
      <c r="F7" s="1048"/>
      <c r="G7" s="1048"/>
      <c r="H7" s="1048"/>
      <c r="I7" s="1048"/>
      <c r="J7" s="1048"/>
      <c r="K7" s="1048"/>
      <c r="L7" s="1048"/>
      <c r="M7" s="1048"/>
      <c r="N7" s="1048"/>
      <c r="O7" s="1048"/>
      <c r="P7" s="1049"/>
      <c r="Q7" s="1102">
        <v>13339</v>
      </c>
      <c r="R7" s="1103"/>
      <c r="S7" s="1103"/>
      <c r="T7" s="1103"/>
      <c r="U7" s="1103"/>
      <c r="V7" s="1103">
        <v>12480</v>
      </c>
      <c r="W7" s="1103"/>
      <c r="X7" s="1103"/>
      <c r="Y7" s="1103"/>
      <c r="Z7" s="1103"/>
      <c r="AA7" s="1103">
        <v>859</v>
      </c>
      <c r="AB7" s="1103"/>
      <c r="AC7" s="1103"/>
      <c r="AD7" s="1103"/>
      <c r="AE7" s="1104"/>
      <c r="AF7" s="1105">
        <v>759</v>
      </c>
      <c r="AG7" s="1106"/>
      <c r="AH7" s="1106"/>
      <c r="AI7" s="1106"/>
      <c r="AJ7" s="1107"/>
      <c r="AK7" s="1108">
        <v>532</v>
      </c>
      <c r="AL7" s="1109"/>
      <c r="AM7" s="1109"/>
      <c r="AN7" s="1109"/>
      <c r="AO7" s="1109"/>
      <c r="AP7" s="1109">
        <v>7840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570</v>
      </c>
      <c r="BT7" s="1100"/>
      <c r="BU7" s="1100"/>
      <c r="BV7" s="1100"/>
      <c r="BW7" s="1100"/>
      <c r="BX7" s="1100"/>
      <c r="BY7" s="1100"/>
      <c r="BZ7" s="1100"/>
      <c r="CA7" s="1100"/>
      <c r="CB7" s="1100"/>
      <c r="CC7" s="1100"/>
      <c r="CD7" s="1100"/>
      <c r="CE7" s="1100"/>
      <c r="CF7" s="1100"/>
      <c r="CG7" s="1112"/>
      <c r="CH7" s="1096">
        <v>3</v>
      </c>
      <c r="CI7" s="1097"/>
      <c r="CJ7" s="1097"/>
      <c r="CK7" s="1097"/>
      <c r="CL7" s="1098"/>
      <c r="CM7" s="1096">
        <v>76</v>
      </c>
      <c r="CN7" s="1097"/>
      <c r="CO7" s="1097"/>
      <c r="CP7" s="1097"/>
      <c r="CQ7" s="1098"/>
      <c r="CR7" s="1096">
        <v>5</v>
      </c>
      <c r="CS7" s="1097"/>
      <c r="CT7" s="1097"/>
      <c r="CU7" s="1097"/>
      <c r="CV7" s="1098"/>
      <c r="CW7" s="1096" t="s">
        <v>507</v>
      </c>
      <c r="CX7" s="1097"/>
      <c r="CY7" s="1097"/>
      <c r="CZ7" s="1097"/>
      <c r="DA7" s="1098"/>
      <c r="DB7" s="1096" t="s">
        <v>507</v>
      </c>
      <c r="DC7" s="1097"/>
      <c r="DD7" s="1097"/>
      <c r="DE7" s="1097"/>
      <c r="DF7" s="1098"/>
      <c r="DG7" s="1096" t="s">
        <v>507</v>
      </c>
      <c r="DH7" s="1097"/>
      <c r="DI7" s="1097"/>
      <c r="DJ7" s="1097"/>
      <c r="DK7" s="1098"/>
      <c r="DL7" s="1096" t="s">
        <v>507</v>
      </c>
      <c r="DM7" s="1097"/>
      <c r="DN7" s="1097"/>
      <c r="DO7" s="1097"/>
      <c r="DP7" s="1098"/>
      <c r="DQ7" s="1096" t="s">
        <v>507</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571</v>
      </c>
      <c r="BT8" s="993"/>
      <c r="BU8" s="993"/>
      <c r="BV8" s="993"/>
      <c r="BW8" s="993"/>
      <c r="BX8" s="993"/>
      <c r="BY8" s="993"/>
      <c r="BZ8" s="993"/>
      <c r="CA8" s="993"/>
      <c r="CB8" s="993"/>
      <c r="CC8" s="993"/>
      <c r="CD8" s="993"/>
      <c r="CE8" s="993"/>
      <c r="CF8" s="993"/>
      <c r="CG8" s="1014"/>
      <c r="CH8" s="989">
        <v>0</v>
      </c>
      <c r="CI8" s="990"/>
      <c r="CJ8" s="990"/>
      <c r="CK8" s="990"/>
      <c r="CL8" s="991"/>
      <c r="CM8" s="989">
        <v>5</v>
      </c>
      <c r="CN8" s="990"/>
      <c r="CO8" s="990"/>
      <c r="CP8" s="990"/>
      <c r="CQ8" s="991"/>
      <c r="CR8" s="989">
        <v>5</v>
      </c>
      <c r="CS8" s="990"/>
      <c r="CT8" s="990"/>
      <c r="CU8" s="990"/>
      <c r="CV8" s="991"/>
      <c r="CW8" s="989" t="s">
        <v>507</v>
      </c>
      <c r="CX8" s="990"/>
      <c r="CY8" s="990"/>
      <c r="CZ8" s="990"/>
      <c r="DA8" s="991"/>
      <c r="DB8" s="989">
        <v>128</v>
      </c>
      <c r="DC8" s="990"/>
      <c r="DD8" s="990"/>
      <c r="DE8" s="990"/>
      <c r="DF8" s="991"/>
      <c r="DG8" s="989" t="s">
        <v>507</v>
      </c>
      <c r="DH8" s="990"/>
      <c r="DI8" s="990"/>
      <c r="DJ8" s="990"/>
      <c r="DK8" s="991"/>
      <c r="DL8" s="989" t="s">
        <v>507</v>
      </c>
      <c r="DM8" s="990"/>
      <c r="DN8" s="990"/>
      <c r="DO8" s="990"/>
      <c r="DP8" s="991"/>
      <c r="DQ8" s="989" t="s">
        <v>507</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7">
        <v>13339</v>
      </c>
      <c r="R23" s="1061"/>
      <c r="S23" s="1061"/>
      <c r="T23" s="1061"/>
      <c r="U23" s="1061"/>
      <c r="V23" s="1061">
        <v>12480</v>
      </c>
      <c r="W23" s="1061"/>
      <c r="X23" s="1061"/>
      <c r="Y23" s="1061"/>
      <c r="Z23" s="1061"/>
      <c r="AA23" s="1061">
        <v>859</v>
      </c>
      <c r="AB23" s="1061"/>
      <c r="AC23" s="1061"/>
      <c r="AD23" s="1061"/>
      <c r="AE23" s="1068"/>
      <c r="AF23" s="1069">
        <v>759</v>
      </c>
      <c r="AG23" s="1061"/>
      <c r="AH23" s="1061"/>
      <c r="AI23" s="1061"/>
      <c r="AJ23" s="1070"/>
      <c r="AK23" s="1071"/>
      <c r="AL23" s="1072"/>
      <c r="AM23" s="1072"/>
      <c r="AN23" s="1072"/>
      <c r="AO23" s="1072"/>
      <c r="AP23" s="1061">
        <v>7840</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403</v>
      </c>
      <c r="C28" s="1048"/>
      <c r="D28" s="1048"/>
      <c r="E28" s="1048"/>
      <c r="F28" s="1048"/>
      <c r="G28" s="1048"/>
      <c r="H28" s="1048"/>
      <c r="I28" s="1048"/>
      <c r="J28" s="1048"/>
      <c r="K28" s="1048"/>
      <c r="L28" s="1048"/>
      <c r="M28" s="1048"/>
      <c r="N28" s="1048"/>
      <c r="O28" s="1048"/>
      <c r="P28" s="1049"/>
      <c r="Q28" s="1050">
        <v>3341</v>
      </c>
      <c r="R28" s="1051"/>
      <c r="S28" s="1051"/>
      <c r="T28" s="1051"/>
      <c r="U28" s="1051"/>
      <c r="V28" s="1051">
        <v>3332</v>
      </c>
      <c r="W28" s="1051"/>
      <c r="X28" s="1051"/>
      <c r="Y28" s="1051"/>
      <c r="Z28" s="1051"/>
      <c r="AA28" s="1051">
        <v>9</v>
      </c>
      <c r="AB28" s="1051"/>
      <c r="AC28" s="1051"/>
      <c r="AD28" s="1051"/>
      <c r="AE28" s="1052"/>
      <c r="AF28" s="1053">
        <v>9</v>
      </c>
      <c r="AG28" s="1051"/>
      <c r="AH28" s="1051"/>
      <c r="AI28" s="1051"/>
      <c r="AJ28" s="1054"/>
      <c r="AK28" s="1042">
        <v>269</v>
      </c>
      <c r="AL28" s="1043"/>
      <c r="AM28" s="1043"/>
      <c r="AN28" s="1043"/>
      <c r="AO28" s="1043"/>
      <c r="AP28" s="1043" t="s">
        <v>507</v>
      </c>
      <c r="AQ28" s="1043"/>
      <c r="AR28" s="1043"/>
      <c r="AS28" s="1043"/>
      <c r="AT28" s="1043"/>
      <c r="AU28" s="1043" t="s">
        <v>507</v>
      </c>
      <c r="AV28" s="1043"/>
      <c r="AW28" s="1043"/>
      <c r="AX28" s="1043"/>
      <c r="AY28" s="1043"/>
      <c r="AZ28" s="1044" t="s">
        <v>507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3223</v>
      </c>
      <c r="R29" s="1039"/>
      <c r="S29" s="1039"/>
      <c r="T29" s="1039"/>
      <c r="U29" s="1039"/>
      <c r="V29" s="1039">
        <v>3077</v>
      </c>
      <c r="W29" s="1039"/>
      <c r="X29" s="1039"/>
      <c r="Y29" s="1039"/>
      <c r="Z29" s="1039"/>
      <c r="AA29" s="1039">
        <v>146</v>
      </c>
      <c r="AB29" s="1039"/>
      <c r="AC29" s="1039"/>
      <c r="AD29" s="1039"/>
      <c r="AE29" s="1040"/>
      <c r="AF29" s="1035">
        <v>146</v>
      </c>
      <c r="AG29" s="1036"/>
      <c r="AH29" s="1036"/>
      <c r="AI29" s="1036"/>
      <c r="AJ29" s="1037"/>
      <c r="AK29" s="980">
        <v>619</v>
      </c>
      <c r="AL29" s="971"/>
      <c r="AM29" s="971"/>
      <c r="AN29" s="971"/>
      <c r="AO29" s="971"/>
      <c r="AP29" s="971" t="s">
        <v>507</v>
      </c>
      <c r="AQ29" s="971"/>
      <c r="AR29" s="971"/>
      <c r="AS29" s="971"/>
      <c r="AT29" s="971"/>
      <c r="AU29" s="971" t="s">
        <v>507</v>
      </c>
      <c r="AV29" s="971"/>
      <c r="AW29" s="971"/>
      <c r="AX29" s="971"/>
      <c r="AY29" s="971"/>
      <c r="AZ29" s="1041" t="s">
        <v>507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606</v>
      </c>
      <c r="R30" s="1039"/>
      <c r="S30" s="1039"/>
      <c r="T30" s="1039"/>
      <c r="U30" s="1039"/>
      <c r="V30" s="1039">
        <v>597</v>
      </c>
      <c r="W30" s="1039"/>
      <c r="X30" s="1039"/>
      <c r="Y30" s="1039"/>
      <c r="Z30" s="1039"/>
      <c r="AA30" s="1039">
        <v>8</v>
      </c>
      <c r="AB30" s="1039"/>
      <c r="AC30" s="1039"/>
      <c r="AD30" s="1039"/>
      <c r="AE30" s="1040"/>
      <c r="AF30" s="1035">
        <v>8</v>
      </c>
      <c r="AG30" s="1036"/>
      <c r="AH30" s="1036"/>
      <c r="AI30" s="1036"/>
      <c r="AJ30" s="1037"/>
      <c r="AK30" s="980">
        <v>126</v>
      </c>
      <c r="AL30" s="971"/>
      <c r="AM30" s="971"/>
      <c r="AN30" s="971"/>
      <c r="AO30" s="971"/>
      <c r="AP30" s="971" t="s">
        <v>507</v>
      </c>
      <c r="AQ30" s="971"/>
      <c r="AR30" s="971"/>
      <c r="AS30" s="971"/>
      <c r="AT30" s="971"/>
      <c r="AU30" s="971" t="s">
        <v>507</v>
      </c>
      <c r="AV30" s="971"/>
      <c r="AW30" s="971"/>
      <c r="AX30" s="971"/>
      <c r="AY30" s="971"/>
      <c r="AZ30" s="1041" t="s">
        <v>507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790</v>
      </c>
      <c r="R31" s="1039"/>
      <c r="S31" s="1039"/>
      <c r="T31" s="1039"/>
      <c r="U31" s="1039"/>
      <c r="V31" s="1039">
        <v>745</v>
      </c>
      <c r="W31" s="1039"/>
      <c r="X31" s="1039"/>
      <c r="Y31" s="1039"/>
      <c r="Z31" s="1039"/>
      <c r="AA31" s="1039">
        <v>45</v>
      </c>
      <c r="AB31" s="1039"/>
      <c r="AC31" s="1039"/>
      <c r="AD31" s="1039"/>
      <c r="AE31" s="1040"/>
      <c r="AF31" s="1035">
        <v>594</v>
      </c>
      <c r="AG31" s="1036"/>
      <c r="AH31" s="1036"/>
      <c r="AI31" s="1036"/>
      <c r="AJ31" s="1037"/>
      <c r="AK31" s="980" t="s">
        <v>507</v>
      </c>
      <c r="AL31" s="971"/>
      <c r="AM31" s="971"/>
      <c r="AN31" s="971"/>
      <c r="AO31" s="971"/>
      <c r="AP31" s="971">
        <v>1055</v>
      </c>
      <c r="AQ31" s="971"/>
      <c r="AR31" s="971"/>
      <c r="AS31" s="971"/>
      <c r="AT31" s="971"/>
      <c r="AU31" s="971" t="s">
        <v>507</v>
      </c>
      <c r="AV31" s="971"/>
      <c r="AW31" s="971"/>
      <c r="AX31" s="971"/>
      <c r="AY31" s="971"/>
      <c r="AZ31" s="1041" t="s">
        <v>507</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408</v>
      </c>
      <c r="C32" s="1031"/>
      <c r="D32" s="1031"/>
      <c r="E32" s="1031"/>
      <c r="F32" s="1031"/>
      <c r="G32" s="1031"/>
      <c r="H32" s="1031"/>
      <c r="I32" s="1031"/>
      <c r="J32" s="1031"/>
      <c r="K32" s="1031"/>
      <c r="L32" s="1031"/>
      <c r="M32" s="1031"/>
      <c r="N32" s="1031"/>
      <c r="O32" s="1031"/>
      <c r="P32" s="1032"/>
      <c r="Q32" s="1038">
        <v>1069</v>
      </c>
      <c r="R32" s="1039"/>
      <c r="S32" s="1039"/>
      <c r="T32" s="1039"/>
      <c r="U32" s="1039"/>
      <c r="V32" s="1039">
        <v>1020</v>
      </c>
      <c r="W32" s="1039"/>
      <c r="X32" s="1039"/>
      <c r="Y32" s="1039"/>
      <c r="Z32" s="1039"/>
      <c r="AA32" s="1039">
        <v>49</v>
      </c>
      <c r="AB32" s="1039"/>
      <c r="AC32" s="1039"/>
      <c r="AD32" s="1039"/>
      <c r="AE32" s="1040"/>
      <c r="AF32" s="1035">
        <v>79</v>
      </c>
      <c r="AG32" s="1036"/>
      <c r="AH32" s="1036"/>
      <c r="AI32" s="1036"/>
      <c r="AJ32" s="1037"/>
      <c r="AK32" s="980">
        <v>158</v>
      </c>
      <c r="AL32" s="971"/>
      <c r="AM32" s="971"/>
      <c r="AN32" s="971"/>
      <c r="AO32" s="971"/>
      <c r="AP32" s="971">
        <v>3416</v>
      </c>
      <c r="AQ32" s="971"/>
      <c r="AR32" s="971"/>
      <c r="AS32" s="971"/>
      <c r="AT32" s="971"/>
      <c r="AU32" s="971">
        <v>2702</v>
      </c>
      <c r="AV32" s="971"/>
      <c r="AW32" s="971"/>
      <c r="AX32" s="971"/>
      <c r="AY32" s="971"/>
      <c r="AZ32" s="1041" t="s">
        <v>507</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836</v>
      </c>
      <c r="AG63" s="959"/>
      <c r="AH63" s="959"/>
      <c r="AI63" s="959"/>
      <c r="AJ63" s="1022"/>
      <c r="AK63" s="1023"/>
      <c r="AL63" s="963"/>
      <c r="AM63" s="963"/>
      <c r="AN63" s="963"/>
      <c r="AO63" s="963"/>
      <c r="AP63" s="959">
        <v>4471</v>
      </c>
      <c r="AQ63" s="959"/>
      <c r="AR63" s="959"/>
      <c r="AS63" s="959"/>
      <c r="AT63" s="959"/>
      <c r="AU63" s="959">
        <v>2702</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412</v>
      </c>
      <c r="B66" s="996"/>
      <c r="C66" s="996"/>
      <c r="D66" s="996"/>
      <c r="E66" s="996"/>
      <c r="F66" s="996"/>
      <c r="G66" s="996"/>
      <c r="H66" s="996"/>
      <c r="I66" s="996"/>
      <c r="J66" s="996"/>
      <c r="K66" s="996"/>
      <c r="L66" s="996"/>
      <c r="M66" s="996"/>
      <c r="N66" s="996"/>
      <c r="O66" s="996"/>
      <c r="P66" s="997"/>
      <c r="Q66" s="1001" t="s">
        <v>413</v>
      </c>
      <c r="R66" s="1002"/>
      <c r="S66" s="1002"/>
      <c r="T66" s="1002"/>
      <c r="U66" s="1003"/>
      <c r="V66" s="1001" t="s">
        <v>396</v>
      </c>
      <c r="W66" s="1002"/>
      <c r="X66" s="1002"/>
      <c r="Y66" s="1002"/>
      <c r="Z66" s="1003"/>
      <c r="AA66" s="1001" t="s">
        <v>397</v>
      </c>
      <c r="AB66" s="1002"/>
      <c r="AC66" s="1002"/>
      <c r="AD66" s="1002"/>
      <c r="AE66" s="1003"/>
      <c r="AF66" s="1007" t="s">
        <v>414</v>
      </c>
      <c r="AG66" s="1008"/>
      <c r="AH66" s="1008"/>
      <c r="AI66" s="1008"/>
      <c r="AJ66" s="1009"/>
      <c r="AK66" s="1001" t="s">
        <v>415</v>
      </c>
      <c r="AL66" s="996"/>
      <c r="AM66" s="996"/>
      <c r="AN66" s="996"/>
      <c r="AO66" s="997"/>
      <c r="AP66" s="1001" t="s">
        <v>400</v>
      </c>
      <c r="AQ66" s="1002"/>
      <c r="AR66" s="1002"/>
      <c r="AS66" s="1002"/>
      <c r="AT66" s="1003"/>
      <c r="AU66" s="1001" t="s">
        <v>416</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572</v>
      </c>
      <c r="C68" s="986"/>
      <c r="D68" s="986"/>
      <c r="E68" s="986"/>
      <c r="F68" s="986"/>
      <c r="G68" s="986"/>
      <c r="H68" s="986"/>
      <c r="I68" s="986"/>
      <c r="J68" s="986"/>
      <c r="K68" s="986"/>
      <c r="L68" s="986"/>
      <c r="M68" s="986"/>
      <c r="N68" s="986"/>
      <c r="O68" s="986"/>
      <c r="P68" s="987"/>
      <c r="Q68" s="988">
        <v>6298</v>
      </c>
      <c r="R68" s="982"/>
      <c r="S68" s="982"/>
      <c r="T68" s="982"/>
      <c r="U68" s="982"/>
      <c r="V68" s="982">
        <v>6037</v>
      </c>
      <c r="W68" s="982"/>
      <c r="X68" s="982"/>
      <c r="Y68" s="982"/>
      <c r="Z68" s="982"/>
      <c r="AA68" s="982">
        <v>173</v>
      </c>
      <c r="AB68" s="982"/>
      <c r="AC68" s="982"/>
      <c r="AD68" s="982"/>
      <c r="AE68" s="982"/>
      <c r="AF68" s="982">
        <v>173</v>
      </c>
      <c r="AG68" s="982"/>
      <c r="AH68" s="982"/>
      <c r="AI68" s="982"/>
      <c r="AJ68" s="982"/>
      <c r="AK68" s="982">
        <v>141</v>
      </c>
      <c r="AL68" s="982"/>
      <c r="AM68" s="982"/>
      <c r="AN68" s="982"/>
      <c r="AO68" s="982"/>
      <c r="AP68" s="982">
        <v>1003</v>
      </c>
      <c r="AQ68" s="982"/>
      <c r="AR68" s="982"/>
      <c r="AS68" s="982"/>
      <c r="AT68" s="982"/>
      <c r="AU68" s="982">
        <v>35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573</v>
      </c>
      <c r="C69" s="975"/>
      <c r="D69" s="975"/>
      <c r="E69" s="975"/>
      <c r="F69" s="975"/>
      <c r="G69" s="975"/>
      <c r="H69" s="975"/>
      <c r="I69" s="975"/>
      <c r="J69" s="975"/>
      <c r="K69" s="975"/>
      <c r="L69" s="975"/>
      <c r="M69" s="975"/>
      <c r="N69" s="975"/>
      <c r="O69" s="975"/>
      <c r="P69" s="976"/>
      <c r="Q69" s="977">
        <v>4076</v>
      </c>
      <c r="R69" s="971"/>
      <c r="S69" s="971"/>
      <c r="T69" s="971"/>
      <c r="U69" s="971"/>
      <c r="V69" s="971">
        <v>3929</v>
      </c>
      <c r="W69" s="971"/>
      <c r="X69" s="971"/>
      <c r="Y69" s="971"/>
      <c r="Z69" s="971"/>
      <c r="AA69" s="971">
        <v>147</v>
      </c>
      <c r="AB69" s="971"/>
      <c r="AC69" s="971"/>
      <c r="AD69" s="971"/>
      <c r="AE69" s="971"/>
      <c r="AF69" s="971">
        <v>196</v>
      </c>
      <c r="AG69" s="971"/>
      <c r="AH69" s="971"/>
      <c r="AI69" s="971"/>
      <c r="AJ69" s="971"/>
      <c r="AK69" s="971">
        <v>90</v>
      </c>
      <c r="AL69" s="971"/>
      <c r="AM69" s="971"/>
      <c r="AN69" s="971"/>
      <c r="AO69" s="971"/>
      <c r="AP69" s="971">
        <v>1309</v>
      </c>
      <c r="AQ69" s="971"/>
      <c r="AR69" s="971"/>
      <c r="AS69" s="971"/>
      <c r="AT69" s="971"/>
      <c r="AU69" s="971">
        <v>289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574</v>
      </c>
      <c r="C70" s="975"/>
      <c r="D70" s="975"/>
      <c r="E70" s="975"/>
      <c r="F70" s="975"/>
      <c r="G70" s="975"/>
      <c r="H70" s="975"/>
      <c r="I70" s="975"/>
      <c r="J70" s="975"/>
      <c r="K70" s="975"/>
      <c r="L70" s="975"/>
      <c r="M70" s="975"/>
      <c r="N70" s="975"/>
      <c r="O70" s="975"/>
      <c r="P70" s="976"/>
      <c r="Q70" s="977">
        <v>1645</v>
      </c>
      <c r="R70" s="971"/>
      <c r="S70" s="971"/>
      <c r="T70" s="971"/>
      <c r="U70" s="971"/>
      <c r="V70" s="971">
        <v>1604</v>
      </c>
      <c r="W70" s="971"/>
      <c r="X70" s="971"/>
      <c r="Y70" s="971"/>
      <c r="Z70" s="971"/>
      <c r="AA70" s="971">
        <v>40</v>
      </c>
      <c r="AB70" s="971"/>
      <c r="AC70" s="971"/>
      <c r="AD70" s="971"/>
      <c r="AE70" s="971"/>
      <c r="AF70" s="971">
        <v>40</v>
      </c>
      <c r="AG70" s="971"/>
      <c r="AH70" s="971"/>
      <c r="AI70" s="971"/>
      <c r="AJ70" s="971"/>
      <c r="AK70" s="971" t="s">
        <v>507</v>
      </c>
      <c r="AL70" s="971"/>
      <c r="AM70" s="971"/>
      <c r="AN70" s="971"/>
      <c r="AO70" s="971"/>
      <c r="AP70" s="971" t="s">
        <v>507</v>
      </c>
      <c r="AQ70" s="971"/>
      <c r="AR70" s="971"/>
      <c r="AS70" s="971"/>
      <c r="AT70" s="971"/>
      <c r="AU70" s="971" t="s">
        <v>507</v>
      </c>
      <c r="AV70" s="971"/>
      <c r="AW70" s="971"/>
      <c r="AX70" s="971"/>
      <c r="AY70" s="971"/>
      <c r="AZ70" s="972" t="s">
        <v>578</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574</v>
      </c>
      <c r="C71" s="975"/>
      <c r="D71" s="975"/>
      <c r="E71" s="975"/>
      <c r="F71" s="975"/>
      <c r="G71" s="975"/>
      <c r="H71" s="975"/>
      <c r="I71" s="975"/>
      <c r="J71" s="975"/>
      <c r="K71" s="975"/>
      <c r="L71" s="975"/>
      <c r="M71" s="975"/>
      <c r="N71" s="975"/>
      <c r="O71" s="975"/>
      <c r="P71" s="976"/>
      <c r="Q71" s="977">
        <v>847072</v>
      </c>
      <c r="R71" s="971"/>
      <c r="S71" s="971"/>
      <c r="T71" s="971"/>
      <c r="U71" s="971"/>
      <c r="V71" s="971">
        <v>828353</v>
      </c>
      <c r="W71" s="971"/>
      <c r="X71" s="971"/>
      <c r="Y71" s="971"/>
      <c r="Z71" s="971"/>
      <c r="AA71" s="971">
        <v>18719</v>
      </c>
      <c r="AB71" s="971"/>
      <c r="AC71" s="971"/>
      <c r="AD71" s="971"/>
      <c r="AE71" s="971"/>
      <c r="AF71" s="971">
        <v>18719</v>
      </c>
      <c r="AG71" s="971"/>
      <c r="AH71" s="971"/>
      <c r="AI71" s="971"/>
      <c r="AJ71" s="971"/>
      <c r="AK71" s="971">
        <v>7694</v>
      </c>
      <c r="AL71" s="971"/>
      <c r="AM71" s="971"/>
      <c r="AN71" s="971"/>
      <c r="AO71" s="971"/>
      <c r="AP71" s="971" t="s">
        <v>507</v>
      </c>
      <c r="AQ71" s="971"/>
      <c r="AR71" s="971"/>
      <c r="AS71" s="971"/>
      <c r="AT71" s="971"/>
      <c r="AU71" s="971" t="s">
        <v>507</v>
      </c>
      <c r="AV71" s="971"/>
      <c r="AW71" s="971"/>
      <c r="AX71" s="971"/>
      <c r="AY71" s="971"/>
      <c r="AZ71" s="972" t="s">
        <v>579</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575</v>
      </c>
      <c r="C72" s="975"/>
      <c r="D72" s="975"/>
      <c r="E72" s="975"/>
      <c r="F72" s="975"/>
      <c r="G72" s="975"/>
      <c r="H72" s="975"/>
      <c r="I72" s="975"/>
      <c r="J72" s="975"/>
      <c r="K72" s="975"/>
      <c r="L72" s="975"/>
      <c r="M72" s="975"/>
      <c r="N72" s="975"/>
      <c r="O72" s="975"/>
      <c r="P72" s="976"/>
      <c r="Q72" s="977">
        <v>23479</v>
      </c>
      <c r="R72" s="971"/>
      <c r="S72" s="971"/>
      <c r="T72" s="971"/>
      <c r="U72" s="971"/>
      <c r="V72" s="971">
        <v>22911</v>
      </c>
      <c r="W72" s="971"/>
      <c r="X72" s="971"/>
      <c r="Y72" s="971"/>
      <c r="Z72" s="971"/>
      <c r="AA72" s="971">
        <v>568</v>
      </c>
      <c r="AB72" s="971"/>
      <c r="AC72" s="971"/>
      <c r="AD72" s="971"/>
      <c r="AE72" s="971"/>
      <c r="AF72" s="971">
        <v>568</v>
      </c>
      <c r="AG72" s="971"/>
      <c r="AH72" s="971"/>
      <c r="AI72" s="971"/>
      <c r="AJ72" s="971"/>
      <c r="AK72" s="971">
        <v>21</v>
      </c>
      <c r="AL72" s="971"/>
      <c r="AM72" s="971"/>
      <c r="AN72" s="971"/>
      <c r="AO72" s="971"/>
      <c r="AP72" s="971" t="s">
        <v>507</v>
      </c>
      <c r="AQ72" s="971"/>
      <c r="AR72" s="971"/>
      <c r="AS72" s="971"/>
      <c r="AT72" s="971"/>
      <c r="AU72" s="971" t="s">
        <v>507</v>
      </c>
      <c r="AV72" s="971"/>
      <c r="AW72" s="971"/>
      <c r="AX72" s="971"/>
      <c r="AY72" s="971"/>
      <c r="AZ72" s="972" t="s">
        <v>578</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575</v>
      </c>
      <c r="C73" s="975"/>
      <c r="D73" s="975"/>
      <c r="E73" s="975"/>
      <c r="F73" s="975"/>
      <c r="G73" s="975"/>
      <c r="H73" s="975"/>
      <c r="I73" s="975"/>
      <c r="J73" s="975"/>
      <c r="K73" s="975"/>
      <c r="L73" s="975"/>
      <c r="M73" s="975"/>
      <c r="N73" s="975"/>
      <c r="O73" s="975"/>
      <c r="P73" s="976"/>
      <c r="Q73" s="977">
        <v>205</v>
      </c>
      <c r="R73" s="971"/>
      <c r="S73" s="971"/>
      <c r="T73" s="971"/>
      <c r="U73" s="971"/>
      <c r="V73" s="971">
        <v>96</v>
      </c>
      <c r="W73" s="971"/>
      <c r="X73" s="971"/>
      <c r="Y73" s="971"/>
      <c r="Z73" s="971"/>
      <c r="AA73" s="971">
        <v>109</v>
      </c>
      <c r="AB73" s="971"/>
      <c r="AC73" s="971"/>
      <c r="AD73" s="971"/>
      <c r="AE73" s="971"/>
      <c r="AF73" s="971">
        <v>109</v>
      </c>
      <c r="AG73" s="971"/>
      <c r="AH73" s="971"/>
      <c r="AI73" s="971"/>
      <c r="AJ73" s="971"/>
      <c r="AK73" s="971" t="s">
        <v>507</v>
      </c>
      <c r="AL73" s="971"/>
      <c r="AM73" s="971"/>
      <c r="AN73" s="971"/>
      <c r="AO73" s="971"/>
      <c r="AP73" s="971" t="s">
        <v>507</v>
      </c>
      <c r="AQ73" s="971"/>
      <c r="AR73" s="971"/>
      <c r="AS73" s="971"/>
      <c r="AT73" s="971"/>
      <c r="AU73" s="971" t="s">
        <v>507</v>
      </c>
      <c r="AV73" s="971"/>
      <c r="AW73" s="971"/>
      <c r="AX73" s="971"/>
      <c r="AY73" s="971"/>
      <c r="AZ73" s="972" t="s">
        <v>580</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576</v>
      </c>
      <c r="C74" s="975"/>
      <c r="D74" s="975"/>
      <c r="E74" s="975"/>
      <c r="F74" s="975"/>
      <c r="G74" s="975"/>
      <c r="H74" s="975"/>
      <c r="I74" s="975"/>
      <c r="J74" s="975"/>
      <c r="K74" s="975"/>
      <c r="L74" s="975"/>
      <c r="M74" s="975"/>
      <c r="N74" s="975"/>
      <c r="O74" s="975"/>
      <c r="P74" s="976"/>
      <c r="Q74" s="977">
        <v>321</v>
      </c>
      <c r="R74" s="971"/>
      <c r="S74" s="971"/>
      <c r="T74" s="971"/>
      <c r="U74" s="971"/>
      <c r="V74" s="971">
        <v>310</v>
      </c>
      <c r="W74" s="971"/>
      <c r="X74" s="971"/>
      <c r="Y74" s="971"/>
      <c r="Z74" s="971"/>
      <c r="AA74" s="971">
        <v>11</v>
      </c>
      <c r="AB74" s="971"/>
      <c r="AC74" s="971"/>
      <c r="AD74" s="971"/>
      <c r="AE74" s="971"/>
      <c r="AF74" s="971">
        <v>11</v>
      </c>
      <c r="AG74" s="971"/>
      <c r="AH74" s="971"/>
      <c r="AI74" s="971"/>
      <c r="AJ74" s="971"/>
      <c r="AK74" s="971">
        <v>3</v>
      </c>
      <c r="AL74" s="971"/>
      <c r="AM74" s="971"/>
      <c r="AN74" s="971"/>
      <c r="AO74" s="971"/>
      <c r="AP74" s="971" t="s">
        <v>507</v>
      </c>
      <c r="AQ74" s="971"/>
      <c r="AR74" s="971"/>
      <c r="AS74" s="971"/>
      <c r="AT74" s="971"/>
      <c r="AU74" s="971" t="s">
        <v>507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577</v>
      </c>
      <c r="C75" s="975"/>
      <c r="D75" s="975"/>
      <c r="E75" s="975"/>
      <c r="F75" s="975"/>
      <c r="G75" s="975"/>
      <c r="H75" s="975"/>
      <c r="I75" s="975"/>
      <c r="J75" s="975"/>
      <c r="K75" s="975"/>
      <c r="L75" s="975"/>
      <c r="M75" s="975"/>
      <c r="N75" s="975"/>
      <c r="O75" s="975"/>
      <c r="P75" s="976"/>
      <c r="Q75" s="978">
        <v>347</v>
      </c>
      <c r="R75" s="979"/>
      <c r="S75" s="979"/>
      <c r="T75" s="979"/>
      <c r="U75" s="980"/>
      <c r="V75" s="981">
        <v>321</v>
      </c>
      <c r="W75" s="979"/>
      <c r="X75" s="979"/>
      <c r="Y75" s="979"/>
      <c r="Z75" s="980"/>
      <c r="AA75" s="981">
        <v>26</v>
      </c>
      <c r="AB75" s="979"/>
      <c r="AC75" s="979"/>
      <c r="AD75" s="979"/>
      <c r="AE75" s="980"/>
      <c r="AF75" s="981">
        <v>26</v>
      </c>
      <c r="AG75" s="979"/>
      <c r="AH75" s="979"/>
      <c r="AI75" s="979"/>
      <c r="AJ75" s="980"/>
      <c r="AK75" s="981">
        <v>57</v>
      </c>
      <c r="AL75" s="979"/>
      <c r="AM75" s="979"/>
      <c r="AN75" s="979"/>
      <c r="AO75" s="980"/>
      <c r="AP75" s="981" t="s">
        <v>507</v>
      </c>
      <c r="AQ75" s="979"/>
      <c r="AR75" s="979"/>
      <c r="AS75" s="979"/>
      <c r="AT75" s="980"/>
      <c r="AU75" s="981" t="s">
        <v>507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417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19842</v>
      </c>
      <c r="AG88" s="959"/>
      <c r="AH88" s="959"/>
      <c r="AI88" s="959"/>
      <c r="AJ88" s="959"/>
      <c r="AK88" s="963"/>
      <c r="AL88" s="963"/>
      <c r="AM88" s="963"/>
      <c r="AN88" s="963"/>
      <c r="AO88" s="963"/>
      <c r="AP88" s="959">
        <v>2312</v>
      </c>
      <c r="AQ88" s="959"/>
      <c r="AR88" s="959"/>
      <c r="AS88" s="959"/>
      <c r="AT88" s="959"/>
      <c r="AU88" s="959">
        <v>324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418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10</v>
      </c>
      <c r="CS102" s="953"/>
      <c r="CT102" s="953"/>
      <c r="CU102" s="953"/>
      <c r="CV102" s="954"/>
      <c r="CW102" s="952" t="s">
        <v>585</v>
      </c>
      <c r="CX102" s="953"/>
      <c r="CY102" s="953"/>
      <c r="CZ102" s="953"/>
      <c r="DA102" s="954"/>
      <c r="DB102" s="952">
        <v>128</v>
      </c>
      <c r="DC102" s="953"/>
      <c r="DD102" s="953"/>
      <c r="DE102" s="953"/>
      <c r="DF102" s="954"/>
      <c r="DG102" s="952" t="s">
        <v>585</v>
      </c>
      <c r="DH102" s="953"/>
      <c r="DI102" s="953"/>
      <c r="DJ102" s="953"/>
      <c r="DK102" s="954"/>
      <c r="DL102" s="952" t="s">
        <v>585</v>
      </c>
      <c r="DM102" s="953"/>
      <c r="DN102" s="953"/>
      <c r="DO102" s="953"/>
      <c r="DP102" s="954"/>
      <c r="DQ102" s="952" t="s">
        <v>585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419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426</v>
      </c>
      <c r="AB109" s="896"/>
      <c r="AC109" s="896"/>
      <c r="AD109" s="896"/>
      <c r="AE109" s="897"/>
      <c r="AF109" s="898" t="s">
        <v>427</v>
      </c>
      <c r="AG109" s="896"/>
      <c r="AH109" s="896"/>
      <c r="AI109" s="896"/>
      <c r="AJ109" s="897"/>
      <c r="AK109" s="898" t="s">
        <v>309</v>
      </c>
      <c r="AL109" s="896"/>
      <c r="AM109" s="896"/>
      <c r="AN109" s="896"/>
      <c r="AO109" s="897"/>
      <c r="AP109" s="898" t="s">
        <v>428</v>
      </c>
      <c r="AQ109" s="896"/>
      <c r="AR109" s="896"/>
      <c r="AS109" s="896"/>
      <c r="AT109" s="929"/>
      <c r="AU109" s="895" t="s">
        <v>425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426</v>
      </c>
      <c r="BR109" s="896"/>
      <c r="BS109" s="896"/>
      <c r="BT109" s="896"/>
      <c r="BU109" s="897"/>
      <c r="BV109" s="898" t="s">
        <v>427</v>
      </c>
      <c r="BW109" s="896"/>
      <c r="BX109" s="896"/>
      <c r="BY109" s="896"/>
      <c r="BZ109" s="897"/>
      <c r="CA109" s="898" t="s">
        <v>309</v>
      </c>
      <c r="CB109" s="896"/>
      <c r="CC109" s="896"/>
      <c r="CD109" s="896"/>
      <c r="CE109" s="897"/>
      <c r="CF109" s="936" t="s">
        <v>428</v>
      </c>
      <c r="CG109" s="936"/>
      <c r="CH109" s="936"/>
      <c r="CI109" s="936"/>
      <c r="CJ109" s="936"/>
      <c r="CK109" s="898" t="s">
        <v>429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426</v>
      </c>
      <c r="DH109" s="896"/>
      <c r="DI109" s="896"/>
      <c r="DJ109" s="896"/>
      <c r="DK109" s="897"/>
      <c r="DL109" s="898" t="s">
        <v>427</v>
      </c>
      <c r="DM109" s="896"/>
      <c r="DN109" s="896"/>
      <c r="DO109" s="896"/>
      <c r="DP109" s="897"/>
      <c r="DQ109" s="898" t="s">
        <v>309</v>
      </c>
      <c r="DR109" s="896"/>
      <c r="DS109" s="896"/>
      <c r="DT109" s="896"/>
      <c r="DU109" s="897"/>
      <c r="DV109" s="898" t="s">
        <v>428</v>
      </c>
      <c r="DW109" s="896"/>
      <c r="DX109" s="896"/>
      <c r="DY109" s="896"/>
      <c r="DZ109" s="929"/>
    </row>
    <row r="110" spans="1:131" s="230" customFormat="1" ht="26.25" customHeight="1" x14ac:dyDescent="0.2">
      <c r="A110" s="807" t="s">
        <v>430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817656</v>
      </c>
      <c r="AB110" s="889"/>
      <c r="AC110" s="889"/>
      <c r="AD110" s="889"/>
      <c r="AE110" s="890"/>
      <c r="AF110" s="891">
        <v>844030</v>
      </c>
      <c r="AG110" s="889"/>
      <c r="AH110" s="889"/>
      <c r="AI110" s="889"/>
      <c r="AJ110" s="890"/>
      <c r="AK110" s="891">
        <v>840440</v>
      </c>
      <c r="AL110" s="889"/>
      <c r="AM110" s="889"/>
      <c r="AN110" s="889"/>
      <c r="AO110" s="890"/>
      <c r="AP110" s="892">
        <v>12.9</v>
      </c>
      <c r="AQ110" s="893"/>
      <c r="AR110" s="893"/>
      <c r="AS110" s="893"/>
      <c r="AT110" s="894"/>
      <c r="AU110" s="930" t="s">
        <v>75</v>
      </c>
      <c r="AV110" s="931"/>
      <c r="AW110" s="931"/>
      <c r="AX110" s="931"/>
      <c r="AY110" s="931"/>
      <c r="AZ110" s="860" t="s">
        <v>431</v>
      </c>
      <c r="BA110" s="808"/>
      <c r="BB110" s="808"/>
      <c r="BC110" s="808"/>
      <c r="BD110" s="808"/>
      <c r="BE110" s="808"/>
      <c r="BF110" s="808"/>
      <c r="BG110" s="808"/>
      <c r="BH110" s="808"/>
      <c r="BI110" s="808"/>
      <c r="BJ110" s="808"/>
      <c r="BK110" s="808"/>
      <c r="BL110" s="808"/>
      <c r="BM110" s="808"/>
      <c r="BN110" s="808"/>
      <c r="BO110" s="808"/>
      <c r="BP110" s="809"/>
      <c r="BQ110" s="861">
        <v>8545119</v>
      </c>
      <c r="BR110" s="842"/>
      <c r="BS110" s="842"/>
      <c r="BT110" s="842"/>
      <c r="BU110" s="842"/>
      <c r="BV110" s="842">
        <v>8289104</v>
      </c>
      <c r="BW110" s="842"/>
      <c r="BX110" s="842"/>
      <c r="BY110" s="842"/>
      <c r="BZ110" s="842"/>
      <c r="CA110" s="842">
        <v>7840330</v>
      </c>
      <c r="CB110" s="842"/>
      <c r="CC110" s="842"/>
      <c r="CD110" s="842"/>
      <c r="CE110" s="842"/>
      <c r="CF110" s="866">
        <v>120.1</v>
      </c>
      <c r="CG110" s="867"/>
      <c r="CH110" s="867"/>
      <c r="CI110" s="867"/>
      <c r="CJ110" s="867"/>
      <c r="CK110" s="926" t="s">
        <v>432</v>
      </c>
      <c r="CL110" s="819"/>
      <c r="CM110" s="860" t="s">
        <v>433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434</v>
      </c>
      <c r="DR110" s="842"/>
      <c r="DS110" s="842"/>
      <c r="DT110" s="842"/>
      <c r="DU110" s="842"/>
      <c r="DV110" s="843" t="s">
        <v>130</v>
      </c>
      <c r="DW110" s="843"/>
      <c r="DX110" s="843"/>
      <c r="DY110" s="843"/>
      <c r="DZ110" s="844"/>
    </row>
    <row r="111" spans="1:131" s="230" customFormat="1" ht="26.25" customHeight="1" x14ac:dyDescent="0.2">
      <c r="A111" s="774" t="s">
        <v>435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434</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436</v>
      </c>
      <c r="BA111" s="752"/>
      <c r="BB111" s="752"/>
      <c r="BC111" s="752"/>
      <c r="BD111" s="752"/>
      <c r="BE111" s="752"/>
      <c r="BF111" s="752"/>
      <c r="BG111" s="752"/>
      <c r="BH111" s="752"/>
      <c r="BI111" s="752"/>
      <c r="BJ111" s="752"/>
      <c r="BK111" s="752"/>
      <c r="BL111" s="752"/>
      <c r="BM111" s="752"/>
      <c r="BN111" s="752"/>
      <c r="BO111" s="752"/>
      <c r="BP111" s="753"/>
      <c r="BQ111" s="816" t="s">
        <v>130</v>
      </c>
      <c r="BR111" s="817"/>
      <c r="BS111" s="817"/>
      <c r="BT111" s="817"/>
      <c r="BU111" s="817"/>
      <c r="BV111" s="817" t="s">
        <v>434</v>
      </c>
      <c r="BW111" s="817"/>
      <c r="BX111" s="817"/>
      <c r="BY111" s="817"/>
      <c r="BZ111" s="817"/>
      <c r="CA111" s="817" t="s">
        <v>434</v>
      </c>
      <c r="CB111" s="817"/>
      <c r="CC111" s="817"/>
      <c r="CD111" s="817"/>
      <c r="CE111" s="817"/>
      <c r="CF111" s="875" t="s">
        <v>434</v>
      </c>
      <c r="CG111" s="876"/>
      <c r="CH111" s="876"/>
      <c r="CI111" s="876"/>
      <c r="CJ111" s="876"/>
      <c r="CK111" s="927"/>
      <c r="CL111" s="821"/>
      <c r="CM111" s="815" t="s">
        <v>437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434</v>
      </c>
      <c r="DH111" s="817"/>
      <c r="DI111" s="817"/>
      <c r="DJ111" s="817"/>
      <c r="DK111" s="817"/>
      <c r="DL111" s="817" t="s">
        <v>434</v>
      </c>
      <c r="DM111" s="817"/>
      <c r="DN111" s="817"/>
      <c r="DO111" s="817"/>
      <c r="DP111" s="817"/>
      <c r="DQ111" s="817" t="s">
        <v>434</v>
      </c>
      <c r="DR111" s="817"/>
      <c r="DS111" s="817"/>
      <c r="DT111" s="817"/>
      <c r="DU111" s="817"/>
      <c r="DV111" s="794" t="s">
        <v>434</v>
      </c>
      <c r="DW111" s="794"/>
      <c r="DX111" s="794"/>
      <c r="DY111" s="794"/>
      <c r="DZ111" s="795"/>
    </row>
    <row r="112" spans="1:131" s="230" customFormat="1" ht="26.25" customHeight="1" x14ac:dyDescent="0.2">
      <c r="A112" s="912" t="s">
        <v>438</v>
      </c>
      <c r="B112" s="913"/>
      <c r="C112" s="752" t="s">
        <v>439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440</v>
      </c>
      <c r="AQ112" s="825"/>
      <c r="AR112" s="825"/>
      <c r="AS112" s="825"/>
      <c r="AT112" s="826"/>
      <c r="AU112" s="932"/>
      <c r="AV112" s="933"/>
      <c r="AW112" s="933"/>
      <c r="AX112" s="933"/>
      <c r="AY112" s="933"/>
      <c r="AZ112" s="815" t="s">
        <v>441</v>
      </c>
      <c r="BA112" s="752"/>
      <c r="BB112" s="752"/>
      <c r="BC112" s="752"/>
      <c r="BD112" s="752"/>
      <c r="BE112" s="752"/>
      <c r="BF112" s="752"/>
      <c r="BG112" s="752"/>
      <c r="BH112" s="752"/>
      <c r="BI112" s="752"/>
      <c r="BJ112" s="752"/>
      <c r="BK112" s="752"/>
      <c r="BL112" s="752"/>
      <c r="BM112" s="752"/>
      <c r="BN112" s="752"/>
      <c r="BO112" s="752"/>
      <c r="BP112" s="753"/>
      <c r="BQ112" s="816">
        <v>3314039</v>
      </c>
      <c r="BR112" s="817"/>
      <c r="BS112" s="817"/>
      <c r="BT112" s="817"/>
      <c r="BU112" s="817"/>
      <c r="BV112" s="817">
        <v>2983296</v>
      </c>
      <c r="BW112" s="817"/>
      <c r="BX112" s="817"/>
      <c r="BY112" s="817"/>
      <c r="BZ112" s="817"/>
      <c r="CA112" s="817">
        <v>2702355</v>
      </c>
      <c r="CB112" s="817"/>
      <c r="CC112" s="817"/>
      <c r="CD112" s="817"/>
      <c r="CE112" s="817"/>
      <c r="CF112" s="875">
        <v>41.4</v>
      </c>
      <c r="CG112" s="876"/>
      <c r="CH112" s="876"/>
      <c r="CI112" s="876"/>
      <c r="CJ112" s="876"/>
      <c r="CK112" s="927"/>
      <c r="CL112" s="821"/>
      <c r="CM112" s="815" t="s">
        <v>442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440</v>
      </c>
      <c r="DR112" s="817"/>
      <c r="DS112" s="817"/>
      <c r="DT112" s="817"/>
      <c r="DU112" s="817"/>
      <c r="DV112" s="794" t="s">
        <v>130</v>
      </c>
      <c r="DW112" s="794"/>
      <c r="DX112" s="794"/>
      <c r="DY112" s="794"/>
      <c r="DZ112" s="795"/>
    </row>
    <row r="113" spans="1:130" s="230" customFormat="1" ht="26.25" customHeight="1" x14ac:dyDescent="0.2">
      <c r="A113" s="914"/>
      <c r="B113" s="915"/>
      <c r="C113" s="752" t="s">
        <v>443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448421</v>
      </c>
      <c r="AB113" s="919"/>
      <c r="AC113" s="919"/>
      <c r="AD113" s="919"/>
      <c r="AE113" s="920"/>
      <c r="AF113" s="921">
        <v>373123</v>
      </c>
      <c r="AG113" s="919"/>
      <c r="AH113" s="919"/>
      <c r="AI113" s="919"/>
      <c r="AJ113" s="920"/>
      <c r="AK113" s="921">
        <v>371128</v>
      </c>
      <c r="AL113" s="919"/>
      <c r="AM113" s="919"/>
      <c r="AN113" s="919"/>
      <c r="AO113" s="920"/>
      <c r="AP113" s="922">
        <v>5.7</v>
      </c>
      <c r="AQ113" s="923"/>
      <c r="AR113" s="923"/>
      <c r="AS113" s="923"/>
      <c r="AT113" s="924"/>
      <c r="AU113" s="932"/>
      <c r="AV113" s="933"/>
      <c r="AW113" s="933"/>
      <c r="AX113" s="933"/>
      <c r="AY113" s="933"/>
      <c r="AZ113" s="815" t="s">
        <v>444</v>
      </c>
      <c r="BA113" s="752"/>
      <c r="BB113" s="752"/>
      <c r="BC113" s="752"/>
      <c r="BD113" s="752"/>
      <c r="BE113" s="752"/>
      <c r="BF113" s="752"/>
      <c r="BG113" s="752"/>
      <c r="BH113" s="752"/>
      <c r="BI113" s="752"/>
      <c r="BJ113" s="752"/>
      <c r="BK113" s="752"/>
      <c r="BL113" s="752"/>
      <c r="BM113" s="752"/>
      <c r="BN113" s="752"/>
      <c r="BO113" s="752"/>
      <c r="BP113" s="753"/>
      <c r="BQ113" s="816">
        <v>389046</v>
      </c>
      <c r="BR113" s="817"/>
      <c r="BS113" s="817"/>
      <c r="BT113" s="817"/>
      <c r="BU113" s="817"/>
      <c r="BV113" s="817">
        <v>373717</v>
      </c>
      <c r="BW113" s="817"/>
      <c r="BX113" s="817"/>
      <c r="BY113" s="817"/>
      <c r="BZ113" s="817"/>
      <c r="CA113" s="817">
        <v>323878</v>
      </c>
      <c r="CB113" s="817"/>
      <c r="CC113" s="817"/>
      <c r="CD113" s="817"/>
      <c r="CE113" s="817"/>
      <c r="CF113" s="875">
        <v>5</v>
      </c>
      <c r="CG113" s="876"/>
      <c r="CH113" s="876"/>
      <c r="CI113" s="876"/>
      <c r="CJ113" s="876"/>
      <c r="CK113" s="927"/>
      <c r="CL113" s="821"/>
      <c r="CM113" s="815" t="s">
        <v>445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440</v>
      </c>
      <c r="DH113" s="780"/>
      <c r="DI113" s="780"/>
      <c r="DJ113" s="780"/>
      <c r="DK113" s="781"/>
      <c r="DL113" s="782" t="s">
        <v>440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2">
      <c r="A114" s="914"/>
      <c r="B114" s="915"/>
      <c r="C114" s="752" t="s">
        <v>446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65110</v>
      </c>
      <c r="AB114" s="780"/>
      <c r="AC114" s="780"/>
      <c r="AD114" s="780"/>
      <c r="AE114" s="781"/>
      <c r="AF114" s="782">
        <v>94932</v>
      </c>
      <c r="AG114" s="780"/>
      <c r="AH114" s="780"/>
      <c r="AI114" s="780"/>
      <c r="AJ114" s="781"/>
      <c r="AK114" s="782">
        <v>103526</v>
      </c>
      <c r="AL114" s="780"/>
      <c r="AM114" s="780"/>
      <c r="AN114" s="780"/>
      <c r="AO114" s="781"/>
      <c r="AP114" s="824">
        <v>1.6</v>
      </c>
      <c r="AQ114" s="825"/>
      <c r="AR114" s="825"/>
      <c r="AS114" s="825"/>
      <c r="AT114" s="826"/>
      <c r="AU114" s="932"/>
      <c r="AV114" s="933"/>
      <c r="AW114" s="933"/>
      <c r="AX114" s="933"/>
      <c r="AY114" s="933"/>
      <c r="AZ114" s="815" t="s">
        <v>447</v>
      </c>
      <c r="BA114" s="752"/>
      <c r="BB114" s="752"/>
      <c r="BC114" s="752"/>
      <c r="BD114" s="752"/>
      <c r="BE114" s="752"/>
      <c r="BF114" s="752"/>
      <c r="BG114" s="752"/>
      <c r="BH114" s="752"/>
      <c r="BI114" s="752"/>
      <c r="BJ114" s="752"/>
      <c r="BK114" s="752"/>
      <c r="BL114" s="752"/>
      <c r="BM114" s="752"/>
      <c r="BN114" s="752"/>
      <c r="BO114" s="752"/>
      <c r="BP114" s="753"/>
      <c r="BQ114" s="816" t="s">
        <v>130</v>
      </c>
      <c r="BR114" s="817"/>
      <c r="BS114" s="817"/>
      <c r="BT114" s="817"/>
      <c r="BU114" s="817"/>
      <c r="BV114" s="817" t="s">
        <v>130</v>
      </c>
      <c r="BW114" s="817"/>
      <c r="BX114" s="817"/>
      <c r="BY114" s="817"/>
      <c r="BZ114" s="817"/>
      <c r="CA114" s="817" t="s">
        <v>130</v>
      </c>
      <c r="CB114" s="817"/>
      <c r="CC114" s="817"/>
      <c r="CD114" s="817"/>
      <c r="CE114" s="817"/>
      <c r="CF114" s="875" t="s">
        <v>130</v>
      </c>
      <c r="CG114" s="876"/>
      <c r="CH114" s="876"/>
      <c r="CI114" s="876"/>
      <c r="CJ114" s="876"/>
      <c r="CK114" s="927"/>
      <c r="CL114" s="821"/>
      <c r="CM114" s="815" t="s">
        <v>448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2">
      <c r="A115" s="914"/>
      <c r="B115" s="915"/>
      <c r="C115" s="752" t="s">
        <v>449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130</v>
      </c>
      <c r="AB115" s="919"/>
      <c r="AC115" s="919"/>
      <c r="AD115" s="919"/>
      <c r="AE115" s="920"/>
      <c r="AF115" s="921">
        <v>90</v>
      </c>
      <c r="AG115" s="919"/>
      <c r="AH115" s="919"/>
      <c r="AI115" s="919"/>
      <c r="AJ115" s="920"/>
      <c r="AK115" s="921">
        <v>90</v>
      </c>
      <c r="AL115" s="919"/>
      <c r="AM115" s="919"/>
      <c r="AN115" s="919"/>
      <c r="AO115" s="920"/>
      <c r="AP115" s="922">
        <v>0</v>
      </c>
      <c r="AQ115" s="923"/>
      <c r="AR115" s="923"/>
      <c r="AS115" s="923"/>
      <c r="AT115" s="924"/>
      <c r="AU115" s="932"/>
      <c r="AV115" s="933"/>
      <c r="AW115" s="933"/>
      <c r="AX115" s="933"/>
      <c r="AY115" s="933"/>
      <c r="AZ115" s="815" t="s">
        <v>450</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130</v>
      </c>
      <c r="CB115" s="817"/>
      <c r="CC115" s="817"/>
      <c r="CD115" s="817"/>
      <c r="CE115" s="817"/>
      <c r="CF115" s="875" t="s">
        <v>130</v>
      </c>
      <c r="CG115" s="876"/>
      <c r="CH115" s="876"/>
      <c r="CI115" s="876"/>
      <c r="CJ115" s="876"/>
      <c r="CK115" s="927"/>
      <c r="CL115" s="821"/>
      <c r="CM115" s="815" t="s">
        <v>451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x14ac:dyDescent="0.2">
      <c r="A116" s="916"/>
      <c r="B116" s="917"/>
      <c r="C116" s="839" t="s">
        <v>452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453</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5" t="s">
        <v>130</v>
      </c>
      <c r="CG116" s="876"/>
      <c r="CH116" s="876"/>
      <c r="CI116" s="876"/>
      <c r="CJ116" s="876"/>
      <c r="CK116" s="927"/>
      <c r="CL116" s="821"/>
      <c r="CM116" s="815" t="s">
        <v>454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440</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455</v>
      </c>
      <c r="Z117" s="897"/>
      <c r="AA117" s="902">
        <v>1331317</v>
      </c>
      <c r="AB117" s="903"/>
      <c r="AC117" s="903"/>
      <c r="AD117" s="903"/>
      <c r="AE117" s="904"/>
      <c r="AF117" s="905">
        <v>1312175</v>
      </c>
      <c r="AG117" s="903"/>
      <c r="AH117" s="903"/>
      <c r="AI117" s="903"/>
      <c r="AJ117" s="904"/>
      <c r="AK117" s="905">
        <v>1315184</v>
      </c>
      <c r="AL117" s="903"/>
      <c r="AM117" s="903"/>
      <c r="AN117" s="903"/>
      <c r="AO117" s="904"/>
      <c r="AP117" s="906"/>
      <c r="AQ117" s="907"/>
      <c r="AR117" s="907"/>
      <c r="AS117" s="907"/>
      <c r="AT117" s="908"/>
      <c r="AU117" s="932"/>
      <c r="AV117" s="933"/>
      <c r="AW117" s="933"/>
      <c r="AX117" s="933"/>
      <c r="AY117" s="933"/>
      <c r="AZ117" s="863" t="s">
        <v>456</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440</v>
      </c>
      <c r="CB117" s="817"/>
      <c r="CC117" s="817"/>
      <c r="CD117" s="817"/>
      <c r="CE117" s="817"/>
      <c r="CF117" s="875" t="s">
        <v>130</v>
      </c>
      <c r="CG117" s="876"/>
      <c r="CH117" s="876"/>
      <c r="CI117" s="876"/>
      <c r="CJ117" s="876"/>
      <c r="CK117" s="927"/>
      <c r="CL117" s="821"/>
      <c r="CM117" s="815" t="s">
        <v>457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2">
      <c r="A118" s="895" t="s">
        <v>429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426</v>
      </c>
      <c r="AB118" s="896"/>
      <c r="AC118" s="896"/>
      <c r="AD118" s="896"/>
      <c r="AE118" s="897"/>
      <c r="AF118" s="898" t="s">
        <v>427</v>
      </c>
      <c r="AG118" s="896"/>
      <c r="AH118" s="896"/>
      <c r="AI118" s="896"/>
      <c r="AJ118" s="897"/>
      <c r="AK118" s="898" t="s">
        <v>309</v>
      </c>
      <c r="AL118" s="896"/>
      <c r="AM118" s="896"/>
      <c r="AN118" s="896"/>
      <c r="AO118" s="897"/>
      <c r="AP118" s="899" t="s">
        <v>428</v>
      </c>
      <c r="AQ118" s="900"/>
      <c r="AR118" s="900"/>
      <c r="AS118" s="900"/>
      <c r="AT118" s="901"/>
      <c r="AU118" s="932"/>
      <c r="AV118" s="933"/>
      <c r="AW118" s="933"/>
      <c r="AX118" s="933"/>
      <c r="AY118" s="933"/>
      <c r="AZ118" s="838" t="s">
        <v>458</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459</v>
      </c>
      <c r="CB118" s="845"/>
      <c r="CC118" s="845"/>
      <c r="CD118" s="845"/>
      <c r="CE118" s="845"/>
      <c r="CF118" s="875" t="s">
        <v>440</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440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432</v>
      </c>
      <c r="B119" s="819"/>
      <c r="C119" s="860" t="s">
        <v>433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461</v>
      </c>
      <c r="BP119" s="878"/>
      <c r="BQ119" s="879">
        <v>12248204</v>
      </c>
      <c r="BR119" s="845"/>
      <c r="BS119" s="845"/>
      <c r="BT119" s="845"/>
      <c r="BU119" s="845"/>
      <c r="BV119" s="845">
        <v>11646117</v>
      </c>
      <c r="BW119" s="845"/>
      <c r="BX119" s="845"/>
      <c r="BY119" s="845"/>
      <c r="BZ119" s="845"/>
      <c r="CA119" s="845">
        <v>10866563</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459</v>
      </c>
      <c r="DH119" s="764"/>
      <c r="DI119" s="764"/>
      <c r="DJ119" s="764"/>
      <c r="DK119" s="765"/>
      <c r="DL119" s="766" t="s">
        <v>130</v>
      </c>
      <c r="DM119" s="764"/>
      <c r="DN119" s="764"/>
      <c r="DO119" s="764"/>
      <c r="DP119" s="765"/>
      <c r="DQ119" s="766" t="s">
        <v>130</v>
      </c>
      <c r="DR119" s="764"/>
      <c r="DS119" s="764"/>
      <c r="DT119" s="764"/>
      <c r="DU119" s="765"/>
      <c r="DV119" s="848" t="s">
        <v>130</v>
      </c>
      <c r="DW119" s="849"/>
      <c r="DX119" s="849"/>
      <c r="DY119" s="849"/>
      <c r="DZ119" s="850"/>
    </row>
    <row r="120" spans="1:130" s="230" customFormat="1" ht="26.25" customHeight="1" x14ac:dyDescent="0.2">
      <c r="A120" s="820"/>
      <c r="B120" s="821"/>
      <c r="C120" s="815" t="s">
        <v>437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459</v>
      </c>
      <c r="AG120" s="780"/>
      <c r="AH120" s="780"/>
      <c r="AI120" s="780"/>
      <c r="AJ120" s="781"/>
      <c r="AK120" s="782" t="s">
        <v>130</v>
      </c>
      <c r="AL120" s="780"/>
      <c r="AM120" s="780"/>
      <c r="AN120" s="780"/>
      <c r="AO120" s="781"/>
      <c r="AP120" s="824" t="s">
        <v>130</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2288390</v>
      </c>
      <c r="BR120" s="842"/>
      <c r="BS120" s="842"/>
      <c r="BT120" s="842"/>
      <c r="BU120" s="842"/>
      <c r="BV120" s="842">
        <v>2573288</v>
      </c>
      <c r="BW120" s="842"/>
      <c r="BX120" s="842"/>
      <c r="BY120" s="842"/>
      <c r="BZ120" s="842"/>
      <c r="CA120" s="842">
        <v>2943081</v>
      </c>
      <c r="CB120" s="842"/>
      <c r="CC120" s="842"/>
      <c r="CD120" s="842"/>
      <c r="CE120" s="842"/>
      <c r="CF120" s="866">
        <v>45.1</v>
      </c>
      <c r="CG120" s="867"/>
      <c r="CH120" s="867"/>
      <c r="CI120" s="867"/>
      <c r="CJ120" s="867"/>
      <c r="CK120" s="868" t="s">
        <v>465</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3314039</v>
      </c>
      <c r="DH120" s="842"/>
      <c r="DI120" s="842"/>
      <c r="DJ120" s="842"/>
      <c r="DK120" s="842"/>
      <c r="DL120" s="842">
        <v>2983296</v>
      </c>
      <c r="DM120" s="842"/>
      <c r="DN120" s="842"/>
      <c r="DO120" s="842"/>
      <c r="DP120" s="842"/>
      <c r="DQ120" s="842">
        <v>2702355</v>
      </c>
      <c r="DR120" s="842"/>
      <c r="DS120" s="842"/>
      <c r="DT120" s="842"/>
      <c r="DU120" s="842"/>
      <c r="DV120" s="843">
        <v>41.4</v>
      </c>
      <c r="DW120" s="843"/>
      <c r="DX120" s="843"/>
      <c r="DY120" s="843"/>
      <c r="DZ120" s="844"/>
    </row>
    <row r="121" spans="1:130" s="230" customFormat="1" ht="26.25" customHeight="1" x14ac:dyDescent="0.2">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440</v>
      </c>
      <c r="AL121" s="780"/>
      <c r="AM121" s="780"/>
      <c r="AN121" s="780"/>
      <c r="AO121" s="781"/>
      <c r="AP121" s="824" t="s">
        <v>130</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1025313</v>
      </c>
      <c r="BR121" s="817"/>
      <c r="BS121" s="817"/>
      <c r="BT121" s="817"/>
      <c r="BU121" s="817"/>
      <c r="BV121" s="817">
        <v>1007285</v>
      </c>
      <c r="BW121" s="817"/>
      <c r="BX121" s="817"/>
      <c r="BY121" s="817"/>
      <c r="BZ121" s="817"/>
      <c r="CA121" s="817">
        <v>699020</v>
      </c>
      <c r="CB121" s="817"/>
      <c r="CC121" s="817"/>
      <c r="CD121" s="817"/>
      <c r="CE121" s="817"/>
      <c r="CF121" s="875">
        <v>10.7</v>
      </c>
      <c r="CG121" s="876"/>
      <c r="CH121" s="876"/>
      <c r="CI121" s="876"/>
      <c r="CJ121" s="876"/>
      <c r="CK121" s="869"/>
      <c r="CL121" s="855"/>
      <c r="CM121" s="855"/>
      <c r="CN121" s="855"/>
      <c r="CO121" s="856"/>
      <c r="CP121" s="835" t="s">
        <v>406</v>
      </c>
      <c r="CQ121" s="836"/>
      <c r="CR121" s="836"/>
      <c r="CS121" s="836"/>
      <c r="CT121" s="836"/>
      <c r="CU121" s="836"/>
      <c r="CV121" s="836"/>
      <c r="CW121" s="836"/>
      <c r="CX121" s="836"/>
      <c r="CY121" s="836"/>
      <c r="CZ121" s="836"/>
      <c r="DA121" s="836"/>
      <c r="DB121" s="836"/>
      <c r="DC121" s="836"/>
      <c r="DD121" s="836"/>
      <c r="DE121" s="836"/>
      <c r="DF121" s="837"/>
      <c r="DG121" s="816" t="s">
        <v>440</v>
      </c>
      <c r="DH121" s="817"/>
      <c r="DI121" s="817"/>
      <c r="DJ121" s="817"/>
      <c r="DK121" s="817"/>
      <c r="DL121" s="817" t="s">
        <v>130</v>
      </c>
      <c r="DM121" s="817"/>
      <c r="DN121" s="817"/>
      <c r="DO121" s="817"/>
      <c r="DP121" s="817"/>
      <c r="DQ121" s="817" t="s">
        <v>130</v>
      </c>
      <c r="DR121" s="817"/>
      <c r="DS121" s="817"/>
      <c r="DT121" s="817"/>
      <c r="DU121" s="817"/>
      <c r="DV121" s="794" t="s">
        <v>130</v>
      </c>
      <c r="DW121" s="794"/>
      <c r="DX121" s="794"/>
      <c r="DY121" s="794"/>
      <c r="DZ121" s="795"/>
    </row>
    <row r="122" spans="1:130" s="230" customFormat="1" ht="26.25" customHeight="1" x14ac:dyDescent="0.2">
      <c r="A122" s="820"/>
      <c r="B122" s="821"/>
      <c r="C122" s="815" t="s">
        <v>448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8537739</v>
      </c>
      <c r="BR122" s="845"/>
      <c r="BS122" s="845"/>
      <c r="BT122" s="845"/>
      <c r="BU122" s="845"/>
      <c r="BV122" s="845">
        <v>8225088</v>
      </c>
      <c r="BW122" s="845"/>
      <c r="BX122" s="845"/>
      <c r="BY122" s="845"/>
      <c r="BZ122" s="845"/>
      <c r="CA122" s="845">
        <v>7752140</v>
      </c>
      <c r="CB122" s="845"/>
      <c r="CC122" s="845"/>
      <c r="CD122" s="845"/>
      <c r="CE122" s="845"/>
      <c r="CF122" s="846">
        <v>118.7</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20"/>
      <c r="B123" s="821"/>
      <c r="C123" s="815" t="s">
        <v>454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440</v>
      </c>
      <c r="AB123" s="780"/>
      <c r="AC123" s="780"/>
      <c r="AD123" s="780"/>
      <c r="AE123" s="781"/>
      <c r="AF123" s="782" t="s">
        <v>440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469</v>
      </c>
      <c r="BP123" s="878"/>
      <c r="BQ123" s="832">
        <v>11851442</v>
      </c>
      <c r="BR123" s="833"/>
      <c r="BS123" s="833"/>
      <c r="BT123" s="833"/>
      <c r="BU123" s="833"/>
      <c r="BV123" s="833">
        <v>11805661</v>
      </c>
      <c r="BW123" s="833"/>
      <c r="BX123" s="833"/>
      <c r="BY123" s="833"/>
      <c r="BZ123" s="833"/>
      <c r="CA123" s="833">
        <v>11394241</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457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459</v>
      </c>
      <c r="AL124" s="780"/>
      <c r="AM124" s="780"/>
      <c r="AN124" s="780"/>
      <c r="AO124" s="781"/>
      <c r="AP124" s="824" t="s">
        <v>440</v>
      </c>
      <c r="AQ124" s="825"/>
      <c r="AR124" s="825"/>
      <c r="AS124" s="825"/>
      <c r="AT124" s="826"/>
      <c r="AU124" s="827" t="s">
        <v>470</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6.5</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471</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440</v>
      </c>
      <c r="DR124" s="764"/>
      <c r="DS124" s="764"/>
      <c r="DT124" s="764"/>
      <c r="DU124" s="765"/>
      <c r="DV124" s="848" t="s">
        <v>130</v>
      </c>
      <c r="DW124" s="849"/>
      <c r="DX124" s="849"/>
      <c r="DY124" s="849"/>
      <c r="DZ124" s="850"/>
    </row>
    <row r="125" spans="1:130" s="230"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472</v>
      </c>
      <c r="CL125" s="852"/>
      <c r="CM125" s="852"/>
      <c r="CN125" s="852"/>
      <c r="CO125" s="853"/>
      <c r="CP125" s="860" t="s">
        <v>473</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130</v>
      </c>
      <c r="DM125" s="842"/>
      <c r="DN125" s="842"/>
      <c r="DO125" s="842"/>
      <c r="DP125" s="842"/>
      <c r="DQ125" s="842" t="s">
        <v>440</v>
      </c>
      <c r="DR125" s="842"/>
      <c r="DS125" s="842"/>
      <c r="DT125" s="842"/>
      <c r="DU125" s="842"/>
      <c r="DV125" s="843" t="s">
        <v>130</v>
      </c>
      <c r="DW125" s="843"/>
      <c r="DX125" s="843"/>
      <c r="DY125" s="843"/>
      <c r="DZ125" s="844"/>
    </row>
    <row r="126" spans="1:130" s="230" customFormat="1" ht="26.25" customHeight="1" thickBot="1" x14ac:dyDescent="0.25">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474</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440</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2">
      <c r="A127" s="822"/>
      <c r="B127" s="823"/>
      <c r="C127" s="838" t="s">
        <v>475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130</v>
      </c>
      <c r="AB127" s="780"/>
      <c r="AC127" s="780"/>
      <c r="AD127" s="780"/>
      <c r="AE127" s="781"/>
      <c r="AF127" s="782">
        <v>90</v>
      </c>
      <c r="AG127" s="780"/>
      <c r="AH127" s="780"/>
      <c r="AI127" s="780"/>
      <c r="AJ127" s="781"/>
      <c r="AK127" s="782">
        <v>90</v>
      </c>
      <c r="AL127" s="780"/>
      <c r="AM127" s="780"/>
      <c r="AN127" s="780"/>
      <c r="AO127" s="781"/>
      <c r="AP127" s="824">
        <v>0</v>
      </c>
      <c r="AQ127" s="825"/>
      <c r="AR127" s="825"/>
      <c r="AS127" s="825"/>
      <c r="AT127" s="826"/>
      <c r="AU127" s="232"/>
      <c r="AV127" s="232"/>
      <c r="AW127" s="232"/>
      <c r="AX127" s="841" t="s">
        <v>476</v>
      </c>
      <c r="AY127" s="812"/>
      <c r="AZ127" s="812"/>
      <c r="BA127" s="812"/>
      <c r="BB127" s="812"/>
      <c r="BC127" s="812"/>
      <c r="BD127" s="812"/>
      <c r="BE127" s="813"/>
      <c r="BF127" s="811" t="s">
        <v>477</v>
      </c>
      <c r="BG127" s="812"/>
      <c r="BH127" s="812"/>
      <c r="BI127" s="812"/>
      <c r="BJ127" s="812"/>
      <c r="BK127" s="812"/>
      <c r="BL127" s="813"/>
      <c r="BM127" s="811" t="s">
        <v>478</v>
      </c>
      <c r="BN127" s="812"/>
      <c r="BO127" s="812"/>
      <c r="BP127" s="812"/>
      <c r="BQ127" s="812"/>
      <c r="BR127" s="812"/>
      <c r="BS127" s="813"/>
      <c r="BT127" s="811" t="s">
        <v>479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480</v>
      </c>
      <c r="CQ127" s="752"/>
      <c r="CR127" s="752"/>
      <c r="CS127" s="752"/>
      <c r="CT127" s="752"/>
      <c r="CU127" s="752"/>
      <c r="CV127" s="752"/>
      <c r="CW127" s="752"/>
      <c r="CX127" s="752"/>
      <c r="CY127" s="752"/>
      <c r="CZ127" s="752"/>
      <c r="DA127" s="752"/>
      <c r="DB127" s="752"/>
      <c r="DC127" s="752"/>
      <c r="DD127" s="752"/>
      <c r="DE127" s="752"/>
      <c r="DF127" s="753"/>
      <c r="DG127" s="816" t="s">
        <v>440</v>
      </c>
      <c r="DH127" s="817"/>
      <c r="DI127" s="817"/>
      <c r="DJ127" s="817"/>
      <c r="DK127" s="817"/>
      <c r="DL127" s="817" t="s">
        <v>440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482</v>
      </c>
      <c r="X128" s="798"/>
      <c r="Y128" s="798"/>
      <c r="Z128" s="799"/>
      <c r="AA128" s="800">
        <v>104062</v>
      </c>
      <c r="AB128" s="801"/>
      <c r="AC128" s="801"/>
      <c r="AD128" s="801"/>
      <c r="AE128" s="802"/>
      <c r="AF128" s="803">
        <v>111217</v>
      </c>
      <c r="AG128" s="801"/>
      <c r="AH128" s="801"/>
      <c r="AI128" s="801"/>
      <c r="AJ128" s="802"/>
      <c r="AK128" s="803">
        <v>116917</v>
      </c>
      <c r="AL128" s="801"/>
      <c r="AM128" s="801"/>
      <c r="AN128" s="801"/>
      <c r="AO128" s="802"/>
      <c r="AP128" s="804"/>
      <c r="AQ128" s="805"/>
      <c r="AR128" s="805"/>
      <c r="AS128" s="805"/>
      <c r="AT128" s="806"/>
      <c r="AU128" s="232"/>
      <c r="AV128" s="232"/>
      <c r="AW128" s="232"/>
      <c r="AX128" s="807" t="s">
        <v>483</v>
      </c>
      <c r="AY128" s="808"/>
      <c r="AZ128" s="808"/>
      <c r="BA128" s="808"/>
      <c r="BB128" s="808"/>
      <c r="BC128" s="808"/>
      <c r="BD128" s="808"/>
      <c r="BE128" s="809"/>
      <c r="BF128" s="786" t="s">
        <v>440</v>
      </c>
      <c r="BG128" s="787"/>
      <c r="BH128" s="787"/>
      <c r="BI128" s="787"/>
      <c r="BJ128" s="787"/>
      <c r="BK128" s="787"/>
      <c r="BL128" s="810"/>
      <c r="BM128" s="786">
        <v>13.95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484</v>
      </c>
      <c r="CQ128" s="730"/>
      <c r="CR128" s="730"/>
      <c r="CS128" s="730"/>
      <c r="CT128" s="730"/>
      <c r="CU128" s="730"/>
      <c r="CV128" s="730"/>
      <c r="CW128" s="730"/>
      <c r="CX128" s="730"/>
      <c r="CY128" s="730"/>
      <c r="CZ128" s="730"/>
      <c r="DA128" s="730"/>
      <c r="DB128" s="730"/>
      <c r="DC128" s="730"/>
      <c r="DD128" s="730"/>
      <c r="DE128" s="730"/>
      <c r="DF128" s="731"/>
      <c r="DG128" s="790" t="s">
        <v>440</v>
      </c>
      <c r="DH128" s="791"/>
      <c r="DI128" s="791"/>
      <c r="DJ128" s="791"/>
      <c r="DK128" s="791"/>
      <c r="DL128" s="791" t="s">
        <v>440</v>
      </c>
      <c r="DM128" s="791"/>
      <c r="DN128" s="791"/>
      <c r="DO128" s="791"/>
      <c r="DP128" s="791"/>
      <c r="DQ128" s="791" t="s">
        <v>130</v>
      </c>
      <c r="DR128" s="791"/>
      <c r="DS128" s="791"/>
      <c r="DT128" s="791"/>
      <c r="DU128" s="791"/>
      <c r="DV128" s="792" t="s">
        <v>440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485</v>
      </c>
      <c r="X129" s="777"/>
      <c r="Y129" s="777"/>
      <c r="Z129" s="778"/>
      <c r="AA129" s="779">
        <v>6944050</v>
      </c>
      <c r="AB129" s="780"/>
      <c r="AC129" s="780"/>
      <c r="AD129" s="780"/>
      <c r="AE129" s="781"/>
      <c r="AF129" s="782">
        <v>7473220</v>
      </c>
      <c r="AG129" s="780"/>
      <c r="AH129" s="780"/>
      <c r="AI129" s="780"/>
      <c r="AJ129" s="781"/>
      <c r="AK129" s="782">
        <v>7313403</v>
      </c>
      <c r="AL129" s="780"/>
      <c r="AM129" s="780"/>
      <c r="AN129" s="780"/>
      <c r="AO129" s="781"/>
      <c r="AP129" s="783"/>
      <c r="AQ129" s="784"/>
      <c r="AR129" s="784"/>
      <c r="AS129" s="784"/>
      <c r="AT129" s="785"/>
      <c r="AU129" s="233"/>
      <c r="AV129" s="233"/>
      <c r="AW129" s="233"/>
      <c r="AX129" s="751" t="s">
        <v>486</v>
      </c>
      <c r="AY129" s="752"/>
      <c r="AZ129" s="752"/>
      <c r="BA129" s="752"/>
      <c r="BB129" s="752"/>
      <c r="BC129" s="752"/>
      <c r="BD129" s="752"/>
      <c r="BE129" s="753"/>
      <c r="BF129" s="770" t="s">
        <v>130</v>
      </c>
      <c r="BG129" s="771"/>
      <c r="BH129" s="771"/>
      <c r="BI129" s="771"/>
      <c r="BJ129" s="771"/>
      <c r="BK129" s="771"/>
      <c r="BL129" s="772"/>
      <c r="BM129" s="770">
        <v>18.95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488</v>
      </c>
      <c r="X130" s="777"/>
      <c r="Y130" s="777"/>
      <c r="Z130" s="778"/>
      <c r="AA130" s="779">
        <v>840119</v>
      </c>
      <c r="AB130" s="780"/>
      <c r="AC130" s="780"/>
      <c r="AD130" s="780"/>
      <c r="AE130" s="781"/>
      <c r="AF130" s="782">
        <v>821393</v>
      </c>
      <c r="AG130" s="780"/>
      <c r="AH130" s="780"/>
      <c r="AI130" s="780"/>
      <c r="AJ130" s="781"/>
      <c r="AK130" s="782">
        <v>785085</v>
      </c>
      <c r="AL130" s="780"/>
      <c r="AM130" s="780"/>
      <c r="AN130" s="780"/>
      <c r="AO130" s="781"/>
      <c r="AP130" s="783"/>
      <c r="AQ130" s="784"/>
      <c r="AR130" s="784"/>
      <c r="AS130" s="784"/>
      <c r="AT130" s="785"/>
      <c r="AU130" s="233"/>
      <c r="AV130" s="233"/>
      <c r="AW130" s="233"/>
      <c r="AX130" s="751" t="s">
        <v>489</v>
      </c>
      <c r="AY130" s="752"/>
      <c r="AZ130" s="752"/>
      <c r="BA130" s="752"/>
      <c r="BB130" s="752"/>
      <c r="BC130" s="752"/>
      <c r="BD130" s="752"/>
      <c r="BE130" s="753"/>
      <c r="BF130" s="754">
        <v>6.1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490</v>
      </c>
      <c r="X131" s="761"/>
      <c r="Y131" s="761"/>
      <c r="Z131" s="762"/>
      <c r="AA131" s="763">
        <v>6103931</v>
      </c>
      <c r="AB131" s="764"/>
      <c r="AC131" s="764"/>
      <c r="AD131" s="764"/>
      <c r="AE131" s="765"/>
      <c r="AF131" s="766">
        <v>6651827</v>
      </c>
      <c r="AG131" s="764"/>
      <c r="AH131" s="764"/>
      <c r="AI131" s="764"/>
      <c r="AJ131" s="765"/>
      <c r="AK131" s="766">
        <v>6528318</v>
      </c>
      <c r="AL131" s="764"/>
      <c r="AM131" s="764"/>
      <c r="AN131" s="764"/>
      <c r="AO131" s="765"/>
      <c r="AP131" s="767"/>
      <c r="AQ131" s="768"/>
      <c r="AR131" s="768"/>
      <c r="AS131" s="768"/>
      <c r="AT131" s="769"/>
      <c r="AU131" s="233"/>
      <c r="AV131" s="233"/>
      <c r="AW131" s="233"/>
      <c r="AX131" s="729" t="s">
        <v>491</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493</v>
      </c>
      <c r="W132" s="742"/>
      <c r="X132" s="742"/>
      <c r="Y132" s="742"/>
      <c r="Z132" s="743"/>
      <c r="AA132" s="744">
        <v>6.3424045910000002</v>
      </c>
      <c r="AB132" s="745"/>
      <c r="AC132" s="745"/>
      <c r="AD132" s="745"/>
      <c r="AE132" s="746"/>
      <c r="AF132" s="747">
        <v>5.706176664</v>
      </c>
      <c r="AG132" s="745"/>
      <c r="AH132" s="745"/>
      <c r="AI132" s="745"/>
      <c r="AJ132" s="746"/>
      <c r="AK132" s="747">
        <v>6.3290728180000002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494</v>
      </c>
      <c r="W133" s="721"/>
      <c r="X133" s="721"/>
      <c r="Y133" s="721"/>
      <c r="Z133" s="722"/>
      <c r="AA133" s="723">
        <v>6.3</v>
      </c>
      <c r="AB133" s="724"/>
      <c r="AC133" s="724"/>
      <c r="AD133" s="724"/>
      <c r="AE133" s="725"/>
      <c r="AF133" s="723">
        <v>6</v>
      </c>
      <c r="AG133" s="724"/>
      <c r="AH133" s="724"/>
      <c r="AI133" s="724"/>
      <c r="AJ133" s="725"/>
      <c r="AK133" s="723">
        <v>6.1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p7bGeJIqPExcTnYVRdaFfnrCq4/xA5bNB2Q2OOyfl1FDqz6Dmazt22Pd3o/aZ/3r3bwxZYECQ/AevhJ1w2woA==" saltValue="gQIvQvVvIWRAbbqtYdDbX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4rJn/tS0kdxcCfIUq+YWEAJVvvI68aD4zaCZhSJrhSfn0VjoQDUQuslN7aMoHhiPsTRy/59QCA4YzknmKhxomQ==" saltValue="kwNZly/SNt1WC97P6fLTe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YV0iz60A/hx1YMry9Oy8ktHP/aEhILkCz/70JKNS6W/jRSMpGawGbBV1DPC8z/+FMsO5C1LxRtxqyAX09PBuzw==" saltValue="Wx3E7a4Q7nbIn6Bgs3/kR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498</v>
      </c>
      <c r="AP7" s="272"/>
      <c r="AQ7" s="273" t="s">
        <v>499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500</v>
      </c>
      <c r="AQ8" s="279" t="s">
        <v>501</v>
      </c>
      <c r="AR8" s="280" t="s">
        <v>502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503</v>
      </c>
      <c r="AL9" s="1131"/>
      <c r="AM9" s="1131"/>
      <c r="AN9" s="1132"/>
      <c r="AO9" s="281">
        <v>1902315</v>
      </c>
      <c r="AP9" s="281">
        <v>56762</v>
      </c>
      <c r="AQ9" s="282">
        <v>65553</v>
      </c>
      <c r="AR9" s="283">
        <v>-13.4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504</v>
      </c>
      <c r="AL10" s="1131"/>
      <c r="AM10" s="1131"/>
      <c r="AN10" s="1132"/>
      <c r="AO10" s="284">
        <v>416386</v>
      </c>
      <c r="AP10" s="284">
        <v>12424</v>
      </c>
      <c r="AQ10" s="285">
        <v>8503</v>
      </c>
      <c r="AR10" s="286">
        <v>46.1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505</v>
      </c>
      <c r="AL11" s="1131"/>
      <c r="AM11" s="1131"/>
      <c r="AN11" s="1132"/>
      <c r="AO11" s="284">
        <v>7651</v>
      </c>
      <c r="AP11" s="284">
        <v>228</v>
      </c>
      <c r="AQ11" s="285">
        <v>289</v>
      </c>
      <c r="AR11" s="286">
        <v>-21.1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506</v>
      </c>
      <c r="AL12" s="1131"/>
      <c r="AM12" s="1131"/>
      <c r="AN12" s="1132"/>
      <c r="AO12" s="284" t="s">
        <v>507</v>
      </c>
      <c r="AP12" s="284" t="s">
        <v>507</v>
      </c>
      <c r="AQ12" s="285">
        <v>23</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508</v>
      </c>
      <c r="AL13" s="1131"/>
      <c r="AM13" s="1131"/>
      <c r="AN13" s="1132"/>
      <c r="AO13" s="284">
        <v>157913</v>
      </c>
      <c r="AP13" s="284">
        <v>4712</v>
      </c>
      <c r="AQ13" s="285">
        <v>2667</v>
      </c>
      <c r="AR13" s="286">
        <v>76.7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509</v>
      </c>
      <c r="AL14" s="1131"/>
      <c r="AM14" s="1131"/>
      <c r="AN14" s="1132"/>
      <c r="AO14" s="284">
        <v>14705</v>
      </c>
      <c r="AP14" s="284">
        <v>439</v>
      </c>
      <c r="AQ14" s="285">
        <v>1163</v>
      </c>
      <c r="AR14" s="286">
        <v>-62.3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510</v>
      </c>
      <c r="AL15" s="1134"/>
      <c r="AM15" s="1134"/>
      <c r="AN15" s="1135"/>
      <c r="AO15" s="284">
        <v>-137049</v>
      </c>
      <c r="AP15" s="284">
        <v>-4089</v>
      </c>
      <c r="AQ15" s="285">
        <v>-4250</v>
      </c>
      <c r="AR15" s="286">
        <v>-3.8</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2361921</v>
      </c>
      <c r="AP16" s="284">
        <v>70476</v>
      </c>
      <c r="AQ16" s="285">
        <v>73949</v>
      </c>
      <c r="AR16" s="286">
        <v>-4.7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515</v>
      </c>
      <c r="AL21" s="1137"/>
      <c r="AM21" s="1137"/>
      <c r="AN21" s="1138"/>
      <c r="AO21" s="297">
        <v>5.79</v>
      </c>
      <c r="AP21" s="298">
        <v>6.65</v>
      </c>
      <c r="AQ21" s="299">
        <v>-0.86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516</v>
      </c>
      <c r="AL22" s="1137"/>
      <c r="AM22" s="1137"/>
      <c r="AN22" s="1138"/>
      <c r="AO22" s="302">
        <v>95.3</v>
      </c>
      <c r="AP22" s="303">
        <v>97</v>
      </c>
      <c r="AQ22" s="304">
        <v>-1.7</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517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498</v>
      </c>
      <c r="AP30" s="272"/>
      <c r="AQ30" s="273" t="s">
        <v>499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500</v>
      </c>
      <c r="AQ31" s="279" t="s">
        <v>501</v>
      </c>
      <c r="AR31" s="280" t="s">
        <v>502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520</v>
      </c>
      <c r="AL32" s="1121"/>
      <c r="AM32" s="1121"/>
      <c r="AN32" s="1122"/>
      <c r="AO32" s="312">
        <v>840440</v>
      </c>
      <c r="AP32" s="312">
        <v>25077</v>
      </c>
      <c r="AQ32" s="313">
        <v>33124</v>
      </c>
      <c r="AR32" s="314">
        <v>-24.3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521</v>
      </c>
      <c r="AL33" s="1121"/>
      <c r="AM33" s="1121"/>
      <c r="AN33" s="1122"/>
      <c r="AO33" s="312" t="s">
        <v>507</v>
      </c>
      <c r="AP33" s="312" t="s">
        <v>507</v>
      </c>
      <c r="AQ33" s="313" t="s">
        <v>507</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522</v>
      </c>
      <c r="AL34" s="1121"/>
      <c r="AM34" s="1121"/>
      <c r="AN34" s="1122"/>
      <c r="AO34" s="312" t="s">
        <v>507</v>
      </c>
      <c r="AP34" s="312" t="s">
        <v>507</v>
      </c>
      <c r="AQ34" s="313" t="s">
        <v>507</v>
      </c>
      <c r="AR34" s="314" t="s">
        <v>507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523</v>
      </c>
      <c r="AL35" s="1121"/>
      <c r="AM35" s="1121"/>
      <c r="AN35" s="1122"/>
      <c r="AO35" s="312">
        <v>371128</v>
      </c>
      <c r="AP35" s="312">
        <v>11074</v>
      </c>
      <c r="AQ35" s="313">
        <v>9022</v>
      </c>
      <c r="AR35" s="314">
        <v>22.7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524</v>
      </c>
      <c r="AL36" s="1121"/>
      <c r="AM36" s="1121"/>
      <c r="AN36" s="1122"/>
      <c r="AO36" s="312">
        <v>103526</v>
      </c>
      <c r="AP36" s="312">
        <v>3089</v>
      </c>
      <c r="AQ36" s="313">
        <v>1987</v>
      </c>
      <c r="AR36" s="314">
        <v>55.5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525</v>
      </c>
      <c r="AL37" s="1121"/>
      <c r="AM37" s="1121"/>
      <c r="AN37" s="1122"/>
      <c r="AO37" s="312">
        <v>90</v>
      </c>
      <c r="AP37" s="312">
        <v>3</v>
      </c>
      <c r="AQ37" s="313">
        <v>678</v>
      </c>
      <c r="AR37" s="314">
        <v>-99.6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526</v>
      </c>
      <c r="AL38" s="1124"/>
      <c r="AM38" s="1124"/>
      <c r="AN38" s="1125"/>
      <c r="AO38" s="315" t="s">
        <v>507</v>
      </c>
      <c r="AP38" s="315" t="s">
        <v>507</v>
      </c>
      <c r="AQ38" s="316">
        <v>0</v>
      </c>
      <c r="AR38" s="304" t="s">
        <v>507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527</v>
      </c>
      <c r="AL39" s="1124"/>
      <c r="AM39" s="1124"/>
      <c r="AN39" s="1125"/>
      <c r="AO39" s="312">
        <v>-116917</v>
      </c>
      <c r="AP39" s="312">
        <v>-3489</v>
      </c>
      <c r="AQ39" s="313">
        <v>-3119</v>
      </c>
      <c r="AR39" s="314">
        <v>11.9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528</v>
      </c>
      <c r="AL40" s="1121"/>
      <c r="AM40" s="1121"/>
      <c r="AN40" s="1122"/>
      <c r="AO40" s="312">
        <v>-785085</v>
      </c>
      <c r="AP40" s="312">
        <v>-23426</v>
      </c>
      <c r="AQ40" s="313">
        <v>-27108</v>
      </c>
      <c r="AR40" s="314">
        <v>-13.6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413182</v>
      </c>
      <c r="AP41" s="312">
        <v>12329</v>
      </c>
      <c r="AQ41" s="313">
        <v>14583</v>
      </c>
      <c r="AR41" s="314">
        <v>-15.5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498</v>
      </c>
      <c r="AN49" s="1115" t="s">
        <v>532</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533</v>
      </c>
      <c r="AO50" s="329" t="s">
        <v>534</v>
      </c>
      <c r="AP50" s="330" t="s">
        <v>535</v>
      </c>
      <c r="AQ50" s="331" t="s">
        <v>536</v>
      </c>
      <c r="AR50" s="332" t="s">
        <v>537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544998</v>
      </c>
      <c r="AN51" s="334">
        <v>15984</v>
      </c>
      <c r="AO51" s="335">
        <v>-43.8</v>
      </c>
      <c r="AP51" s="336">
        <v>47387</v>
      </c>
      <c r="AQ51" s="337">
        <v>-9.1999999999999993</v>
      </c>
      <c r="AR51" s="338">
        <v>-34.6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423268</v>
      </c>
      <c r="AN52" s="342">
        <v>12414</v>
      </c>
      <c r="AO52" s="343">
        <v>-31.5</v>
      </c>
      <c r="AP52" s="344">
        <v>24928</v>
      </c>
      <c r="AQ52" s="345">
        <v>0.3</v>
      </c>
      <c r="AR52" s="346">
        <v>-31.8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753531</v>
      </c>
      <c r="AN53" s="334">
        <v>22162</v>
      </c>
      <c r="AO53" s="335">
        <v>38.700000000000003</v>
      </c>
      <c r="AP53" s="336">
        <v>51264</v>
      </c>
      <c r="AQ53" s="337">
        <v>8.1999999999999993</v>
      </c>
      <c r="AR53" s="338">
        <v>30.5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379406</v>
      </c>
      <c r="AN54" s="342">
        <v>11159</v>
      </c>
      <c r="AO54" s="343">
        <v>-10.1</v>
      </c>
      <c r="AP54" s="344">
        <v>26040</v>
      </c>
      <c r="AQ54" s="345">
        <v>4.5</v>
      </c>
      <c r="AR54" s="346">
        <v>-14.6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1001704</v>
      </c>
      <c r="AN55" s="334">
        <v>29615</v>
      </c>
      <c r="AO55" s="335">
        <v>33.6</v>
      </c>
      <c r="AP55" s="336">
        <v>52068</v>
      </c>
      <c r="AQ55" s="337">
        <v>1.6</v>
      </c>
      <c r="AR55" s="338">
        <v>32</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733931</v>
      </c>
      <c r="AN56" s="342">
        <v>21699</v>
      </c>
      <c r="AO56" s="343">
        <v>94.5</v>
      </c>
      <c r="AP56" s="344">
        <v>26936</v>
      </c>
      <c r="AQ56" s="345">
        <v>3.4</v>
      </c>
      <c r="AR56" s="346">
        <v>91.1</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784103</v>
      </c>
      <c r="AN57" s="334">
        <v>23292</v>
      </c>
      <c r="AO57" s="335">
        <v>-21.4</v>
      </c>
      <c r="AP57" s="336">
        <v>47161</v>
      </c>
      <c r="AQ57" s="337">
        <v>-9.4</v>
      </c>
      <c r="AR57" s="338">
        <v>-12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406623</v>
      </c>
      <c r="AN58" s="342">
        <v>12079</v>
      </c>
      <c r="AO58" s="343">
        <v>-44.3</v>
      </c>
      <c r="AP58" s="344">
        <v>24595</v>
      </c>
      <c r="AQ58" s="345">
        <v>-8.6999999999999993</v>
      </c>
      <c r="AR58" s="346">
        <v>-35.6</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962882</v>
      </c>
      <c r="AN59" s="334">
        <v>28731</v>
      </c>
      <c r="AO59" s="335">
        <v>23.4</v>
      </c>
      <c r="AP59" s="336">
        <v>43423</v>
      </c>
      <c r="AQ59" s="337">
        <v>-7.9</v>
      </c>
      <c r="AR59" s="338">
        <v>31.3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587667</v>
      </c>
      <c r="AN60" s="342">
        <v>17535</v>
      </c>
      <c r="AO60" s="343">
        <v>45.2</v>
      </c>
      <c r="AP60" s="344">
        <v>22207</v>
      </c>
      <c r="AQ60" s="345">
        <v>-9.6999999999999993</v>
      </c>
      <c r="AR60" s="346">
        <v>54.9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809444</v>
      </c>
      <c r="AN61" s="349">
        <v>23957</v>
      </c>
      <c r="AO61" s="350">
        <v>6.1</v>
      </c>
      <c r="AP61" s="351">
        <v>48261</v>
      </c>
      <c r="AQ61" s="352">
        <v>-3.3</v>
      </c>
      <c r="AR61" s="338">
        <v>9.4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506179</v>
      </c>
      <c r="AN62" s="342">
        <v>14977</v>
      </c>
      <c r="AO62" s="343">
        <v>10.8</v>
      </c>
      <c r="AP62" s="344">
        <v>24941</v>
      </c>
      <c r="AQ62" s="345">
        <v>-2</v>
      </c>
      <c r="AR62" s="346">
        <v>12.8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iC37eZpjsv1owqIZIcqmJOwBoc38Cerym+f7rIAhxlvXw7Ruh6T0fvzgi4bnwcxDIPVG1Ve2qY7FgEtzuY/B7A==" saltValue="ZYrsly8NJRhDNoN/FC0ij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546</v>
      </c>
    </row>
    <row r="120" spans="125:125" ht="13.5" hidden="1" customHeight="1" x14ac:dyDescent="0.2"/>
    <row r="121" spans="125:125" ht="13.5" hidden="1" customHeight="1" x14ac:dyDescent="0.2">
      <c r="DU121" s="259"/>
    </row>
  </sheetData>
  <sheetProtection algorithmName="SHA-512" hashValue="CP+U+ePtti0IoDx89DBmpI0b0Jjpr7OZtIBFzPz4FauPliDUNyv2wH0EYiXNtr/xlO8L9/TxL6XpexbilyThlg==" saltValue="B3+1m0qEP9aUxQ+QNZsS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547</v>
      </c>
    </row>
  </sheetData>
  <sheetProtection algorithmName="SHA-512" hashValue="zYsAUDf/6QkOtZe6+sJ0XKhFRcI2cqrGUe2RwsromWJ6K0Y35bLgq8aRoZs/Ya3bs21fRAmlJTznKvo3MRhf9g==" saltValue="t3CJdOKGQpK2mOmuKoXHD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548</v>
      </c>
      <c r="G46" s="8" t="s">
        <v>549</v>
      </c>
      <c r="H46" s="8" t="s">
        <v>550</v>
      </c>
      <c r="I46" s="8" t="s">
        <v>551</v>
      </c>
      <c r="J46" s="9" t="s">
        <v>552</v>
      </c>
    </row>
    <row r="47" spans="2:10" ht="57.75" customHeight="1" x14ac:dyDescent="0.2">
      <c r="B47" s="10"/>
      <c r="C47" s="1139" t="s">
        <v>3</v>
      </c>
      <c r="D47" s="1139"/>
      <c r="E47" s="1140"/>
      <c r="F47" s="11">
        <v>17.350000000000001</v>
      </c>
      <c r="G47" s="12">
        <v>17.059999999999999</v>
      </c>
      <c r="H47" s="12">
        <v>15.61</v>
      </c>
      <c r="I47" s="12">
        <v>17.399999999999999</v>
      </c>
      <c r="J47" s="13">
        <v>19.32</v>
      </c>
    </row>
    <row r="48" spans="2:10" ht="57.75" customHeight="1" x14ac:dyDescent="0.2">
      <c r="B48" s="14"/>
      <c r="C48" s="1141" t="s">
        <v>4</v>
      </c>
      <c r="D48" s="1141"/>
      <c r="E48" s="1142"/>
      <c r="F48" s="15">
        <v>7.46</v>
      </c>
      <c r="G48" s="16">
        <v>7.08</v>
      </c>
      <c r="H48" s="16">
        <v>6.99</v>
      </c>
      <c r="I48" s="16">
        <v>13.66</v>
      </c>
      <c r="J48" s="17">
        <v>10.37</v>
      </c>
    </row>
    <row r="49" spans="2:10" ht="57.75" customHeight="1" thickBot="1" x14ac:dyDescent="0.25">
      <c r="B49" s="18"/>
      <c r="C49" s="1143" t="s">
        <v>5</v>
      </c>
      <c r="D49" s="1143"/>
      <c r="E49" s="1144"/>
      <c r="F49" s="19">
        <v>2.2799999999999998</v>
      </c>
      <c r="G49" s="20" t="s">
        <v>553</v>
      </c>
      <c r="H49" s="20" t="s">
        <v>554</v>
      </c>
      <c r="I49" s="20">
        <v>10.039999999999999</v>
      </c>
      <c r="J49" s="21" t="s">
        <v>555</v>
      </c>
    </row>
    <row r="50" spans="2:10" ht="13" x14ac:dyDescent="0.2"/>
  </sheetData>
  <sheetProtection algorithmName="SHA-512" hashValue="EK0h+DCAVdYupP4HraLg8THDnGk6jaua0pNXRqfy058gHCAouDfaUm2BRYWZZOHnHWsDlS/+dzVWTBMqiaJ2Mw==" saltValue="HpBRn6bMZdL3aK0NIZt1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2024-03-18T01:54:26Z</cp:lastPrinted>
  <dcterms:created xsi:type="dcterms:W3CDTF">2024-03-14T01:46:44Z</dcterms:created>
  <dcterms:modified xsi:type="dcterms:W3CDTF">2024-03-21T04:02:19Z</dcterms:modified>
  <cp:category/>
</cp:coreProperties>
</file>