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09E0EECD-4F99-4D58-9D91-EA989ACF92B8}" xr6:coauthVersionLast="36" xr6:coauthVersionMax="36" xr10:uidLastSave="{00000000-0000-0000-0000-000000000000}"/>
  <bookViews>
    <workbookView xWindow="0" yWindow="0" windowWidth="20490" windowHeight="7160" tabRatio="7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F6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E35" i="10" s="1"/>
  <c r="BE36"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<sst xmlns="http://schemas.openxmlformats.org/spreadsheetml/2006/main" count="1125" uniqueCount="598">
  <si>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</si>
  <si>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</si>
  <si>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</si>
  <si>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</si>
  <si>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</si>
  <si>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</si>
  <si>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</si>
  <si>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</si>
  <si>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</si>
  <si>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</si>
  <si>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</si>
  <si>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</si>
  <si>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</si>
  <si>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</si>
  <si>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</si>
  <si>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</si>
  <si>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</si>
  <si>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</si>
  <si>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</si>
  <si>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</si>
  <si>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</si>
  <si>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</si>
  <si>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</si>
  <si>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</si>
  <si>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</si>
  <si>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</si>
  <si>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</si>
  <si>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</si>
  <si>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</si>
  <si>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</si>
  <si>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</si>
  <si>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</si>
  <si>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</si>
  <si>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</si>
  <si>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</si>
  <si>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</si>
  <si>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</si>
  <si>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</si>
  <si>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</si>
  <si>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</si>
  <si>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</si>
  <si>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</si>
  <si>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</si>
  <si>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</si>
  <si>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</si>
  <si>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</si>
  <si>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</si>
  <si>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</si>
  <si>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</si>
  <si>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</si>
  <si>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</si>
  <si>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</si>
  <si>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</si>
  <si>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</si>
  <si>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</si>
  <si>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</si>
  <si>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</si>
  <si>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</si>
  <si>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</si>
  <si>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</si>
  <si>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</si>
  <si>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</si>
  <si>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</si>
  <si>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</si>
  <si>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</si>
  <si>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</si>
  <si>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</si>
  <si>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</si>
  <si>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</si>
  <si>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</si>
  <si>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</si>
  <si>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</si>
  <si>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</si>
  <si>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</si>
  <si>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</si>
  <si>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</si>
  <si>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</si>
  <si>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</si>
  <si>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</si>
  <si>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</si>
  <si>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</si>
  <si>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</si>
  <si>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</si>
  <si>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</si>
  <si>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</si>
  <si>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</si>
  <si>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</si>
  <si>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</si>
  <si>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</si>
  <si>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</si>
  <si>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</si>
  <si>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</si>
  <si>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</si>
  <si>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</si>
  <si>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</si>
  <si>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</si>
  <si>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</si>
  <si>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</si>
  <si>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</si>
  <si>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</si>
  <si>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</si>
  <si>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</si>
  <si>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</si>
  <si>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</si>
  <si>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</si>
  <si>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</si>
  <si>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</si>
  <si>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</si>
  <si>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</si>
  <si>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</si>
  <si>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</si>
  <si>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</si>
  <si>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</si>
  <si>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</si>
  <si>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</si>
  <si>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</si>
  <si>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</si>
  <si>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</si>
  <si>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</si>
  <si>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</si>
  <si>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</si>
  <si>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</si>
  <si>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</si>
  <si>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</si>
  <si>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</si>
  <si>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</si>
  <si>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</si>
  <si>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</si>
  <si>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</si>
  <si>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</si>
  <si>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</si>
  <si>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</si>
  <si>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</si>
  <si>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</si>
  <si>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</si>
  <si>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</si>
  <si>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</si>
  <si>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</si>
  <si>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</si>
  <si>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</si>
  <si>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</si>
  <si>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</si>
  <si>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</si>
  <si>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</si>
  <si>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</si>
  <si>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</si>
  <si>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</si>
  <si>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</si>
  <si>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</si>
  <si>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</si>
  <si>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</si>
  <si>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</si>
  <si>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</si>
  <si>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</si>
  <si>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</si>
  <si>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</si>
  <si>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</si>
  <si>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</si>
  <si>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</si>
  <si>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</si>
  <si>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</si>
  <si>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</si>
  <si>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</si>
  <si>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</si>
  <si>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</si>
  <si>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</si>
  <si>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</si>
  <si>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</si>
  <si>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</si>
  <si>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</si>
  <si>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</si>
  <si>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</si>
  <si>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</si>
  <si>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</si>
  <si>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</si>
  <si>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</si>
  <si>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</si>
  <si>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</si>
  <si>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</si>
  <si>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</si>
  <si>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</si>
  <si>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</si>
  <si>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</si>
  <si>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</si>
  <si>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</si>
  <si>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</si>
  <si>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</si>
  <si>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</si>
  <si>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</si>
  <si>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</si>
  <si>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</si>
  <si>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</si>
  <si>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</si>
  <si>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</si>
  <si>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</si>
  <si>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</si>
  <si>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</si>
  <si>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</si>
  <si>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</si>
  <si>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</si>
  <si>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</si>
  <si>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</si>
  <si>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</si>
  <si>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</si>
  <si>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</si>
  <si>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</si>
  <si>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</si>
  <si>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</si>
  <si>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</si>
  <si>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</si>
  <si>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</si>
  <si>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</si>
  <si>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</si>
  <si>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</si>
  <si>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</si>
  <si>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</si>
  <si>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埼玉県吉見町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</si>
  <si>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</si>
  <si>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</si>
  <si>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</si>
  <si>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</si>
  <si>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</si>
  <si>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</si>
  <si>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</si>
  <si>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</si>
  <si>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</si>
  <si>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</si>
  <si>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</si>
  <si>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</si>
  <si>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</si>
  <si>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</si>
  <si>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</si>
  <si>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</si>
  <si>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</si>
  <si>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</si>
  <si>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</si>
  <si>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</si>
  <si>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</si>
  <si>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</si>
  <si>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</si>
  <si>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</si>
  <si>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</si>
  <si>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</si>
  <si>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</si>
  <si>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</si>
  <si>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</si>
  <si>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</si>
  <si>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</si>
  <si>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</si>
  <si>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</si>
  <si>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</si>
  <si>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</si>
  <si>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</si>
  <si>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</si>
  <si>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</si>
  <si>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</si>
  <si>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</si>
  <si>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</si>
  <si>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</si>
  <si>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</si>
  <si>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</si>
  <si>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</si>
  <si>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</si>
  <si>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</si>
  <si>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</si>
  <si>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</si>
  <si>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</si>
  <si>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</si>
  <si>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</si>
  <si>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</si>
  <si>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</si>
  <si>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</si>
  <si>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</si>
  <si>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</si>
  <si>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</si>
  <si>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</si>
  <si>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</si>
  <si>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</si>
  <si>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</si>
  <si>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</si>
  <si>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</si>
  <si>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</si>
  <si>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</si>
  <si>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</si>
  <si>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</si>
  <si>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</si>
  <si>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</si>
  <si>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</si>
  <si>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</si>
  <si>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</si>
  <si>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</si>
  <si>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</si>
  <si>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</si>
  <si>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</si>
  <si>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</si>
  <si>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</si>
  <si>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</si>
  <si>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</si>
  <si>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</si>
  <si>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</si>
  <si>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</si>
  <si>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</si>
  <si>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</si>
  <si>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</si>
  <si>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</si>
  <si>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</si>
  <si>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</si>
  <si>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</si>
  <si>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</si>
  <si>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</si>
  <si>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</si>
  <si>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</si>
  <si>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</si>
  <si>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</si>
  <si>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</si>
  <si>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</si>
  <si>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</si>
  <si>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</si>
  <si>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</si>
  <si>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</si>
  <si>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</si>
  <si>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</si>
  <si>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</si>
  <si>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</si>
  <si>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</si>
  <si>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</si>
  <si>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</si>
  <si>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</si>
  <si>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</si>
  <si>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</si>
  <si>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</si>
  <si>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</si>
  <si>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</si>
  <si>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</si>
  <si>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</si>
  <si>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</si>
  <si>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</si>
  <si>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</si>
  <si>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</si>
  <si>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</si>
  <si>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</si>
  <si>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</si>
  <si>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</si>
  <si>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</si>
  <si>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</si>
  <si>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</si>
  <si>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</si>
  <si>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</si>
  <si>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</si>
  <si>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</si>
  <si>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</si>
  <si>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</si>
  <si>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</si>
  <si>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</si>
  <si>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</si>
  <si>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</si>
  <si>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</si>
  <si>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</si>
  <si>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</si>
  <si>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</si>
  <si>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</si>
  <si>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</si>
  <si>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</si>
  <si>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</si>
  <si>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</si>
  <si>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</si>
  <si>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</si>
  <si>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</si>
  <si>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</si>
  <si>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埼玉県吉見町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</si>
  <si>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</si>
  <si>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</si>
  <si>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</si>
  <si>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</si>
  <si>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</si>
  <si>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</si>
  <si>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</si>
  <si>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</si>
  <si>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</si>
  <si>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</si>
  <si>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</si>
  <si>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</si>
  <si>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</si>
  <si>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</si>
  <si>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</si>
  <si>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</si>
  <si>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</si>
  <si>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</si>
  <si>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</si>
  <si>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</si>
  <si>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</si>
  <si>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</si>
  <si>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</si>
  <si>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</si>
  <si>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</si>
  <si>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</si>
  <si>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</si>
  <si>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</si>
  <si>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</si>
  <si>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</si>
  <si>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</si>
  <si>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</si>
  <si>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</si>
  <si>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</si>
  <si>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</si>
  <si>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</si>
  <si>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</si>
  <si>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</si>
  <si>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</si>
  <si>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</si>
  <si>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</si>
  <si>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</si>
  <si>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</si>
  <si>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</si>
  <si>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</si>
  <si>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</si>
  <si>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</si>
  <si>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</si>
  <si>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</si>
  <si>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</si>
  <si>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</si>
  <si>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</si>
  <si>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</si>
  <si>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</si>
  <si>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</si>
  <si>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</si>
  <si>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</si>
  <si>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</si>
  <si>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</si>
  <si>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</si>
  <si>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</si>
  <si>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</si>
  <si>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</si>
  <si>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</si>
  <si>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</si>
  <si>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</si>
  <si>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</si>
  <si>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</si>
  <si>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</si>
  <si>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</si>
  <si>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</si>
  <si>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</si>
  <si>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</si>
  <si>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</si>
  <si>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</si>
  <si>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</si>
  <si>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</si>
  <si>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</si>
  <si>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</si>
  <si>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</si>
  <si>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</si>
  <si>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</si>
  <si>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</si>
  <si>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</si>
  <si>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</si>
  <si>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</si>
  <si>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</si>
  <si>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</si>
  <si>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</si>
  <si>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</si>
  <si>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</si>
  <si>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</si>
  <si>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</si>
  <si>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</si>
  <si>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</si>
  <si>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</si>
  <si>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</si>
  <si>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</si>
  <si>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</si>
  <si>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</si>
  <si>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</si>
  <si>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</si>
  <si>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</si>
  <si>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</si>
  <si>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</si>
  <si>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</si>
  <si>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</si>
  <si>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</si>
  <si>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</si>
  <si>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</si>
  <si>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</si>
  <si>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</si>
  <si>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</si>
  <si>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</si>
  <si>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</si>
  <si>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</si>
  <si>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</si>
  <si>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</si>
  <si>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</si>
  <si>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</si>
  <si>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</si>
  <si>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</si>
  <si>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</si>
  <si>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</si>
  <si>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</si>
  <si>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</si>
  <si>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</si>
  <si>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</si>
  <si>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</si>
  <si>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</si>
  <si>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</si>
  <si>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</si>
  <si>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</si>
  <si>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</si>
  <si>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</si>
  <si>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</si>
  <si>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</si>
  <si>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</si>
  <si>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</si>
  <si>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</si>
  <si>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</si>
  <si>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</si>
  <si>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</si>
  <si>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</si>
  <si>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</si>
  <si>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</si>
  <si>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</si>
  <si>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</si>
  <si>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</si>
  <si>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</si>
  <si>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</si>
  <si>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</si>
  <si>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</si>
  <si>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</si>
  <si>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</si>
  <si>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</si>
  <si>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</si>
  <si>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</si>
  <si>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</si>
  <si>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</si>
  <si>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</si>
  <si>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</si>
  <si>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</si>
  <si>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</si>
  <si>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</si>
  <si>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</si>
  <si>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</si>
  <si>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</si>
  <si>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</si>
  <si>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</si>
  <si>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</si>
  <si>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</si>
  <si>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</si>
  <si>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</si>
  <si>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</si>
  <si>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</si>
  <si>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</si>
  <si>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</si>
  <si>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</si>
  <si>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</si>
  <si>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</si>
  <si>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</si>
  <si>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</si>
  <si>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</si>
  <si>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</si>
  <si>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</si>
  <si>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</si>
  <si>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</si>
  <si>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</si>
  <si>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</si>
  <si>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</si>
  <si>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下水道事業特別会計</t>
  </si>
  <si>
    <t>国民健康保険特別会計</t>
  </si>
  <si>
    <t>農業集落排水事業特別会計</t>
  </si>
  <si>
    <t>後期高齢者医療特別会計</t>
  </si>
  <si>
    <t>公設浄化槽事業特別会計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</si>
  <si>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</si>
  <si>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</si>
  <si>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</si>
  <si>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</si>
  <si>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</si>
  <si>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</si>
  <si>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</si>
  <si>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</si>
  <si>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一般会計</t>
    <phoneticPr fontId="5"/>
  </si>
  <si>
    <t>国民健康保険特別会計</t>
    <phoneticPr fontId="5"/>
  </si>
  <si>
    <t>-</t>
    <phoneticPr fontId="2"/>
  </si>
  <si>
    <t>-</t>
    <phoneticPr fontId="2"/>
  </si>
  <si>
    <t>-</t>
    <phoneticPr fontId="2"/>
  </si>
  <si>
    <t>法非適用企業</t>
    <phoneticPr fontId="5"/>
  </si>
  <si>
    <t>埼玉中部環境保全組合</t>
    <rPh sb="0" eb="2">
      <t>サイタマ</t>
    </rPh>
    <rPh sb="2" eb="4">
      <t>チュウブ</t>
    </rPh>
    <rPh sb="4" eb="6">
      <t>カンキョウ</t>
    </rPh>
    <rPh sb="6" eb="8">
      <t>ホゼン</t>
    </rPh>
    <rPh sb="8" eb="10">
      <t>クミアイ</t>
    </rPh>
    <phoneticPr fontId="2"/>
  </si>
  <si>
    <t>一般会計</t>
    <rPh sb="0" eb="2">
      <t>イッパン</t>
    </rPh>
    <rPh sb="2" eb="4">
      <t>カイケイ</t>
    </rPh>
    <phoneticPr fontId="2"/>
  </si>
  <si>
    <t>北本地区衛生組合</t>
    <rPh sb="0" eb="2">
      <t>キタモト</t>
    </rPh>
    <rPh sb="2" eb="4">
      <t>チク</t>
    </rPh>
    <rPh sb="4" eb="6">
      <t>エイセイ</t>
    </rPh>
    <rPh sb="6" eb="8">
      <t>クミアイ</t>
    </rPh>
    <phoneticPr fontId="2"/>
  </si>
  <si>
    <t>比企広域市町村圏組合</t>
    <rPh sb="0" eb="4">
      <t>ヒキコウイキ</t>
    </rPh>
    <rPh sb="4" eb="7">
      <t>シチョウソン</t>
    </rPh>
    <rPh sb="7" eb="8">
      <t>ケン</t>
    </rPh>
    <rPh sb="8" eb="10">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</si>
  <si>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</si>
  <si>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</si>
  <si>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</si>
  <si>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公平委員特別会計</t>
    <rPh sb="0" eb="2">
      <t>コウヘイ</t>
    </rPh>
    <rPh sb="2" eb="4">
      <t>イイン</t>
    </rPh>
    <rPh sb="4" eb="6">
      <t>トクベツ</t>
    </rPh>
    <rPh sb="6" eb="8">
      <t>カイケイ</t>
    </rPh>
    <phoneticPr fontId="2"/>
  </si>
  <si>
    <t>埼玉県後期高齢者医療広域連合</t>
    <rPh sb="0" eb="3">
      <t>サイタマケン</t>
    </rPh>
    <rPh sb="3" eb="10">
      <t>コウキコウレイシャイリョウ</t>
    </rPh>
    <rPh sb="10" eb="12">
      <t>コウイキ</t>
    </rPh>
    <rPh sb="12" eb="14">
      <t>レンゴウ</t>
    </rPh>
    <phoneticPr fontId="2"/>
  </si>
  <si>
    <t>一般会計</t>
    <rPh sb="0" eb="4">
      <t>イッパンカイケイ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</si>
  <si>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</si>
  <si>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</si>
  <si>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</si>
  <si>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</si>
  <si>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（有）いちごの里よしみ</t>
    <phoneticPr fontId="2"/>
  </si>
  <si>
    <t>公共施設等総合管理基金</t>
    <rPh sb="0" eb="2">
      <t>コウキョウ</t>
    </rPh>
    <rPh sb="2" eb="4">
      <t>シセツ</t>
    </rPh>
    <rPh sb="4" eb="5">
      <t>トウ</t>
    </rPh>
    <rPh sb="5" eb="7">
      <t>ソウゴウ</t>
    </rPh>
    <rPh sb="7" eb="9">
      <t>カンリ</t>
    </rPh>
    <rPh sb="9" eb="11">
      <t>キキン</t>
    </rPh>
    <phoneticPr fontId="5"/>
  </si>
  <si>
    <t>森林環境譲与税基金</t>
    <rPh sb="0" eb="2">
      <t>シンリン</t>
    </rPh>
    <rPh sb="2" eb="4">
      <t>カンキョウ</t>
    </rPh>
    <rPh sb="4" eb="6">
      <t>ジョウヨ</t>
    </rPh>
    <rPh sb="6" eb="7">
      <t>ゼイ</t>
    </rPh>
    <rPh sb="7" eb="9">
      <t>キキン</t>
    </rPh>
    <phoneticPr fontId="5"/>
  </si>
  <si>
    <t>フレンドシップ・ハイツよしみ整備基金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</si>
</sst>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extLst>
            <c:ext xmlns:c16="http://schemas.microsoft.com/office/drawing/2014/chart" uri="{C3380CC4-5D6E-409C-BE32-E72D297353CC}">
              <c16:uniqueId val="{00000000-CACF-42A5-9669-18CCBC40B3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36823</c:v>
                </c:pt>
                <c:pt idx="1">
                  <c:v>44333</c:v>
                </c:pt>
                <c:pt idx="2">
                  <c:v>56631</c:v>
                </c:pt>
                <c:pt idx="3">
                  <c:v>92913</c:v>
                </c:pt>
                <c:pt idx="4">
                  <c:v>31793</c:v>
                </c:pt>
              </c:numCache>
            </c:numRef>
          </c:val>
          <c:smooth val="0"/>
          <c:extLst>
            <c:ext xmlns:c16="http://schemas.microsoft.com/office/drawing/2014/chart" uri="{C3380CC4-5D6E-409C-BE32-E72D297353CC}">
              <c16:uniqueId val="{00000001-CACF-42A5-9669-18CCBC40B3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9.85</c:v>
                </c:pt>
                <c:pt idx="1">
                  <c:v>9.74</c:v>
                </c:pt>
                <c:pt idx="2">
                  <c:v>8.9499999999999993</c:v>
                </c:pt>
                <c:pt idx="3">
                  <c:v>14.24</c:v>
                </c:pt>
                <c:pt idx="4">
                  <c:v>14.4</c:v>
                </c:pt>
              </c:numCache>
            </c:numRef>
          </c:val>
          <c:extLst>
            <c:ext xmlns:c16="http://schemas.microsoft.com/office/drawing/2014/chart" uri="{C3380CC4-5D6E-409C-BE32-E72D297353CC}">
              <c16:uniqueId val="{00000000-0D72-444C-926C-6CE36F77B7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25.36</c:v>
                </c:pt>
                <c:pt idx="1">
                  <c:v>25.94</c:v>
                </c:pt>
                <c:pt idx="2">
                  <c:v>25.97</c:v>
                </c:pt>
                <c:pt idx="3">
                  <c:v>24.75</c:v>
                </c:pt>
                <c:pt idx="4">
                  <c:v>26.05</c:v>
                </c:pt>
              </c:numCache>
            </c:numRef>
          </c:val>
          <c:extLst>
            <c:ext xmlns:c16="http://schemas.microsoft.com/office/drawing/2014/chart" uri="{C3380CC4-5D6E-409C-BE32-E72D297353CC}">
              <c16:uniqueId val="{00000001-0D72-444C-926C-6CE36F77B7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0.43</c:v>
                </c:pt>
                <c:pt idx="1">
                  <c:v>0.73</c:v>
                </c:pt>
                <c:pt idx="2">
                  <c:v>0.84</c:v>
                </c:pt>
                <c:pt idx="3">
                  <c:v>5.95</c:v>
                </c:pt>
                <c:pt idx="4">
                  <c:v>0.77</c:v>
                </c:pt>
              </c:numCache>
            </c:numRef>
          </c:val>
          <c:smooth val="0"/>
          <c:extLst>
            <c:ext xmlns:c16="http://schemas.microsoft.com/office/drawing/2014/chart" uri="{C3380CC4-5D6E-409C-BE32-E72D297353CC}">
              <c16:uniqueId val="{00000002-0D72-444C-926C-6CE36F77B7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55-43C9-BEF5-558777DE3D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55-43C9-BEF5-558777DE3DE8}"/>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2-DC55-43C9-BEF5-558777DE3DE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0.06</c:v>
                </c:pt>
                <c:pt idx="4">
                  <c:v>#N/A</c:v>
                </c:pt>
                <c:pt idx="5">
                  <c:v>0.05</c:v>
                </c:pt>
                <c:pt idx="6">
                  <c:v>#N/A</c:v>
                </c:pt>
                <c:pt idx="7">
                  <c:v>0.04</c:v>
                </c:pt>
                <c:pt idx="8">
                  <c:v>#N/A</c:v>
                </c:pt>
                <c:pt idx="9">
                  <c:v>7.0000000000000007E-2</c:v>
                </c:pt>
              </c:numCache>
            </c:numRef>
          </c:val>
          <c:extLst>
            <c:ext xmlns:c16="http://schemas.microsoft.com/office/drawing/2014/chart" uri="{C3380CC4-5D6E-409C-BE32-E72D297353CC}">
              <c16:uniqueId val="{00000003-DC55-43C9-BEF5-558777DE3DE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0.74</c:v>
                </c:pt>
                <c:pt idx="4">
                  <c:v>#N/A</c:v>
                </c:pt>
                <c:pt idx="5">
                  <c:v>0.62</c:v>
                </c:pt>
                <c:pt idx="6">
                  <c:v>#N/A</c:v>
                </c:pt>
                <c:pt idx="7">
                  <c:v>0.5</c:v>
                </c:pt>
                <c:pt idx="8">
                  <c:v>#N/A</c:v>
                </c:pt>
                <c:pt idx="9">
                  <c:v>0.31</c:v>
                </c:pt>
              </c:numCache>
            </c:numRef>
          </c:val>
          <c:extLst>
            <c:ext xmlns:c16="http://schemas.microsoft.com/office/drawing/2014/chart" uri="{C3380CC4-5D6E-409C-BE32-E72D297353CC}">
              <c16:uniqueId val="{00000004-DC55-43C9-BEF5-558777DE3DE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c:v>
                </c:pt>
                <c:pt idx="2">
                  <c:v>#N/A</c:v>
                </c:pt>
                <c:pt idx="3">
                  <c:v>2.0099999999999998</c:v>
                </c:pt>
                <c:pt idx="4">
                  <c:v>#N/A</c:v>
                </c:pt>
                <c:pt idx="5">
                  <c:v>1.44</c:v>
                </c:pt>
                <c:pt idx="6">
                  <c:v>#N/A</c:v>
                </c:pt>
                <c:pt idx="7">
                  <c:v>2</c:v>
                </c:pt>
                <c:pt idx="8">
                  <c:v>#N/A</c:v>
                </c:pt>
                <c:pt idx="9">
                  <c:v>1.05</c:v>
                </c:pt>
              </c:numCache>
            </c:numRef>
          </c:val>
          <c:extLst>
            <c:ext xmlns:c16="http://schemas.microsoft.com/office/drawing/2014/chart" uri="{C3380CC4-5D6E-409C-BE32-E72D297353CC}">
              <c16:uniqueId val="{00000005-DC55-43C9-BEF5-558777DE3DE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0.68</c:v>
                </c:pt>
                <c:pt idx="4">
                  <c:v>#N/A</c:v>
                </c:pt>
                <c:pt idx="5">
                  <c:v>0.6</c:v>
                </c:pt>
                <c:pt idx="6">
                  <c:v>#N/A</c:v>
                </c:pt>
                <c:pt idx="7">
                  <c:v>1.06</c:v>
                </c:pt>
                <c:pt idx="8">
                  <c:v>#N/A</c:v>
                </c:pt>
                <c:pt idx="9">
                  <c:v>1.23</c:v>
                </c:pt>
              </c:numCache>
            </c:numRef>
          </c:val>
          <c:extLst>
            <c:ext xmlns:c16="http://schemas.microsoft.com/office/drawing/2014/chart" uri="{C3380CC4-5D6E-409C-BE32-E72D297353CC}">
              <c16:uniqueId val="{00000006-DC55-43C9-BEF5-558777DE3DE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1.92</c:v>
                </c:pt>
                <c:pt idx="2">
                  <c:v>#N/A</c:v>
                </c:pt>
                <c:pt idx="3">
                  <c:v>1.19</c:v>
                </c:pt>
                <c:pt idx="4">
                  <c:v>#N/A</c:v>
                </c:pt>
                <c:pt idx="5">
                  <c:v>1.53</c:v>
                </c:pt>
                <c:pt idx="6">
                  <c:v>#N/A</c:v>
                </c:pt>
                <c:pt idx="7">
                  <c:v>2.09</c:v>
                </c:pt>
                <c:pt idx="8">
                  <c:v>#N/A</c:v>
                </c:pt>
                <c:pt idx="9">
                  <c:v>1.93</c:v>
                </c:pt>
              </c:numCache>
            </c:numRef>
          </c:val>
          <c:extLst>
            <c:ext xmlns:c16="http://schemas.microsoft.com/office/drawing/2014/chart" uri="{C3380CC4-5D6E-409C-BE32-E72D297353CC}">
              <c16:uniqueId val="{00000007-DC55-43C9-BEF5-558777DE3D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9.2899999999999991</c:v>
                </c:pt>
                <c:pt idx="2">
                  <c:v>#N/A</c:v>
                </c:pt>
                <c:pt idx="3">
                  <c:v>9.73</c:v>
                </c:pt>
                <c:pt idx="4">
                  <c:v>#N/A</c:v>
                </c:pt>
                <c:pt idx="5">
                  <c:v>8.9499999999999993</c:v>
                </c:pt>
                <c:pt idx="6">
                  <c:v>#N/A</c:v>
                </c:pt>
                <c:pt idx="7">
                  <c:v>14.23</c:v>
                </c:pt>
                <c:pt idx="8">
                  <c:v>#N/A</c:v>
                </c:pt>
                <c:pt idx="9">
                  <c:v>14.39</c:v>
                </c:pt>
              </c:numCache>
            </c:numRef>
          </c:val>
          <c:extLst>
            <c:ext xmlns:c16="http://schemas.microsoft.com/office/drawing/2014/chart" uri="{C3380CC4-5D6E-409C-BE32-E72D297353CC}">
              <c16:uniqueId val="{00000008-DC55-43C9-BEF5-558777DE3D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20.75</c:v>
                </c:pt>
                <c:pt idx="2">
                  <c:v>#N/A</c:v>
                </c:pt>
                <c:pt idx="3">
                  <c:v>19.91</c:v>
                </c:pt>
                <c:pt idx="4">
                  <c:v>#N/A</c:v>
                </c:pt>
                <c:pt idx="5">
                  <c:v>18.41</c:v>
                </c:pt>
                <c:pt idx="6">
                  <c:v>#N/A</c:v>
                </c:pt>
                <c:pt idx="7">
                  <c:v>16.899999999999999</c:v>
                </c:pt>
                <c:pt idx="8">
                  <c:v>#N/A</c:v>
                </c:pt>
                <c:pt idx="9">
                  <c:v>17.239999999999998</c:v>
                </c:pt>
              </c:numCache>
            </c:numRef>
          </c:val>
          <c:extLst>
            <c:ext xmlns:c16="http://schemas.microsoft.com/office/drawing/2014/chart" uri="{C3380CC4-5D6E-409C-BE32-E72D297353CC}">
              <c16:uniqueId val="{00000009-DC55-43C9-BEF5-558777DE3D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622</c:v>
                </c:pt>
                <c:pt idx="5">
                  <c:v>611</c:v>
                </c:pt>
                <c:pt idx="8">
                  <c:v>586</c:v>
                </c:pt>
                <c:pt idx="11">
                  <c:v>588</c:v>
                </c:pt>
                <c:pt idx="14">
                  <c:v>586</c:v>
                </c:pt>
              </c:numCache>
            </c:numRef>
          </c:val>
          <c:extLst>
            <c:ext xmlns:c16="http://schemas.microsoft.com/office/drawing/2014/chart" uri="{C3380CC4-5D6E-409C-BE32-E72D297353CC}">
              <c16:uniqueId val="{00000000-B0FD-4041-B719-E3F5948721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FD-4041-B719-E3F5948721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FD-4041-B719-E3F5948721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18</c:v>
                </c:pt>
                <c:pt idx="6">
                  <c:v>16</c:v>
                </c:pt>
                <c:pt idx="9">
                  <c:v>25</c:v>
                </c:pt>
                <c:pt idx="12">
                  <c:v>25</c:v>
                </c:pt>
              </c:numCache>
            </c:numRef>
          </c:val>
          <c:extLst>
            <c:ext xmlns:c16="http://schemas.microsoft.com/office/drawing/2014/chart" uri="{C3380CC4-5D6E-409C-BE32-E72D297353CC}">
              <c16:uniqueId val="{00000003-B0FD-4041-B719-E3F5948721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240</c:v>
                </c:pt>
                <c:pt idx="3">
                  <c:v>239</c:v>
                </c:pt>
                <c:pt idx="6">
                  <c:v>266</c:v>
                </c:pt>
                <c:pt idx="9">
                  <c:v>242</c:v>
                </c:pt>
                <c:pt idx="12">
                  <c:v>248</c:v>
                </c:pt>
              </c:numCache>
            </c:numRef>
          </c:val>
          <c:extLst>
            <c:ext xmlns:c16="http://schemas.microsoft.com/office/drawing/2014/chart" uri="{C3380CC4-5D6E-409C-BE32-E72D297353CC}">
              <c16:uniqueId val="{00000004-B0FD-4041-B719-E3F5948721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FD-4041-B719-E3F5948721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FD-4041-B719-E3F5948721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619</c:v>
                </c:pt>
                <c:pt idx="3">
                  <c:v>601</c:v>
                </c:pt>
                <c:pt idx="6">
                  <c:v>546</c:v>
                </c:pt>
                <c:pt idx="9">
                  <c:v>562</c:v>
                </c:pt>
                <c:pt idx="12">
                  <c:v>572</c:v>
                </c:pt>
              </c:numCache>
            </c:numRef>
          </c:val>
          <c:extLst>
            <c:ext xmlns:c16="http://schemas.microsoft.com/office/drawing/2014/chart" uri="{C3380CC4-5D6E-409C-BE32-E72D297353CC}">
              <c16:uniqueId val="{00000007-B0FD-4041-B719-E3F5948721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260</c:v>
                </c:pt>
                <c:pt idx="2">
                  <c:v>#N/A</c:v>
                </c:pt>
                <c:pt idx="3">
                  <c:v>#N/A</c:v>
                </c:pt>
                <c:pt idx="4">
                  <c:v>247</c:v>
                </c:pt>
                <c:pt idx="5">
                  <c:v>#N/A</c:v>
                </c:pt>
                <c:pt idx="6">
                  <c:v>#N/A</c:v>
                </c:pt>
                <c:pt idx="7">
                  <c:v>242</c:v>
                </c:pt>
                <c:pt idx="8">
                  <c:v>#N/A</c:v>
                </c:pt>
                <c:pt idx="9">
                  <c:v>#N/A</c:v>
                </c:pt>
                <c:pt idx="10">
                  <c:v>241</c:v>
                </c:pt>
                <c:pt idx="11">
                  <c:v>#N/A</c:v>
                </c:pt>
                <c:pt idx="12">
                  <c:v>#N/A</c:v>
                </c:pt>
                <c:pt idx="13">
                  <c:v>259</c:v>
                </c:pt>
                <c:pt idx="14">
                  <c:v>#N/A</c:v>
                </c:pt>
              </c:numCache>
            </c:numRef>
          </c:val>
          <c:smooth val="0"/>
          <c:extLst>
            <c:ext xmlns:c16="http://schemas.microsoft.com/office/drawing/2014/chart" uri="{C3380CC4-5D6E-409C-BE32-E72D297353CC}">
              <c16:uniqueId val="{00000008-B0FD-4041-B719-E3F5948721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6663</c:v>
                </c:pt>
                <c:pt idx="5">
                  <c:v>6509</c:v>
                </c:pt>
                <c:pt idx="8">
                  <c:v>6837</c:v>
                </c:pt>
                <c:pt idx="11">
                  <c:v>6759</c:v>
                </c:pt>
                <c:pt idx="14">
                  <c:v>6407</c:v>
                </c:pt>
              </c:numCache>
            </c:numRef>
          </c:val>
          <c:extLst>
            <c:ext xmlns:c16="http://schemas.microsoft.com/office/drawing/2014/chart" uri="{C3380CC4-5D6E-409C-BE32-E72D297353CC}">
              <c16:uniqueId val="{00000000-B5E9-4986-A79C-1C3215EBA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1</c:v>
                </c:pt>
                <c:pt idx="14">
                  <c:v>1</c:v>
                </c:pt>
              </c:numCache>
            </c:numRef>
          </c:val>
          <c:extLst>
            <c:ext xmlns:c16="http://schemas.microsoft.com/office/drawing/2014/chart" uri="{C3380CC4-5D6E-409C-BE32-E72D297353CC}">
              <c16:uniqueId val="{00000001-B5E9-4986-A79C-1C3215EBA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2577</c:v>
                </c:pt>
                <c:pt idx="5">
                  <c:v>2622</c:v>
                </c:pt>
                <c:pt idx="8">
                  <c:v>2619</c:v>
                </c:pt>
                <c:pt idx="11">
                  <c:v>2939</c:v>
                </c:pt>
                <c:pt idx="14">
                  <c:v>3209</c:v>
                </c:pt>
              </c:numCache>
            </c:numRef>
          </c:val>
          <c:extLst>
            <c:ext xmlns:c16="http://schemas.microsoft.com/office/drawing/2014/chart" uri="{C3380CC4-5D6E-409C-BE32-E72D297353CC}">
              <c16:uniqueId val="{00000002-B5E9-4986-A79C-1C3215EBA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E9-4986-A79C-1C3215EBA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E9-4986-A79C-1C3215EBA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E9-4986-A79C-1C3215EBA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1217</c:v>
                </c:pt>
                <c:pt idx="3">
                  <c:v>1216</c:v>
                </c:pt>
                <c:pt idx="6">
                  <c:v>1197</c:v>
                </c:pt>
                <c:pt idx="9">
                  <c:v>1205</c:v>
                </c:pt>
                <c:pt idx="12">
                  <c:v>1170</c:v>
                </c:pt>
              </c:numCache>
            </c:numRef>
          </c:val>
          <c:extLst>
            <c:ext xmlns:c16="http://schemas.microsoft.com/office/drawing/2014/chart" uri="{C3380CC4-5D6E-409C-BE32-E72D297353CC}">
              <c16:uniqueId val="{00000006-B5E9-4986-A79C-1C3215EBA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149</c:v>
                </c:pt>
                <c:pt idx="3">
                  <c:v>177</c:v>
                </c:pt>
                <c:pt idx="6">
                  <c:v>272</c:v>
                </c:pt>
                <c:pt idx="9">
                  <c:v>267</c:v>
                </c:pt>
                <c:pt idx="12">
                  <c:v>253</c:v>
                </c:pt>
              </c:numCache>
            </c:numRef>
          </c:val>
          <c:extLst>
            <c:ext xmlns:c16="http://schemas.microsoft.com/office/drawing/2014/chart" uri="{C3380CC4-5D6E-409C-BE32-E72D297353CC}">
              <c16:uniqueId val="{00000007-B5E9-4986-A79C-1C3215EBA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3290</c:v>
                </c:pt>
                <c:pt idx="3">
                  <c:v>3097</c:v>
                </c:pt>
                <c:pt idx="6">
                  <c:v>2848</c:v>
                </c:pt>
                <c:pt idx="9">
                  <c:v>2362</c:v>
                </c:pt>
                <c:pt idx="12">
                  <c:v>2227</c:v>
                </c:pt>
              </c:numCache>
            </c:numRef>
          </c:val>
          <c:extLst>
            <c:ext xmlns:c16="http://schemas.microsoft.com/office/drawing/2014/chart" uri="{C3380CC4-5D6E-409C-BE32-E72D297353CC}">
              <c16:uniqueId val="{00000008-B5E9-4986-A79C-1C3215EBA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E9-4986-A79C-1C3215EBA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5581</c:v>
                </c:pt>
                <c:pt idx="3">
                  <c:v>5335</c:v>
                </c:pt>
                <c:pt idx="6">
                  <c:v>5501</c:v>
                </c:pt>
                <c:pt idx="9">
                  <c:v>6162</c:v>
                </c:pt>
                <c:pt idx="12">
                  <c:v>5798</c:v>
                </c:pt>
              </c:numCache>
            </c:numRef>
          </c:val>
          <c:extLst>
            <c:ext xmlns:c16="http://schemas.microsoft.com/office/drawing/2014/chart" uri="{C3380CC4-5D6E-409C-BE32-E72D297353CC}">
              <c16:uniqueId val="{0000000A-B5E9-4986-A79C-1C3215EBAD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996</c:v>
                </c:pt>
                <c:pt idx="2">
                  <c:v>#N/A</c:v>
                </c:pt>
                <c:pt idx="3">
                  <c:v>#N/A</c:v>
                </c:pt>
                <c:pt idx="4">
                  <c:v>694</c:v>
                </c:pt>
                <c:pt idx="5">
                  <c:v>#N/A</c:v>
                </c:pt>
                <c:pt idx="6">
                  <c:v>#N/A</c:v>
                </c:pt>
                <c:pt idx="7">
                  <c:v>362</c:v>
                </c:pt>
                <c:pt idx="8">
                  <c:v>#N/A</c:v>
                </c:pt>
                <c:pt idx="9">
                  <c:v>#N/A</c:v>
                </c:pt>
                <c:pt idx="10">
                  <c:v>297</c:v>
                </c:pt>
                <c:pt idx="11">
                  <c:v>#N/A</c:v>
                </c:pt>
                <c:pt idx="12">
                  <c:v>#N/A</c:v>
                </c:pt>
                <c:pt idx="13">
                  <c:v>0</c:v>
                </c:pt>
                <c:pt idx="14">
                  <c:v>#N/A</c:v>
                </c:pt>
              </c:numCache>
            </c:numRef>
          </c:val>
          <c:smooth val="0"/>
          <c:extLst>
            <c:ext xmlns:c16="http://schemas.microsoft.com/office/drawing/2014/chart" uri="{C3380CC4-5D6E-409C-BE32-E72D297353CC}">
              <c16:uniqueId val="{0000000B-B5E9-4986-A79C-1C3215EBAD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1277</c:v>
                </c:pt>
                <c:pt idx="1">
                  <c:v>1286</c:v>
                </c:pt>
                <c:pt idx="2">
                  <c:v>1330</c:v>
                </c:pt>
              </c:numCache>
            </c:numRef>
          </c:val>
          <c:extLst>
            <c:ext xmlns:c16="http://schemas.microsoft.com/office/drawing/2014/chart" uri="{C3380CC4-5D6E-409C-BE32-E72D297353CC}">
              <c16:uniqueId val="{00000000-33BE-4625-BBBD-1970E9D973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208</c:v>
                </c:pt>
                <c:pt idx="1">
                  <c:v>406</c:v>
                </c:pt>
                <c:pt idx="2">
                  <c:v>406</c:v>
                </c:pt>
              </c:numCache>
            </c:numRef>
          </c:val>
          <c:extLst>
            <c:ext xmlns:c16="http://schemas.microsoft.com/office/drawing/2014/chart" uri="{C3380CC4-5D6E-409C-BE32-E72D297353CC}">
              <c16:uniqueId val="{00000001-33BE-4625-BBBD-1970E9D973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359</c:v>
                </c:pt>
                <c:pt idx="1">
                  <c:v>552</c:v>
                </c:pt>
                <c:pt idx="2">
                  <c:v>795</c:v>
                </c:pt>
              </c:numCache>
            </c:numRef>
          </c:val>
          <c:extLst>
            <c:ext xmlns:c16="http://schemas.microsoft.com/office/drawing/2014/chart" uri="{C3380CC4-5D6E-409C-BE32-E72D297353CC}">
              <c16:uniqueId val="{00000002-33BE-4625-BBBD-1970E9D973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実質公債費比率（単年度）は、平成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年度が一般会計におけるピークであったが、以後減少傾向にある。令和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年度発行臨時財政対策債の償還（</a:t>
          </a:r>
          <a:r>
            <a:rPr kumimoji="1" lang="en-US" altLang="ja-JP" sz="1400">
              <a:latin typeface="ＭＳ ゴシック" pitchFamily="49" charset="-128"/>
              <a:ea typeface="ＭＳ ゴシック" pitchFamily="49" charset="-128"/>
            </a:rPr>
            <a:t>16,500</a:t>
          </a:r>
          <a:r>
            <a:rPr kumimoji="1" lang="ja-JP" altLang="en-US" sz="1400">
              <a:latin typeface="ＭＳ ゴシック" pitchFamily="49" charset="-128"/>
              <a:ea typeface="ＭＳ ゴシック" pitchFamily="49" charset="-128"/>
            </a:rPr>
            <a:t>千円）が始まったことなどにより、元利償還金が増加している。今後も交付税算入地方債を活用していくなど、比率の抑制に努める。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実質公債費比率の算定に用いる満期一括償還地方債の財源として積立ては行っていない。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157.0</a:t>
          </a:r>
          <a:r>
            <a:rPr kumimoji="1" lang="ja-JP" altLang="en-US" sz="1400">
              <a:latin typeface="ＭＳ ゴシック" pitchFamily="49" charset="-128"/>
              <a:ea typeface="ＭＳ ゴシック" pitchFamily="49" charset="-128"/>
            </a:rPr>
            <a:t>％）から令和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年度（比率なし）に至るまで、将来負担比率は下降傾向にある。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年度は、一般会計債現在高の減、公営企業債等に対する繰出見込額の減、充当可能基金の増により、将来負担の減少が見込まれた。また、令和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年度は町民会館建設事業債（</a:t>
          </a:r>
          <a:r>
            <a:rPr kumimoji="1" lang="en-US" altLang="ja-JP" sz="1400">
              <a:latin typeface="ＭＳ ゴシック" pitchFamily="49" charset="-128"/>
              <a:ea typeface="ＭＳ ゴシック" pitchFamily="49" charset="-128"/>
            </a:rPr>
            <a:t>1,019,200</a:t>
          </a:r>
          <a:r>
            <a:rPr kumimoji="1" lang="ja-JP" altLang="en-US" sz="1400">
              <a:latin typeface="ＭＳ ゴシック" pitchFamily="49" charset="-128"/>
              <a:ea typeface="ＭＳ ゴシック" pitchFamily="49" charset="-128"/>
            </a:rPr>
            <a:t>千円）の償還が終了する。しかし公営企業債等繰入見込額は高水準で推移していることもあり、引き続き公営企業も含めた公債費の抑制及び基金への積立てを継続し、財政の健全化に努める。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基金全体でみると、前年比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今後は公共施設等の維持管理に多額の費用が生じ、地方債を活用しての事業が増加すると予想されることから、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減債基金の取崩しを行うことも考えられる。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積極的な積立ては行わないものの、現状の残高を維持するよう努めていきたい。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公共施設等の大規模な更新、除却、転用及び保全に必要な経費の財源に充てるための基金。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森林整備及びその促進に要する経費の財源に充てるための基金。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フレンドシップ・ハイツよしみの施設整備及び解体撤去費用等に充てるための基金。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公共施設の計画的な維持管理に備えた積立による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243,990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公共施設木質化のための積立による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利子分の積立（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千円）と、施設修繕等による取崩し（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公共施設個別管理計画等を参考に積立て目標額を検討し、計画的な運用を行っていく。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森林整備及びその促進のための財源とするため積立てを行っていく。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施設の老朽化に伴い修繕等も年々増加していることから、引き続き積立てを継続して行く。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百万円）に伴う財政調整基金の増加による。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町の財政指針に定める、財政調整基金残高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億円を堅持できるよう、今後も積立てを継続していく。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なお、財政調整基金については、町の標準財政規模等に見合った積立てを心掛け、積立額が過剰とならないよう管理していく。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今後は公共施設等の維持管理に多額の費用が生じ、地方債を活用しての事業が増加すると予想されることから、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減債基金の取崩しを行うことも考えられる。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積極的な積立ては行わないものの、現状の残高を維持するよう努めていきたい。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18,117
17,923
38.64
8,322,762
7,566,974
735,087
5,105,471
5,798,140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全国平均及び類似団体平均を上回っているが、埼玉県平均は下回っている。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年度から下降傾向にあり、町税等の減少傾向は続くと考えられることから、今後も財政力指数が減少に転じると思われる。企業立地の促進や税の徴収強化等の取組を行い、自主財源の確保に努める。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70455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884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58965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424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13002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20562</xdr:rowOff>
    </xdr:from>
    <xdr:to>
      <xdr:col>15</xdr:col>
      <xdr:colOff>133350</xdr:colOff>
      <xdr:row>42</xdr:row>
      <xdr:rowOff>122162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106939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13002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133652</xdr:rowOff>
    </xdr:from>
    <xdr:to>
      <xdr:col>11</xdr:col>
      <xdr:colOff>82550</xdr:colOff>
      <xdr:row>41</xdr:row>
      <xdr:rowOff>63802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73979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133652</xdr:rowOff>
    </xdr:from>
    <xdr:to>
      <xdr:col>7</xdr:col>
      <xdr:colOff>31750</xdr:colOff>
      <xdr:row>41</xdr:row>
      <xdr:rowOff>63802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73979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扶助費については高齢化等により増加傾向にあるが、令和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年度は、地方交付税等経常的に収入される一般財源が増加したため、一時的に減少した。令和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年度は経常一般財源が減少、原油価格等の高騰により経常経費が増加したため、数値は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新規借入れの抑制による公債費の減少に努めるほか、経常経費の見直しを進めるとともに、優先度を検討し、今後も財政の弾力性の確保に努める。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63</xdr:row>
      <xdr:rowOff>80518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04094"/>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04094"/>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44196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639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44196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0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類似団体平均、全国平均を下回っているが、埼玉県平均を上回っている。</a:t>
          </a:r>
        </a:p>
        <a:p>
          <a:r>
            <a:rPr kumimoji="1" lang="ja-JP" altLang="en-US" sz="1300">
              <a:latin typeface="ＭＳ Ｐゴシック" panose="020B0600070205080204" pitchFamily="50" charset="-128"/>
              <a:ea typeface="ＭＳ Ｐゴシック" panose="020B0600070205080204" pitchFamily="50" charset="-128"/>
            </a:rPr>
            <a:t>原油価格・物価高騰や人口減少により、人口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人当たり決算額は上昇傾向にあると考えられる。公共施設の維持・管理についても検討を進め、人件費、物件費等について適正化を図る。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57910</xdr:rowOff>
    </xdr:from>
    <xdr:to>
      <xdr:col>23</xdr:col>
      <xdr:colOff>133350</xdr:colOff>
      <xdr:row>82</xdr:row>
      <xdr:rowOff>127460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6810"/>
          <a:ext cx="838200" cy="6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57910</xdr:rowOff>
    </xdr:from>
    <xdr:to>
      <xdr:col>19</xdr:col>
      <xdr:colOff>133350</xdr:colOff>
      <xdr:row>82</xdr:row>
      <xdr:rowOff>79901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1681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134263</xdr:rowOff>
    </xdr:from>
    <xdr:to>
      <xdr:col>15</xdr:col>
      <xdr:colOff>82550</xdr:colOff>
      <xdr:row>82</xdr:row>
      <xdr:rowOff>79901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21713"/>
          <a:ext cx="889000" cy="1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84572</xdr:rowOff>
    </xdr:from>
    <xdr:to>
      <xdr:col>11</xdr:col>
      <xdr:colOff>31750</xdr:colOff>
      <xdr:row>81</xdr:row>
      <xdr:rowOff>134263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72022"/>
          <a:ext cx="889000" cy="4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76660</xdr:rowOff>
    </xdr:from>
    <xdr:to>
      <xdr:col>23</xdr:col>
      <xdr:colOff>184150</xdr:colOff>
      <xdr:row>83</xdr:row>
      <xdr:rowOff>6810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93187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7110</xdr:rowOff>
    </xdr:from>
    <xdr:to>
      <xdr:col>19</xdr:col>
      <xdr:colOff>184150</xdr:colOff>
      <xdr:row>82</xdr:row>
      <xdr:rowOff>108710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118887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3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29101</xdr:rowOff>
    </xdr:from>
    <xdr:to>
      <xdr:col>15</xdr:col>
      <xdr:colOff>133350</xdr:colOff>
      <xdr:row>82</xdr:row>
      <xdr:rowOff>130701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140878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5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83463</xdr:rowOff>
    </xdr:from>
    <xdr:to>
      <xdr:col>11</xdr:col>
      <xdr:colOff>82550</xdr:colOff>
      <xdr:row>82</xdr:row>
      <xdr:rowOff>13613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7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23790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33772</xdr:rowOff>
    </xdr:from>
    <xdr:to>
      <xdr:col>7</xdr:col>
      <xdr:colOff>31750</xdr:colOff>
      <xdr:row>81</xdr:row>
      <xdr:rowOff>135372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145549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全国町村平均及び類似団体平均を上回っているが、全国市平均を下回っている。</a:t>
          </a:r>
        </a:p>
        <a:p>
          <a:r>
            <a:rPr kumimoji="1" lang="ja-JP" altLang="en-US" sz="1300">
              <a:latin typeface="ＭＳ Ｐゴシック" panose="020B0600070205080204" pitchFamily="50" charset="-128"/>
              <a:ea typeface="ＭＳ Ｐゴシック" panose="020B0600070205080204" pitchFamily="50" charset="-128"/>
            </a:rPr>
            <a:t>今後、時代の変化に対応した見直しを図り、給与諸手当等の適正化に努める。また、町の給与改定については国の人事勧告を基本とし、県・近隣市町村の状況を踏まえ適正化に取り組む。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37395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597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104422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535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13405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88</xdr:row>
      <xdr:rowOff>13405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401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全国平均及び埼玉県平均を上回っているが、類似団体平均を下回っている。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組織機構改革に伴い、横断的業務や新しい行政課題等に的確に対応し、職員数の適正化に努める。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29421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963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0033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147249</xdr:rowOff>
    </xdr:from>
    <xdr:to>
      <xdr:col>72</xdr:col>
      <xdr:colOff>203200</xdr:colOff>
      <xdr:row>60</xdr:row>
      <xdr:rowOff>13335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279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118039</xdr:rowOff>
    </xdr:from>
    <xdr:to>
      <xdr:col>73</xdr:col>
      <xdr:colOff>44450</xdr:colOff>
      <xdr:row>61</xdr:row>
      <xdr:rowOff>48189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32966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9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120438</xdr:rowOff>
    </xdr:from>
    <xdr:to>
      <xdr:col>68</xdr:col>
      <xdr:colOff>152400</xdr:colOff>
      <xdr:row>59</xdr:row>
      <xdr:rowOff>147249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3598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144851</xdr:rowOff>
    </xdr:from>
    <xdr:to>
      <xdr:col>68</xdr:col>
      <xdr:colOff>203200</xdr:colOff>
      <xdr:row>61</xdr:row>
      <xdr:rowOff>75001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126083</xdr:rowOff>
    </xdr:from>
    <xdr:to>
      <xdr:col>64</xdr:col>
      <xdr:colOff>152400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41010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96449</xdr:rowOff>
    </xdr:from>
    <xdr:to>
      <xdr:col>68</xdr:col>
      <xdr:colOff>203200</xdr:colOff>
      <xdr:row>60</xdr:row>
      <xdr:rowOff>26599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69638</xdr:rowOff>
    </xdr:from>
    <xdr:to>
      <xdr:col>64</xdr:col>
      <xdr:colOff>152400</xdr:colOff>
      <xdr:row>59</xdr:row>
      <xdr:rowOff>171238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埼玉県平均を上回っているが、類似団体平均を下回っている。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普通交付税の減、臨時財政対策債等の減により、分母となる標準財政規模が減となり、単年度比率は増加したが、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カ年平均で入れ替わった令和元年度が</a:t>
          </a:r>
          <a:r>
            <a:rPr kumimoji="1" lang="en-US" altLang="ja-JP" sz="1300">
              <a:latin typeface="ＭＳ Ｐゴシック" panose="020B0600070205080204" pitchFamily="50" charset="-128"/>
              <a:ea typeface="ＭＳ Ｐゴシック" panose="020B0600070205080204" pitchFamily="50" charset="-128"/>
            </a:rPr>
            <a:t>6.03065</a:t>
          </a:r>
          <a:r>
            <a:rPr kumimoji="1" lang="ja-JP" altLang="en-US" sz="1300">
              <a:latin typeface="ＭＳ Ｐゴシック" panose="020B0600070205080204" pitchFamily="50" charset="-128"/>
              <a:ea typeface="ＭＳ Ｐゴシック" panose="020B0600070205080204" pitchFamily="50" charset="-128"/>
            </a:rPr>
            <a:t>％に対し、令和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5.73267</a:t>
          </a:r>
          <a:r>
            <a:rPr kumimoji="1" lang="ja-JP" altLang="en-US" sz="1300">
              <a:latin typeface="ＭＳ Ｐゴシック" panose="020B0600070205080204" pitchFamily="50" charset="-128"/>
              <a:ea typeface="ＭＳ Ｐゴシック" panose="020B0600070205080204" pitchFamily="50" charset="-128"/>
            </a:rPr>
            <a:t>％となり、年々減少傾向にある。</a:t>
          </a:r>
        </a:p>
        <a:p>
          <a:r>
            <a:rPr kumimoji="1" lang="ja-JP" altLang="en-US" sz="1300">
              <a:latin typeface="ＭＳ Ｐゴシック" panose="020B0600070205080204" pitchFamily="50" charset="-128"/>
              <a:ea typeface="ＭＳ Ｐゴシック" panose="020B0600070205080204" pitchFamily="50" charset="-128"/>
            </a:rPr>
            <a:t>今後も起債対象事業の精査を行うとともに、公共施設等総合管理基金を計画的に活用し、実質公債費比率の上昇の抑制に努める。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2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68156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9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年度は、一般会計債現在高及び公営企業債に対する繰出金見込額の減により、将来負担額の減少が見込まれ、比率なしとなった。令和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年度は町民会館建設事業債（</a:t>
          </a:r>
          <a:r>
            <a:rPr kumimoji="1" lang="en-US" altLang="ja-JP" sz="1300">
              <a:latin typeface="ＭＳ Ｐゴシック" panose="020B0600070205080204" pitchFamily="50" charset="-128"/>
              <a:ea typeface="ＭＳ Ｐゴシック" panose="020B0600070205080204" pitchFamily="50" charset="-128"/>
            </a:rPr>
            <a:t>1,019,200</a:t>
          </a:r>
          <a:r>
            <a:rPr kumimoji="1" lang="ja-JP" altLang="en-US" sz="1300">
              <a:latin typeface="ＭＳ Ｐゴシック" panose="020B0600070205080204" pitchFamily="50" charset="-128"/>
              <a:ea typeface="ＭＳ Ｐゴシック" panose="020B0600070205080204" pitchFamily="50" charset="-128"/>
            </a:rPr>
            <a:t>千円）の償還が終了する。比率なしとなったが、今後も交付税措置率の高い地方債の借入に努め、財政調整基金等へ継続的な積立てに取り組んでいく。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112573</xdr:rowOff>
    </xdr:from>
    <xdr:to>
      <xdr:col>77</xdr:col>
      <xdr:colOff>44450</xdr:colOff>
      <xdr:row>14</xdr:row>
      <xdr:rowOff>130912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512873"/>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130912</xdr:rowOff>
    </xdr:from>
    <xdr:to>
      <xdr:col>72</xdr:col>
      <xdr:colOff>203200</xdr:colOff>
      <xdr:row>15</xdr:row>
      <xdr:rowOff>42469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312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42469</xdr:rowOff>
    </xdr:from>
    <xdr:to>
      <xdr:col>68</xdr:col>
      <xdr:colOff>152400</xdr:colOff>
      <xdr:row>15</xdr:row>
      <xdr:rowOff>112928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614219"/>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45229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86123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28702</xdr:rowOff>
    </xdr:from>
    <xdr:to>
      <xdr:col>64</xdr:col>
      <xdr:colOff>152400</xdr:colOff>
      <xdr:row>16</xdr:row>
      <xdr:rowOff>130302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115079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61773</xdr:rowOff>
    </xdr:from>
    <xdr:to>
      <xdr:col>77</xdr:col>
      <xdr:colOff>95250</xdr:colOff>
      <xdr:row>14</xdr:row>
      <xdr:rowOff>163373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148150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54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80112</xdr:rowOff>
    </xdr:from>
    <xdr:to>
      <xdr:col>73</xdr:col>
      <xdr:colOff>44450</xdr:colOff>
      <xdr:row>15</xdr:row>
      <xdr:rowOff>10262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20439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24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163119</xdr:rowOff>
    </xdr:from>
    <xdr:to>
      <xdr:col>68</xdr:col>
      <xdr:colOff>203200</xdr:colOff>
      <xdr:row>15</xdr:row>
      <xdr:rowOff>93269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103446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62128</xdr:rowOff>
    </xdr:from>
    <xdr:to>
      <xdr:col>64</xdr:col>
      <xdr:colOff>152400</xdr:colOff>
      <xdr:row>15</xdr:row>
      <xdr:rowOff>163728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2455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18,117
17,923
38.64
8,322,762
7,566,974
735,087
5,105,471
5,798,140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全国平均、埼玉県平均、類似団体をともに下回っている。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今後も引き続き、職員採用計画に基づいた職員採用等に努め、職員数の適正化を図る。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156936</xdr:rowOff>
    </xdr:from>
    <xdr:to>
      <xdr:col>24</xdr:col>
      <xdr:colOff>25400</xdr:colOff>
      <xdr:row>35</xdr:row>
      <xdr:rowOff>97064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14786"/>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156936</xdr:rowOff>
    </xdr:from>
    <xdr:to>
      <xdr:col>19</xdr:col>
      <xdr:colOff>187325</xdr:colOff>
      <xdr:row>36</xdr:row>
      <xdr:rowOff>67128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147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67128</xdr:rowOff>
    </xdr:from>
    <xdr:to>
      <xdr:col>15</xdr:col>
      <xdr:colOff>98425</xdr:colOff>
      <xdr:row>36</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67128</xdr:rowOff>
    </xdr:from>
    <xdr:to>
      <xdr:col>11</xdr:col>
      <xdr:colOff>9525</xdr:colOff>
      <xdr:row>36</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106136</xdr:rowOff>
    </xdr:from>
    <xdr:to>
      <xdr:col>20</xdr:col>
      <xdr:colOff>38100</xdr:colOff>
      <xdr:row>34</xdr:row>
      <xdr:rowOff>36286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46463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102705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全国平均及び埼玉県平均を下回っているが、類似団体平均を上回っている。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原油価格・物価高騰の影響もあり、昨年度から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ポイント増加している。今度も職員一人ひとりのコスト意識をより一層高め、経費の削減に努める。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87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78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54610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62230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扶助費に係る経常一般財源については、高齢化の進行等により昨年度から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ポイント増加した。今後も歳出総額における扶助費の占める割合は増加傾向にあると考えられるため、事業精査等により歳出抑制に努める。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全国平均、埼玉県平均、類似団体平均をともに上回っている。</a:t>
          </a:r>
        </a:p>
        <a:p>
          <a:r>
            <a:rPr kumimoji="1" lang="ja-JP" altLang="en-US" sz="1300">
              <a:latin typeface="ＭＳ Ｐゴシック" panose="020B0600070205080204" pitchFamily="50" charset="-128"/>
              <a:ea typeface="ＭＳ Ｐゴシック" panose="020B0600070205080204" pitchFamily="50" charset="-128"/>
            </a:rPr>
            <a:t>その他に係る経常収支比率が増加している要因は、経常一般財源の減、特別会計繰出金の増によるものと考えられる。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今後も、特別会計への繰出金の増が見込まれるため、事業精査を行い、一般会計の負担額を減らしていくよう努める。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58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58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全国平均及び埼玉県平均を上回っているが、類似団体平均を下回っている。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各種団体等への補助金や一部事務組合の負担金等については、団体所有の施設の老朽化等により増加傾向にあるため、補助費に係る経常収支比率は、増加している。</a:t>
          </a:r>
        </a:p>
        <a:p>
          <a:r>
            <a:rPr kumimoji="1" lang="ja-JP" altLang="en-US" sz="1300">
              <a:latin typeface="ＭＳ Ｐゴシック" panose="020B0600070205080204" pitchFamily="50" charset="-128"/>
              <a:ea typeface="ＭＳ Ｐゴシック" panose="020B0600070205080204" pitchFamily="50" charset="-128"/>
            </a:rPr>
            <a:t>社会経済状況の変化により実情にそぐわないと考えられる補助金等については廃止も含め検討するなど、事業内容の精査を行い、適正化に努める。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125367</xdr:rowOff>
    </xdr:from>
    <xdr:to>
      <xdr:col>82</xdr:col>
      <xdr:colOff>107950</xdr:colOff>
      <xdr:row>36</xdr:row>
      <xdr:rowOff>32294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2611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2611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64951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30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100528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64951</xdr:rowOff>
    </xdr:from>
    <xdr:to>
      <xdr:col>69</xdr:col>
      <xdr:colOff>92075</xdr:colOff>
      <xdr:row>36</xdr:row>
      <xdr:rowOff>71483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37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152944</xdr:rowOff>
    </xdr:from>
    <xdr:to>
      <xdr:col>82</xdr:col>
      <xdr:colOff>158750</xdr:colOff>
      <xdr:row>36</xdr:row>
      <xdr:rowOff>83094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169471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74567</xdr:rowOff>
    </xdr:from>
    <xdr:to>
      <xdr:col>78</xdr:col>
      <xdr:colOff>120650</xdr:colOff>
      <xdr:row>36</xdr:row>
      <xdr:rowOff>4717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14894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元金償還金の増により、前年度から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ポイントの増となった。今後も、安易に財源を地方債に求めた計画にならないよう起債対象事業の選定に努め、新規地方債発行を抑制する。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72137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131572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159004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全国平均及び埼玉県平均を下回っているが、類似団体平均を上回っている。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すべての項目に共通して、令和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年度は経常一般財源が大きく減少したことにより、数値は上昇している。今後も事業内容の精査を行い、適正化に努める。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892024"/>
          <a:ext cx="8382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77</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892024"/>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77</xdr:row>
      <xdr:rowOff>170435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xdr:rowOff>
    </xdr:from>
    <xdr:to>
      <xdr:col>74</xdr:col>
      <xdr:colOff>31750</xdr:colOff>
      <xdr:row>76</xdr:row>
      <xdr:rowOff>113792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161289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40411</xdr:rowOff>
    </xdr:from>
    <xdr:to>
      <xdr:col>29</xdr:col>
      <xdr:colOff>127000</xdr:colOff>
      <xdr:row>18</xdr:row>
      <xdr:rowOff>68047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4136"/>
          <a:ext cx="647700" cy="27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68047</xdr:rowOff>
    </xdr:from>
    <xdr:to>
      <xdr:col>26</xdr:col>
      <xdr:colOff>50800</xdr:colOff>
      <xdr:row>18</xdr:row>
      <xdr:rowOff>140983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1772"/>
          <a:ext cx="698500" cy="7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131991</xdr:rowOff>
    </xdr:from>
    <xdr:to>
      <xdr:col>22</xdr:col>
      <xdr:colOff>114300</xdr:colOff>
      <xdr:row>18</xdr:row>
      <xdr:rowOff>140983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5716"/>
          <a:ext cx="6985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161417</xdr:rowOff>
    </xdr:from>
    <xdr:to>
      <xdr:col>22</xdr:col>
      <xdr:colOff>165100</xdr:colOff>
      <xdr:row>17</xdr:row>
      <xdr:rowOff>91567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101744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77991</xdr:rowOff>
    </xdr:from>
    <xdr:to>
      <xdr:col>18</xdr:col>
      <xdr:colOff>177800</xdr:colOff>
      <xdr:row>18</xdr:row>
      <xdr:rowOff>131991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1716"/>
          <a:ext cx="698500" cy="5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167932</xdr:rowOff>
    </xdr:from>
    <xdr:to>
      <xdr:col>19</xdr:col>
      <xdr:colOff>38100</xdr:colOff>
      <xdr:row>17</xdr:row>
      <xdr:rowOff>98082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108259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3264</xdr:rowOff>
    </xdr:from>
    <xdr:to>
      <xdr:col>15</xdr:col>
      <xdr:colOff>101600</xdr:colOff>
      <xdr:row>17</xdr:row>
      <xdr:rowOff>104864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115041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161061</xdr:rowOff>
    </xdr:from>
    <xdr:to>
      <xdr:col>29</xdr:col>
      <xdr:colOff>177800</xdr:colOff>
      <xdr:row>18</xdr:row>
      <xdr:rowOff>91211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133138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17247</xdr:rowOff>
    </xdr:from>
    <xdr:to>
      <xdr:col>26</xdr:col>
      <xdr:colOff>101600</xdr:colOff>
      <xdr:row>18</xdr:row>
      <xdr:rowOff>118847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103624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90183</xdr:rowOff>
    </xdr:from>
    <xdr:to>
      <xdr:col>22</xdr:col>
      <xdr:colOff>165100</xdr:colOff>
      <xdr:row>19</xdr:row>
      <xdr:rowOff>20333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81191</xdr:rowOff>
    </xdr:from>
    <xdr:to>
      <xdr:col>19</xdr:col>
      <xdr:colOff>38100</xdr:colOff>
      <xdr:row>19</xdr:row>
      <xdr:rowOff>11341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167568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27191</xdr:rowOff>
    </xdr:from>
    <xdr:to>
      <xdr:col>15</xdr:col>
      <xdr:colOff>101600</xdr:colOff>
      <xdr:row>18</xdr:row>
      <xdr:rowOff>128791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28725</xdr:rowOff>
    </xdr:from>
    <xdr:to>
      <xdr:col>29</xdr:col>
      <xdr:colOff>127000</xdr:colOff>
      <xdr:row>37</xdr:row>
      <xdr:rowOff>55928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53425"/>
          <a:ext cx="6477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55928</xdr:rowOff>
    </xdr:from>
    <xdr:to>
      <xdr:col>26</xdr:col>
      <xdr:colOff>50800</xdr:colOff>
      <xdr:row>37</xdr:row>
      <xdr:rowOff>59449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80628"/>
          <a:ext cx="698500" cy="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58009</xdr:rowOff>
    </xdr:from>
    <xdr:to>
      <xdr:col>22</xdr:col>
      <xdr:colOff>114300</xdr:colOff>
      <xdr:row>37</xdr:row>
      <xdr:rowOff>59449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2709"/>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45207</xdr:rowOff>
    </xdr:from>
    <xdr:to>
      <xdr:col>18</xdr:col>
      <xdr:colOff>177800</xdr:colOff>
      <xdr:row>37</xdr:row>
      <xdr:rowOff>58009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69907"/>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149375</xdr:rowOff>
    </xdr:from>
    <xdr:to>
      <xdr:col>29</xdr:col>
      <xdr:colOff>177800</xdr:colOff>
      <xdr:row>37</xdr:row>
      <xdr:rowOff>79525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121452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5128</xdr:rowOff>
    </xdr:from>
    <xdr:to>
      <xdr:col>26</xdr:col>
      <xdr:colOff>101600</xdr:colOff>
      <xdr:row>37</xdr:row>
      <xdr:rowOff>106728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91505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8649</xdr:rowOff>
    </xdr:from>
    <xdr:to>
      <xdr:col>22</xdr:col>
      <xdr:colOff>165100</xdr:colOff>
      <xdr:row>37</xdr:row>
      <xdr:rowOff>110249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3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95026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7209</xdr:rowOff>
    </xdr:from>
    <xdr:to>
      <xdr:col>19</xdr:col>
      <xdr:colOff>38100</xdr:colOff>
      <xdr:row>37</xdr:row>
      <xdr:rowOff>108809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93586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165857</xdr:rowOff>
    </xdr:from>
    <xdr:to>
      <xdr:col>15</xdr:col>
      <xdr:colOff>101600</xdr:colOff>
      <xdr:row>37</xdr:row>
      <xdr:rowOff>96007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1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80784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18,117
17,923
38.64
8,322,762
7,566,974
735,087
5,105,471
5,798,140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73049</xdr:rowOff>
    </xdr:from>
    <xdr:to>
      <xdr:col>24</xdr:col>
      <xdr:colOff>63500</xdr:colOff>
      <xdr:row>36</xdr:row>
      <xdr:rowOff>127441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45249"/>
          <a:ext cx="838200" cy="5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127441</xdr:rowOff>
    </xdr:from>
    <xdr:to>
      <xdr:col>19</xdr:col>
      <xdr:colOff>177800</xdr:colOff>
      <xdr:row>36</xdr:row>
      <xdr:rowOff>139971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99641"/>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139971</xdr:rowOff>
    </xdr:from>
    <xdr:to>
      <xdr:col>15</xdr:col>
      <xdr:colOff>50800</xdr:colOff>
      <xdr:row>37</xdr:row>
      <xdr:rowOff>79592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12171"/>
          <a:ext cx="889000" cy="1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27621</xdr:rowOff>
    </xdr:from>
    <xdr:to>
      <xdr:col>15</xdr:col>
      <xdr:colOff>101600</xdr:colOff>
      <xdr:row>35</xdr:row>
      <xdr:rowOff>129221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145748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79592</xdr:rowOff>
    </xdr:from>
    <xdr:to>
      <xdr:col>10</xdr:col>
      <xdr:colOff>114300</xdr:colOff>
      <xdr:row>37</xdr:row>
      <xdr:rowOff>121026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23242"/>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160723</xdr:rowOff>
    </xdr:from>
    <xdr:to>
      <xdr:col>10</xdr:col>
      <xdr:colOff>165100</xdr:colOff>
      <xdr:row>36</xdr:row>
      <xdr:rowOff>90873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107400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5090</xdr:rowOff>
    </xdr:from>
    <xdr:to>
      <xdr:col>6</xdr:col>
      <xdr:colOff>38100</xdr:colOff>
      <xdr:row>36</xdr:row>
      <xdr:rowOff>106690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123217</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22249</xdr:rowOff>
    </xdr:from>
    <xdr:to>
      <xdr:col>24</xdr:col>
      <xdr:colOff>114300</xdr:colOff>
      <xdr:row>36</xdr:row>
      <xdr:rowOff>123849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76641</xdr:rowOff>
    </xdr:from>
    <xdr:to>
      <xdr:col>20</xdr:col>
      <xdr:colOff>38100</xdr:colOff>
      <xdr:row>37</xdr:row>
      <xdr:rowOff>6791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169368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89171</xdr:rowOff>
    </xdr:from>
    <xdr:to>
      <xdr:col>15</xdr:col>
      <xdr:colOff>101600</xdr:colOff>
      <xdr:row>37</xdr:row>
      <xdr:rowOff>19321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28792</xdr:rowOff>
    </xdr:from>
    <xdr:to>
      <xdr:col>10</xdr:col>
      <xdr:colOff>165100</xdr:colOff>
      <xdr:row>37</xdr:row>
      <xdr:rowOff>130392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121519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70226</xdr:rowOff>
    </xdr:from>
    <xdr:to>
      <xdr:col>6</xdr:col>
      <xdr:colOff>38100</xdr:colOff>
      <xdr:row>38</xdr:row>
      <xdr:rowOff>377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13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162953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4673</xdr:rowOff>
    </xdr:from>
    <xdr:to>
      <xdr:col>24</xdr:col>
      <xdr:colOff>63500</xdr:colOff>
      <xdr:row>59</xdr:row>
      <xdr:rowOff>64974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20223"/>
          <a:ext cx="838200" cy="6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169761</xdr:rowOff>
    </xdr:from>
    <xdr:to>
      <xdr:col>19</xdr:col>
      <xdr:colOff>177800</xdr:colOff>
      <xdr:row>59</xdr:row>
      <xdr:rowOff>64974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113861"/>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169761</xdr:rowOff>
    </xdr:from>
    <xdr:to>
      <xdr:col>15</xdr:col>
      <xdr:colOff>50800</xdr:colOff>
      <xdr:row>59</xdr:row>
      <xdr:rowOff>73279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13861"/>
          <a:ext cx="889000" cy="7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124117</xdr:rowOff>
    </xdr:from>
    <xdr:to>
      <xdr:col>15</xdr:col>
      <xdr:colOff>101600</xdr:colOff>
      <xdr:row>57</xdr:row>
      <xdr:rowOff>54267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70794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73279</xdr:rowOff>
    </xdr:from>
    <xdr:to>
      <xdr:col>10</xdr:col>
      <xdr:colOff>114300</xdr:colOff>
      <xdr:row>59</xdr:row>
      <xdr:rowOff>79121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8882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167449</xdr:rowOff>
    </xdr:from>
    <xdr:to>
      <xdr:col>10</xdr:col>
      <xdr:colOff>165100</xdr:colOff>
      <xdr:row>57</xdr:row>
      <xdr:rowOff>97599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6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114126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63830</xdr:rowOff>
    </xdr:from>
    <xdr:to>
      <xdr:col>6</xdr:col>
      <xdr:colOff>38100</xdr:colOff>
      <xdr:row>57</xdr:row>
      <xdr:rowOff>165430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125323</xdr:rowOff>
    </xdr:from>
    <xdr:to>
      <xdr:col>24</xdr:col>
      <xdr:colOff>114300</xdr:colOff>
      <xdr:row>59</xdr:row>
      <xdr:rowOff>55473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40250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14174</xdr:rowOff>
    </xdr:from>
    <xdr:to>
      <xdr:col>20</xdr:col>
      <xdr:colOff>38100</xdr:colOff>
      <xdr:row>59</xdr:row>
      <xdr:rowOff>115774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1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106901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2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118961</xdr:rowOff>
    </xdr:from>
    <xdr:to>
      <xdr:col>15</xdr:col>
      <xdr:colOff>101600</xdr:colOff>
      <xdr:row>59</xdr:row>
      <xdr:rowOff>49111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40238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22479</xdr:rowOff>
    </xdr:from>
    <xdr:to>
      <xdr:col>10</xdr:col>
      <xdr:colOff>165100</xdr:colOff>
      <xdr:row>59</xdr:row>
      <xdr:rowOff>124079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115206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28321</xdr:rowOff>
    </xdr:from>
    <xdr:to>
      <xdr:col>6</xdr:col>
      <xdr:colOff>38100</xdr:colOff>
      <xdr:row>59</xdr:row>
      <xdr:rowOff>129921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121048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104107</xdr:rowOff>
    </xdr:from>
    <xdr:to>
      <xdr:col>24</xdr:col>
      <xdr:colOff>63500</xdr:colOff>
      <xdr:row>77</xdr:row>
      <xdr:rowOff>159497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5757"/>
          <a:ext cx="8382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150879</xdr:rowOff>
    </xdr:from>
    <xdr:to>
      <xdr:col>19</xdr:col>
      <xdr:colOff>177800</xdr:colOff>
      <xdr:row>77</xdr:row>
      <xdr:rowOff>159497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5252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150879</xdr:rowOff>
    </xdr:from>
    <xdr:to>
      <xdr:col>15</xdr:col>
      <xdr:colOff>50800</xdr:colOff>
      <xdr:row>78</xdr:row>
      <xdr:rowOff>29491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2529"/>
          <a:ext cx="889000" cy="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44186</xdr:rowOff>
    </xdr:from>
    <xdr:to>
      <xdr:col>15</xdr:col>
      <xdr:colOff>101600</xdr:colOff>
      <xdr:row>77</xdr:row>
      <xdr:rowOff>145786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162313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29491</xdr:rowOff>
    </xdr:from>
    <xdr:to>
      <xdr:col>10</xdr:col>
      <xdr:colOff>114300</xdr:colOff>
      <xdr:row>78</xdr:row>
      <xdr:rowOff>73520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2591"/>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116811</xdr:rowOff>
    </xdr:from>
    <xdr:to>
      <xdr:col>10</xdr:col>
      <xdr:colOff>165100</xdr:colOff>
      <xdr:row>78</xdr:row>
      <xdr:rowOff>46961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103736</xdr:rowOff>
    </xdr:from>
    <xdr:to>
      <xdr:col>6</xdr:col>
      <xdr:colOff>38100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50413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53307</xdr:rowOff>
    </xdr:from>
    <xdr:to>
      <xdr:col>24</xdr:col>
      <xdr:colOff>114300</xdr:colOff>
      <xdr:row>77</xdr:row>
      <xdr:rowOff>154907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76184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108697</xdr:rowOff>
    </xdr:from>
    <xdr:to>
      <xdr:col>20</xdr:col>
      <xdr:colOff>38100</xdr:colOff>
      <xdr:row>78</xdr:row>
      <xdr:rowOff>38847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29974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100079</xdr:rowOff>
    </xdr:from>
    <xdr:to>
      <xdr:col>15</xdr:col>
      <xdr:colOff>101600</xdr:colOff>
      <xdr:row>78</xdr:row>
      <xdr:rowOff>30229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21356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150141</xdr:rowOff>
    </xdr:from>
    <xdr:to>
      <xdr:col>10</xdr:col>
      <xdr:colOff>165100</xdr:colOff>
      <xdr:row>78</xdr:row>
      <xdr:rowOff>80291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71418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22720</xdr:rowOff>
    </xdr:from>
    <xdr:to>
      <xdr:col>6</xdr:col>
      <xdr:colOff>38100</xdr:colOff>
      <xdr:row>78</xdr:row>
      <xdr:rowOff>124320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115447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116967</xdr:rowOff>
    </xdr:from>
    <xdr:to>
      <xdr:col>24</xdr:col>
      <xdr:colOff>63500</xdr:colOff>
      <xdr:row>96</xdr:row>
      <xdr:rowOff>123786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76167"/>
          <a:ext cx="8382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116967</xdr:rowOff>
    </xdr:from>
    <xdr:to>
      <xdr:col>19</xdr:col>
      <xdr:colOff>177800</xdr:colOff>
      <xdr:row>97</xdr:row>
      <xdr:rowOff>138024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6167"/>
          <a:ext cx="889000" cy="1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138024</xdr:rowOff>
    </xdr:from>
    <xdr:to>
      <xdr:col>15</xdr:col>
      <xdr:colOff>50800</xdr:colOff>
      <xdr:row>98</xdr:row>
      <xdr:rowOff>10440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8674"/>
          <a:ext cx="889000" cy="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46372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10440</xdr:rowOff>
    </xdr:from>
    <xdr:to>
      <xdr:col>10</xdr:col>
      <xdr:colOff>114300</xdr:colOff>
      <xdr:row>98</xdr:row>
      <xdr:rowOff>28333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2540"/>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107468</xdr:rowOff>
    </xdr:from>
    <xdr:to>
      <xdr:col>10</xdr:col>
      <xdr:colOff>165100</xdr:colOff>
      <xdr:row>97</xdr:row>
      <xdr:rowOff>37618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140767</xdr:rowOff>
    </xdr:from>
    <xdr:to>
      <xdr:col>6</xdr:col>
      <xdr:colOff>38100</xdr:colOff>
      <xdr:row>97</xdr:row>
      <xdr:rowOff>70917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87444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72986</xdr:rowOff>
    </xdr:from>
    <xdr:to>
      <xdr:col>24</xdr:col>
      <xdr:colOff>114300</xdr:colOff>
      <xdr:row>97</xdr:row>
      <xdr:rowOff>3136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51413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66167</xdr:rowOff>
    </xdr:from>
    <xdr:to>
      <xdr:col>20</xdr:col>
      <xdr:colOff>38100</xdr:colOff>
      <xdr:row>96</xdr:row>
      <xdr:rowOff>167767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158894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87224</xdr:rowOff>
    </xdr:from>
    <xdr:to>
      <xdr:col>15</xdr:col>
      <xdr:colOff>101600</xdr:colOff>
      <xdr:row>98</xdr:row>
      <xdr:rowOff>17374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131090</xdr:rowOff>
    </xdr:from>
    <xdr:to>
      <xdr:col>10</xdr:col>
      <xdr:colOff>165100</xdr:colOff>
      <xdr:row>98</xdr:row>
      <xdr:rowOff>61240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52367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148983</xdr:rowOff>
    </xdr:from>
    <xdr:to>
      <xdr:col>6</xdr:col>
      <xdr:colOff>38100</xdr:colOff>
      <xdr:row>98</xdr:row>
      <xdr:rowOff>79133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70260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24692</xdr:rowOff>
    </xdr:from>
    <xdr:to>
      <xdr:col>55</xdr:col>
      <xdr:colOff>0</xdr:colOff>
      <xdr:row>37</xdr:row>
      <xdr:rowOff>81837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8342"/>
          <a:ext cx="8382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107317</xdr:rowOff>
    </xdr:from>
    <xdr:to>
      <xdr:col>50</xdr:col>
      <xdr:colOff>114300</xdr:colOff>
      <xdr:row>37</xdr:row>
      <xdr:rowOff>81837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36617"/>
          <a:ext cx="889000" cy="48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107317</xdr:rowOff>
    </xdr:from>
    <xdr:to>
      <xdr:col>45</xdr:col>
      <xdr:colOff>177800</xdr:colOff>
      <xdr:row>37</xdr:row>
      <xdr:rowOff>104866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36617"/>
          <a:ext cx="889000" cy="5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165330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104866</xdr:rowOff>
    </xdr:from>
    <xdr:to>
      <xdr:col>41</xdr:col>
      <xdr:colOff>50800</xdr:colOff>
      <xdr:row>37</xdr:row>
      <xdr:rowOff>113041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851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105177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145342</xdr:rowOff>
    </xdr:from>
    <xdr:to>
      <xdr:col>55</xdr:col>
      <xdr:colOff>50800</xdr:colOff>
      <xdr:row>37</xdr:row>
      <xdr:rowOff>75492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60269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31037</xdr:rowOff>
    </xdr:from>
    <xdr:to>
      <xdr:col>50</xdr:col>
      <xdr:colOff>165100</xdr:colOff>
      <xdr:row>37</xdr:row>
      <xdr:rowOff>132637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123764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56517</xdr:rowOff>
    </xdr:from>
    <xdr:to>
      <xdr:col>46</xdr:col>
      <xdr:colOff>38100</xdr:colOff>
      <xdr:row>34</xdr:row>
      <xdr:rowOff>158117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149244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54066</xdr:rowOff>
    </xdr:from>
    <xdr:to>
      <xdr:col>41</xdr:col>
      <xdr:colOff>101600</xdr:colOff>
      <xdr:row>37</xdr:row>
      <xdr:rowOff>155666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146793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62241</xdr:rowOff>
    </xdr:from>
    <xdr:to>
      <xdr:col>36</xdr:col>
      <xdr:colOff>165100</xdr:colOff>
      <xdr:row>37</xdr:row>
      <xdr:rowOff>163841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154967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22253</xdr:rowOff>
    </xdr:from>
    <xdr:to>
      <xdr:col>55</xdr:col>
      <xdr:colOff>0</xdr:colOff>
      <xdr:row>57</xdr:row>
      <xdr:rowOff>145087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52003"/>
          <a:ext cx="838200" cy="4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22253</xdr:rowOff>
    </xdr:from>
    <xdr:to>
      <xdr:col>50</xdr:col>
      <xdr:colOff>114300</xdr:colOff>
      <xdr:row>56</xdr:row>
      <xdr:rowOff>127272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52003"/>
          <a:ext cx="889000" cy="27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127272</xdr:rowOff>
    </xdr:from>
    <xdr:to>
      <xdr:col>45</xdr:col>
      <xdr:colOff>177800</xdr:colOff>
      <xdr:row>57</xdr:row>
      <xdr:rowOff>49533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28472"/>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35872</xdr:rowOff>
    </xdr:from>
    <xdr:to>
      <xdr:col>46</xdr:col>
      <xdr:colOff>38100</xdr:colOff>
      <xdr:row>55</xdr:row>
      <xdr:rowOff>137472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153999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49533</xdr:rowOff>
    </xdr:from>
    <xdr:to>
      <xdr:col>41</xdr:col>
      <xdr:colOff>50800</xdr:colOff>
      <xdr:row>57</xdr:row>
      <xdr:rowOff>106759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2218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46205</xdr:rowOff>
    </xdr:from>
    <xdr:to>
      <xdr:col>41</xdr:col>
      <xdr:colOff>101600</xdr:colOff>
      <xdr:row>55</xdr:row>
      <xdr:rowOff>147805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164332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115860</xdr:rowOff>
    </xdr:from>
    <xdr:to>
      <xdr:col>36</xdr:col>
      <xdr:colOff>165100</xdr:colOff>
      <xdr:row>55</xdr:row>
      <xdr:rowOff>46010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62537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1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94287</xdr:rowOff>
    </xdr:from>
    <xdr:to>
      <xdr:col>55</xdr:col>
      <xdr:colOff>50800</xdr:colOff>
      <xdr:row>58</xdr:row>
      <xdr:rowOff>24437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72714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142903</xdr:rowOff>
    </xdr:from>
    <xdr:to>
      <xdr:col>50</xdr:col>
      <xdr:colOff>165100</xdr:colOff>
      <xdr:row>55</xdr:row>
      <xdr:rowOff>73053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89580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7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76472</xdr:rowOff>
    </xdr:from>
    <xdr:to>
      <xdr:col>46</xdr:col>
      <xdr:colOff>38100</xdr:colOff>
      <xdr:row>57</xdr:row>
      <xdr:rowOff>6622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169199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170183</xdr:rowOff>
    </xdr:from>
    <xdr:to>
      <xdr:col>41</xdr:col>
      <xdr:colOff>101600</xdr:colOff>
      <xdr:row>57</xdr:row>
      <xdr:rowOff>100333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91460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55959</xdr:rowOff>
    </xdr:from>
    <xdr:to>
      <xdr:col>36</xdr:col>
      <xdr:colOff>165100</xdr:colOff>
      <xdr:row>57</xdr:row>
      <xdr:rowOff>157559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148686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2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86265</xdr:rowOff>
    </xdr:from>
    <xdr:to>
      <xdr:col>55</xdr:col>
      <xdr:colOff>0</xdr:colOff>
      <xdr:row>79</xdr:row>
      <xdr:rowOff>23437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59365"/>
          <a:ext cx="838200" cy="1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86265</xdr:rowOff>
    </xdr:from>
    <xdr:to>
      <xdr:col>50</xdr:col>
      <xdr:colOff>114300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59365"/>
          <a:ext cx="889000" cy="1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66460</xdr:rowOff>
    </xdr:from>
    <xdr:to>
      <xdr:col>46</xdr:col>
      <xdr:colOff>38100</xdr:colOff>
      <xdr:row>77</xdr:row>
      <xdr:rowOff>168060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67526</xdr:rowOff>
    </xdr:from>
    <xdr:to>
      <xdr:col>41</xdr:col>
      <xdr:colOff>101600</xdr:colOff>
      <xdr:row>75</xdr:row>
      <xdr:rowOff>169126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151898</xdr:rowOff>
    </xdr:from>
    <xdr:to>
      <xdr:col>36</xdr:col>
      <xdr:colOff>165100</xdr:colOff>
      <xdr:row>74</xdr:row>
      <xdr:rowOff>82048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98575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144087</xdr:rowOff>
    </xdr:from>
    <xdr:to>
      <xdr:col>55</xdr:col>
      <xdr:colOff>50800</xdr:colOff>
      <xdr:row>79</xdr:row>
      <xdr:rowOff>74237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59014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35465</xdr:rowOff>
    </xdr:from>
    <xdr:to>
      <xdr:col>50</xdr:col>
      <xdr:colOff>165100</xdr:colOff>
      <xdr:row>78</xdr:row>
      <xdr:rowOff>137065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128192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143700</xdr:rowOff>
    </xdr:from>
    <xdr:to>
      <xdr:col>55</xdr:col>
      <xdr:colOff>0</xdr:colOff>
      <xdr:row>98</xdr:row>
      <xdr:rowOff>7010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60000"/>
          <a:ext cx="838200" cy="5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143700</xdr:rowOff>
    </xdr:from>
    <xdr:to>
      <xdr:col>50</xdr:col>
      <xdr:colOff>114300</xdr:colOff>
      <xdr:row>96</xdr:row>
      <xdr:rowOff>56387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60000"/>
          <a:ext cx="889000" cy="2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56387</xdr:rowOff>
    </xdr:from>
    <xdr:to>
      <xdr:col>45</xdr:col>
      <xdr:colOff>177800</xdr:colOff>
      <xdr:row>97</xdr:row>
      <xdr:rowOff>145098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15587"/>
          <a:ext cx="889000" cy="2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109068</xdr:rowOff>
    </xdr:from>
    <xdr:to>
      <xdr:col>46</xdr:col>
      <xdr:colOff>38100</xdr:colOff>
      <xdr:row>95</xdr:row>
      <xdr:rowOff>39218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55745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98082</xdr:rowOff>
    </xdr:from>
    <xdr:to>
      <xdr:col>41</xdr:col>
      <xdr:colOff>50800</xdr:colOff>
      <xdr:row>97</xdr:row>
      <xdr:rowOff>145098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28732"/>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1282</xdr:rowOff>
    </xdr:from>
    <xdr:to>
      <xdr:col>41</xdr:col>
      <xdr:colOff>101600</xdr:colOff>
      <xdr:row>96</xdr:row>
      <xdr:rowOff>102882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52960</xdr:rowOff>
    </xdr:from>
    <xdr:to>
      <xdr:col>36</xdr:col>
      <xdr:colOff>165100</xdr:colOff>
      <xdr:row>96</xdr:row>
      <xdr:rowOff>154560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171087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127660</xdr:rowOff>
    </xdr:from>
    <xdr:to>
      <xdr:col>55</xdr:col>
      <xdr:colOff>50800</xdr:colOff>
      <xdr:row>98</xdr:row>
      <xdr:rowOff>57810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106087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92900</xdr:rowOff>
    </xdr:from>
    <xdr:to>
      <xdr:col>50</xdr:col>
      <xdr:colOff>165100</xdr:colOff>
      <xdr:row>95</xdr:row>
      <xdr:rowOff>23050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39577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5587</xdr:rowOff>
    </xdr:from>
    <xdr:to>
      <xdr:col>46</xdr:col>
      <xdr:colOff>38100</xdr:colOff>
      <xdr:row>96</xdr:row>
      <xdr:rowOff>107187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98314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94298</xdr:rowOff>
    </xdr:from>
    <xdr:to>
      <xdr:col>41</xdr:col>
      <xdr:colOff>101600</xdr:colOff>
      <xdr:row>98</xdr:row>
      <xdr:rowOff>24448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47282</xdr:rowOff>
    </xdr:from>
    <xdr:to>
      <xdr:col>36</xdr:col>
      <xdr:colOff>165100</xdr:colOff>
      <xdr:row>97</xdr:row>
      <xdr:rowOff>148882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15722</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2272"/>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15722</xdr:rowOff>
    </xdr:from>
    <xdr:to>
      <xdr:col>76</xdr:col>
      <xdr:colOff>114300</xdr:colOff>
      <xdr:row>39</xdr:row>
      <xdr:rowOff>30505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227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74308</xdr:rowOff>
    </xdr:from>
    <xdr:to>
      <xdr:col>76</xdr:col>
      <xdr:colOff>165100</xdr:colOff>
      <xdr:row>39</xdr:row>
      <xdr:rowOff>4458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30505</xdr:rowOff>
    </xdr:from>
    <xdr:to>
      <xdr:col>71</xdr:col>
      <xdr:colOff>177800</xdr:colOff>
      <xdr:row>39</xdr:row>
      <xdr:rowOff>44158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7055"/>
          <a:ext cx="8890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51232</xdr:rowOff>
    </xdr:from>
    <xdr:to>
      <xdr:col>72</xdr:col>
      <xdr:colOff>38100</xdr:colOff>
      <xdr:row>38</xdr:row>
      <xdr:rowOff>152832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169359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68732</xdr:rowOff>
    </xdr:from>
    <xdr:to>
      <xdr:col>67</xdr:col>
      <xdr:colOff>101600</xdr:colOff>
      <xdr:row>38</xdr:row>
      <xdr:rowOff>170332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8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15409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136372</xdr:rowOff>
    </xdr:from>
    <xdr:to>
      <xdr:col>76</xdr:col>
      <xdr:colOff>165100</xdr:colOff>
      <xdr:row>39</xdr:row>
      <xdr:rowOff>66522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57649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151155</xdr:rowOff>
    </xdr:from>
    <xdr:to>
      <xdr:col>72</xdr:col>
      <xdr:colOff>38100</xdr:colOff>
      <xdr:row>39</xdr:row>
      <xdr:rowOff>81305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72432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164808</xdr:rowOff>
    </xdr:from>
    <xdr:to>
      <xdr:col>67</xdr:col>
      <xdr:colOff>101600</xdr:colOff>
      <xdr:row>39</xdr:row>
      <xdr:rowOff>94958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86085</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146634</xdr:rowOff>
    </xdr:from>
    <xdr:to>
      <xdr:col>85</xdr:col>
      <xdr:colOff>127000</xdr:colOff>
      <xdr:row>77</xdr:row>
      <xdr:rowOff>154468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48284"/>
          <a:ext cx="8382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154468</xdr:rowOff>
    </xdr:from>
    <xdr:to>
      <xdr:col>81</xdr:col>
      <xdr:colOff>50800</xdr:colOff>
      <xdr:row>77</xdr:row>
      <xdr:rowOff>164328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56118"/>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145217</xdr:rowOff>
    </xdr:from>
    <xdr:to>
      <xdr:col>76</xdr:col>
      <xdr:colOff>114300</xdr:colOff>
      <xdr:row>77</xdr:row>
      <xdr:rowOff>164328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4686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81265</xdr:rowOff>
    </xdr:from>
    <xdr:to>
      <xdr:col>76</xdr:col>
      <xdr:colOff>165100</xdr:colOff>
      <xdr:row>77</xdr:row>
      <xdr:rowOff>11415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1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27942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141460</xdr:rowOff>
    </xdr:from>
    <xdr:to>
      <xdr:col>71</xdr:col>
      <xdr:colOff>177800</xdr:colOff>
      <xdr:row>77</xdr:row>
      <xdr:rowOff>145217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43110"/>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32979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30860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95834</xdr:rowOff>
    </xdr:from>
    <xdr:to>
      <xdr:col>85</xdr:col>
      <xdr:colOff>177800</xdr:colOff>
      <xdr:row>78</xdr:row>
      <xdr:rowOff>25984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74261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103668</xdr:rowOff>
    </xdr:from>
    <xdr:to>
      <xdr:col>81</xdr:col>
      <xdr:colOff>101600</xdr:colOff>
      <xdr:row>78</xdr:row>
      <xdr:rowOff>33818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24945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113528</xdr:rowOff>
    </xdr:from>
    <xdr:to>
      <xdr:col>76</xdr:col>
      <xdr:colOff>165100</xdr:colOff>
      <xdr:row>78</xdr:row>
      <xdr:rowOff>43678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34805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94417</xdr:rowOff>
    </xdr:from>
    <xdr:to>
      <xdr:col>72</xdr:col>
      <xdr:colOff>38100</xdr:colOff>
      <xdr:row>78</xdr:row>
      <xdr:rowOff>24567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90660</xdr:rowOff>
    </xdr:from>
    <xdr:to>
      <xdr:col>67</xdr:col>
      <xdr:colOff>101600</xdr:colOff>
      <xdr:row>78</xdr:row>
      <xdr:rowOff>20810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110998</xdr:rowOff>
    </xdr:from>
    <xdr:to>
      <xdr:col>85</xdr:col>
      <xdr:colOff>127000</xdr:colOff>
      <xdr:row>98</xdr:row>
      <xdr:rowOff>12306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741648"/>
          <a:ext cx="838200" cy="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110998</xdr:rowOff>
    </xdr:from>
    <xdr:to>
      <xdr:col>81</xdr:col>
      <xdr:colOff>50800</xdr:colOff>
      <xdr:row>99</xdr:row>
      <xdr:rowOff>3657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41648"/>
          <a:ext cx="889000" cy="2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3657</xdr:rowOff>
    </xdr:from>
    <xdr:to>
      <xdr:col>76</xdr:col>
      <xdr:colOff>114300</xdr:colOff>
      <xdr:row>99</xdr:row>
      <xdr:rowOff>24257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77207"/>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94590</xdr:rowOff>
    </xdr:from>
    <xdr:to>
      <xdr:col>76</xdr:col>
      <xdr:colOff>165100</xdr:colOff>
      <xdr:row>98</xdr:row>
      <xdr:rowOff>24740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41267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133338</xdr:rowOff>
    </xdr:from>
    <xdr:to>
      <xdr:col>71</xdr:col>
      <xdr:colOff>177800</xdr:colOff>
      <xdr:row>99</xdr:row>
      <xdr:rowOff>24257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35438"/>
          <a:ext cx="8890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142253</xdr:rowOff>
    </xdr:from>
    <xdr:to>
      <xdr:col>72</xdr:col>
      <xdr:colOff>38100</xdr:colOff>
      <xdr:row>98</xdr:row>
      <xdr:rowOff>72403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88930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84252</xdr:rowOff>
    </xdr:from>
    <xdr:to>
      <xdr:col>67</xdr:col>
      <xdr:colOff>101600</xdr:colOff>
      <xdr:row>98</xdr:row>
      <xdr:rowOff>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30929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132956</xdr:rowOff>
    </xdr:from>
    <xdr:to>
      <xdr:col>85</xdr:col>
      <xdr:colOff>177800</xdr:colOff>
      <xdr:row>98</xdr:row>
      <xdr:rowOff>63106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111383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60198</xdr:rowOff>
    </xdr:from>
    <xdr:to>
      <xdr:col>81</xdr:col>
      <xdr:colOff>101600</xdr:colOff>
      <xdr:row>97</xdr:row>
      <xdr:rowOff>161798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152925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124307</xdr:rowOff>
    </xdr:from>
    <xdr:to>
      <xdr:col>76</xdr:col>
      <xdr:colOff>165100</xdr:colOff>
      <xdr:row>99</xdr:row>
      <xdr:rowOff>54457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45584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144907</xdr:rowOff>
    </xdr:from>
    <xdr:to>
      <xdr:col>72</xdr:col>
      <xdr:colOff>38100</xdr:colOff>
      <xdr:row>99</xdr:row>
      <xdr:rowOff>75057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66184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82538</xdr:rowOff>
    </xdr:from>
    <xdr:to>
      <xdr:col>67</xdr:col>
      <xdr:colOff>101600</xdr:colOff>
      <xdr:row>99</xdr:row>
      <xdr:rowOff>12688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3815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29845</xdr:rowOff>
    </xdr:from>
    <xdr:to>
      <xdr:col>107</xdr:col>
      <xdr:colOff>101600</xdr:colOff>
      <xdr:row>37</xdr:row>
      <xdr:rowOff>131445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147972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119532</xdr:rowOff>
    </xdr:from>
    <xdr:to>
      <xdr:col>102</xdr:col>
      <xdr:colOff>165100</xdr:colOff>
      <xdr:row>38</xdr:row>
      <xdr:rowOff>49682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66209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105588</xdr:rowOff>
    </xdr:from>
    <xdr:to>
      <xdr:col>98</xdr:col>
      <xdr:colOff>38100</xdr:colOff>
      <xdr:row>38</xdr:row>
      <xdr:rowOff>35737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52265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22999</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70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154565</xdr:rowOff>
    </xdr:from>
    <xdr:to>
      <xdr:col>107</xdr:col>
      <xdr:colOff>101600</xdr:colOff>
      <xdr:row>57</xdr:row>
      <xdr:rowOff>84715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101242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22999</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670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11747</xdr:rowOff>
    </xdr:from>
    <xdr:to>
      <xdr:col>102</xdr:col>
      <xdr:colOff>165100</xdr:colOff>
      <xdr:row>57</xdr:row>
      <xdr:rowOff>113347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129874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133877</xdr:rowOff>
    </xdr:from>
    <xdr:to>
      <xdr:col>98</xdr:col>
      <xdr:colOff>38100</xdr:colOff>
      <xdr:row>57</xdr:row>
      <xdr:rowOff>64027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80554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143649</xdr:rowOff>
    </xdr:from>
    <xdr:to>
      <xdr:col>102</xdr:col>
      <xdr:colOff>165100</xdr:colOff>
      <xdr:row>58</xdr:row>
      <xdr:rowOff>73799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64926</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009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156077</xdr:rowOff>
    </xdr:from>
    <xdr:to>
      <xdr:col>116</xdr:col>
      <xdr:colOff>63500</xdr:colOff>
      <xdr:row>76</xdr:row>
      <xdr:rowOff>30037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4827"/>
          <a:ext cx="838200" cy="4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30037</xdr:rowOff>
    </xdr:from>
    <xdr:to>
      <xdr:col>111</xdr:col>
      <xdr:colOff>177800</xdr:colOff>
      <xdr:row>76</xdr:row>
      <xdr:rowOff>32716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60237"/>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32716</xdr:rowOff>
    </xdr:from>
    <xdr:to>
      <xdr:col>107</xdr:col>
      <xdr:colOff>50800</xdr:colOff>
      <xdr:row>76</xdr:row>
      <xdr:rowOff>124417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2916"/>
          <a:ext cx="8890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3715</xdr:rowOff>
    </xdr:from>
    <xdr:to>
      <xdr:col>107</xdr:col>
      <xdr:colOff>101600</xdr:colOff>
      <xdr:row>76</xdr:row>
      <xdr:rowOff>105315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96442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124417</xdr:rowOff>
    </xdr:from>
    <xdr:to>
      <xdr:col>102</xdr:col>
      <xdr:colOff>114300</xdr:colOff>
      <xdr:row>76</xdr:row>
      <xdr:rowOff>147586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54617"/>
          <a:ext cx="889000" cy="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91650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77019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105277</xdr:rowOff>
    </xdr:from>
    <xdr:to>
      <xdr:col>116</xdr:col>
      <xdr:colOff>114300</xdr:colOff>
      <xdr:row>76</xdr:row>
      <xdr:rowOff>35427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128154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150687</xdr:rowOff>
    </xdr:from>
    <xdr:to>
      <xdr:col>112</xdr:col>
      <xdr:colOff>38100</xdr:colOff>
      <xdr:row>76</xdr:row>
      <xdr:rowOff>80837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97365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153366</xdr:rowOff>
    </xdr:from>
    <xdr:to>
      <xdr:col>107</xdr:col>
      <xdr:colOff>101600</xdr:colOff>
      <xdr:row>76</xdr:row>
      <xdr:rowOff>83516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100042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73617</xdr:rowOff>
    </xdr:from>
    <xdr:to>
      <xdr:col>102</xdr:col>
      <xdr:colOff>165100</xdr:colOff>
      <xdr:row>77</xdr:row>
      <xdr:rowOff>3767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166344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96786</xdr:rowOff>
    </xdr:from>
    <xdr:to>
      <xdr:col>98</xdr:col>
      <xdr:colOff>38100</xdr:colOff>
      <xdr:row>77</xdr:row>
      <xdr:rowOff>26936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18063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性質別歳出の住民一人当たりのコストについては、維持補修費、繰出金を除き、すべての指標が類似団体平均を下回っている。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特に維持補修費については、全国平均、埼玉県平均ともに上回っている。</a:t>
          </a:r>
        </a:p>
        <a:p>
          <a:r>
            <a:rPr kumimoji="1" lang="ja-JP" altLang="en-US" sz="1300">
              <a:latin typeface="ＭＳ Ｐゴシック" panose="020B0600070205080204" pitchFamily="50" charset="-128"/>
              <a:ea typeface="ＭＳ Ｐゴシック" panose="020B0600070205080204" pitchFamily="50" charset="-128"/>
            </a:rPr>
            <a:t>施設の老朽化により、小学校等に係る修繕料が年々増加傾向にある。</a:t>
          </a:r>
        </a:p>
        <a:p>
          <a:r>
            <a:rPr kumimoji="1" lang="ja-JP" altLang="en-US" sz="1300">
              <a:latin typeface="ＭＳ Ｐゴシック" panose="020B0600070205080204" pitchFamily="50" charset="-128"/>
              <a:ea typeface="ＭＳ Ｐゴシック" panose="020B0600070205080204" pitchFamily="50" charset="-128"/>
            </a:rPr>
            <a:t>今後もコスト意識を高め事業の取捨選択を徹底していくことで、事業費の減少をめざす。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18,117
17,923
38.64
8,322,762
7,566,974
735,087
5,105,471
5,798,140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44668</xdr:rowOff>
    </xdr:from>
    <xdr:to>
      <xdr:col>24</xdr:col>
      <xdr:colOff>63500</xdr:colOff>
      <xdr:row>35</xdr:row>
      <xdr:rowOff>124351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45418"/>
          <a:ext cx="8382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124351</xdr:rowOff>
    </xdr:from>
    <xdr:to>
      <xdr:col>19</xdr:col>
      <xdr:colOff>177800</xdr:colOff>
      <xdr:row>35</xdr:row>
      <xdr:rowOff>149171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25101"/>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111615</xdr:rowOff>
    </xdr:from>
    <xdr:to>
      <xdr:col>15</xdr:col>
      <xdr:colOff>50800</xdr:colOff>
      <xdr:row>35</xdr:row>
      <xdr:rowOff>149171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1236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137886</xdr:rowOff>
    </xdr:from>
    <xdr:to>
      <xdr:col>15</xdr:col>
      <xdr:colOff>101600</xdr:colOff>
      <xdr:row>35</xdr:row>
      <xdr:rowOff>68036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84563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111615</xdr:rowOff>
    </xdr:from>
    <xdr:to>
      <xdr:col>10</xdr:col>
      <xdr:colOff>114300</xdr:colOff>
      <xdr:row>35</xdr:row>
      <xdr:rowOff>120759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1236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726</xdr:rowOff>
    </xdr:from>
    <xdr:to>
      <xdr:col>10</xdr:col>
      <xdr:colOff>165100</xdr:colOff>
      <xdr:row>34</xdr:row>
      <xdr:rowOff>102326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118853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148010</xdr:rowOff>
    </xdr:from>
    <xdr:to>
      <xdr:col>6</xdr:col>
      <xdr:colOff>38100</xdr:colOff>
      <xdr:row>34</xdr:row>
      <xdr:rowOff>78160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94687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165318</xdr:rowOff>
    </xdr:from>
    <xdr:to>
      <xdr:col>24</xdr:col>
      <xdr:colOff>114300</xdr:colOff>
      <xdr:row>35</xdr:row>
      <xdr:rowOff>95468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143745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73551</xdr:rowOff>
    </xdr:from>
    <xdr:to>
      <xdr:col>20</xdr:col>
      <xdr:colOff>38100</xdr:colOff>
      <xdr:row>36</xdr:row>
      <xdr:rowOff>3701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166278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98371</xdr:rowOff>
    </xdr:from>
    <xdr:to>
      <xdr:col>15</xdr:col>
      <xdr:colOff>101600</xdr:colOff>
      <xdr:row>36</xdr:row>
      <xdr:rowOff>28521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19648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60815</xdr:rowOff>
    </xdr:from>
    <xdr:to>
      <xdr:col>10</xdr:col>
      <xdr:colOff>165100</xdr:colOff>
      <xdr:row>35</xdr:row>
      <xdr:rowOff>162415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153542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5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69959</xdr:rowOff>
    </xdr:from>
    <xdr:to>
      <xdr:col>6</xdr:col>
      <xdr:colOff>38100</xdr:colOff>
      <xdr:row>36</xdr:row>
      <xdr:rowOff>109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162686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6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117759</xdr:rowOff>
    </xdr:from>
    <xdr:to>
      <xdr:col>24</xdr:col>
      <xdr:colOff>63500</xdr:colOff>
      <xdr:row>56</xdr:row>
      <xdr:rowOff>121193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18959"/>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107143</xdr:rowOff>
    </xdr:from>
    <xdr:to>
      <xdr:col>19</xdr:col>
      <xdr:colOff>177800</xdr:colOff>
      <xdr:row>56</xdr:row>
      <xdr:rowOff>117759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65443"/>
          <a:ext cx="889000" cy="3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107143</xdr:rowOff>
    </xdr:from>
    <xdr:to>
      <xdr:col>15</xdr:col>
      <xdr:colOff>50800</xdr:colOff>
      <xdr:row>57</xdr:row>
      <xdr:rowOff>76803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65443"/>
          <a:ext cx="889000" cy="4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171306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76803</xdr:rowOff>
    </xdr:from>
    <xdr:to>
      <xdr:col>10</xdr:col>
      <xdr:colOff>114300</xdr:colOff>
      <xdr:row>57</xdr:row>
      <xdr:rowOff>85412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9453"/>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12236</xdr:rowOff>
    </xdr:from>
    <xdr:to>
      <xdr:col>10</xdr:col>
      <xdr:colOff>165100</xdr:colOff>
      <xdr:row>56</xdr:row>
      <xdr:rowOff>113836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130363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135320</xdr:rowOff>
    </xdr:from>
    <xdr:to>
      <xdr:col>6</xdr:col>
      <xdr:colOff>38100</xdr:colOff>
      <xdr:row>56</xdr:row>
      <xdr:rowOff>65470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81997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70393</xdr:rowOff>
    </xdr:from>
    <xdr:to>
      <xdr:col>24</xdr:col>
      <xdr:colOff>114300</xdr:colOff>
      <xdr:row>57</xdr:row>
      <xdr:rowOff>543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48820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66959</xdr:rowOff>
    </xdr:from>
    <xdr:to>
      <xdr:col>20</xdr:col>
      <xdr:colOff>38100</xdr:colOff>
      <xdr:row>56</xdr:row>
      <xdr:rowOff>168559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159686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56343</xdr:rowOff>
    </xdr:from>
    <xdr:to>
      <xdr:col>15</xdr:col>
      <xdr:colOff>101600</xdr:colOff>
      <xdr:row>54</xdr:row>
      <xdr:rowOff>157943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149070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0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26003</xdr:rowOff>
    </xdr:from>
    <xdr:to>
      <xdr:col>10</xdr:col>
      <xdr:colOff>165100</xdr:colOff>
      <xdr:row>57</xdr:row>
      <xdr:rowOff>127603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118730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34612</xdr:rowOff>
    </xdr:from>
    <xdr:to>
      <xdr:col>6</xdr:col>
      <xdr:colOff>38100</xdr:colOff>
      <xdr:row>57</xdr:row>
      <xdr:rowOff>136212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127339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146896</xdr:rowOff>
    </xdr:from>
    <xdr:to>
      <xdr:col>24</xdr:col>
      <xdr:colOff>62865</xdr:colOff>
      <xdr:row>77</xdr:row>
      <xdr:rowOff>100243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48396"/>
          <a:ext cx="1270" cy="115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104070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0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100243</xdr:rowOff>
    </xdr:from>
    <xdr:to>
      <xdr:col>24</xdr:col>
      <xdr:colOff>152400</xdr:colOff>
      <xdr:row>77</xdr:row>
      <xdr:rowOff>100243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0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93573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2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146896</xdr:rowOff>
    </xdr:from>
    <xdr:to>
      <xdr:col>24</xdr:col>
      <xdr:colOff>152400</xdr:colOff>
      <xdr:row>70</xdr:row>
      <xdr:rowOff>146896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4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18889</xdr:rowOff>
    </xdr:from>
    <xdr:to>
      <xdr:col>24</xdr:col>
      <xdr:colOff>63500</xdr:colOff>
      <xdr:row>77</xdr:row>
      <xdr:rowOff>70014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0539"/>
          <a:ext cx="838200" cy="5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157470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33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134593</xdr:rowOff>
    </xdr:from>
    <xdr:to>
      <xdr:col>24</xdr:col>
      <xdr:colOff>114300</xdr:colOff>
      <xdr:row>75</xdr:row>
      <xdr:rowOff>64743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70014</xdr:rowOff>
    </xdr:from>
    <xdr:to>
      <xdr:col>19</xdr:col>
      <xdr:colOff>177800</xdr:colOff>
      <xdr:row>78</xdr:row>
      <xdr:rowOff>19475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1664"/>
          <a:ext cx="889000" cy="1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67266</xdr:rowOff>
    </xdr:from>
    <xdr:to>
      <xdr:col>20</xdr:col>
      <xdr:colOff>38100</xdr:colOff>
      <xdr:row>74</xdr:row>
      <xdr:rowOff>168866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19475</xdr:rowOff>
    </xdr:from>
    <xdr:to>
      <xdr:col>15</xdr:col>
      <xdr:colOff>50800</xdr:colOff>
      <xdr:row>78</xdr:row>
      <xdr:rowOff>114280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2575"/>
          <a:ext cx="889000" cy="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xdr:rowOff>
    </xdr:from>
    <xdr:to>
      <xdr:col>15</xdr:col>
      <xdr:colOff>101600</xdr:colOff>
      <xdr:row>76</xdr:row>
      <xdr:rowOff>103138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119665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114280</xdr:rowOff>
    </xdr:from>
    <xdr:to>
      <xdr:col>10</xdr:col>
      <xdr:colOff>114300</xdr:colOff>
      <xdr:row>78</xdr:row>
      <xdr:rowOff>149585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7380"/>
          <a:ext cx="8890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46802</xdr:rowOff>
    </xdr:from>
    <xdr:to>
      <xdr:col>10</xdr:col>
      <xdr:colOff>165100</xdr:colOff>
      <xdr:row>76</xdr:row>
      <xdr:rowOff>148402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164928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5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112153</xdr:rowOff>
    </xdr:from>
    <xdr:to>
      <xdr:col>6</xdr:col>
      <xdr:colOff>38100</xdr:colOff>
      <xdr:row>77</xdr:row>
      <xdr:rowOff>42303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139539</xdr:rowOff>
    </xdr:from>
    <xdr:to>
      <xdr:col>24</xdr:col>
      <xdr:colOff>114300</xdr:colOff>
      <xdr:row>77</xdr:row>
      <xdr:rowOff>69689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54466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19214</xdr:rowOff>
    </xdr:from>
    <xdr:to>
      <xdr:col>20</xdr:col>
      <xdr:colOff>38100</xdr:colOff>
      <xdr:row>77</xdr:row>
      <xdr:rowOff>120814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111941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140125</xdr:rowOff>
    </xdr:from>
    <xdr:to>
      <xdr:col>15</xdr:col>
      <xdr:colOff>101600</xdr:colOff>
      <xdr:row>78</xdr:row>
      <xdr:rowOff>70275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61402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63480</xdr:rowOff>
    </xdr:from>
    <xdr:to>
      <xdr:col>10</xdr:col>
      <xdr:colOff>165100</xdr:colOff>
      <xdr:row>78</xdr:row>
      <xdr:rowOff>165080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156207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98785</xdr:rowOff>
    </xdr:from>
    <xdr:to>
      <xdr:col>6</xdr:col>
      <xdr:colOff>38100</xdr:colOff>
      <xdr:row>79</xdr:row>
      <xdr:rowOff>28935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20062</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129603</xdr:rowOff>
    </xdr:from>
    <xdr:to>
      <xdr:col>24</xdr:col>
      <xdr:colOff>63500</xdr:colOff>
      <xdr:row>97</xdr:row>
      <xdr:rowOff>137779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60253"/>
          <a:ext cx="8382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129603</xdr:rowOff>
    </xdr:from>
    <xdr:to>
      <xdr:col>19</xdr:col>
      <xdr:colOff>177800</xdr:colOff>
      <xdr:row>98</xdr:row>
      <xdr:rowOff>33713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0253"/>
          <a:ext cx="889000" cy="7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33713</xdr:rowOff>
    </xdr:from>
    <xdr:to>
      <xdr:col>15</xdr:col>
      <xdr:colOff>50800</xdr:colOff>
      <xdr:row>98</xdr:row>
      <xdr:rowOff>46690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35813"/>
          <a:ext cx="889000" cy="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120782</xdr:rowOff>
    </xdr:from>
    <xdr:to>
      <xdr:col>15</xdr:col>
      <xdr:colOff>101600</xdr:colOff>
      <xdr:row>97</xdr:row>
      <xdr:rowOff>50932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67459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36227</xdr:rowOff>
    </xdr:from>
    <xdr:to>
      <xdr:col>10</xdr:col>
      <xdr:colOff>114300</xdr:colOff>
      <xdr:row>98</xdr:row>
      <xdr:rowOff>46690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38327"/>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6497</xdr:rowOff>
    </xdr:from>
    <xdr:to>
      <xdr:col>10</xdr:col>
      <xdr:colOff>165100</xdr:colOff>
      <xdr:row>97</xdr:row>
      <xdr:rowOff>108097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124624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19627</xdr:rowOff>
    </xdr:from>
    <xdr:to>
      <xdr:col>6</xdr:col>
      <xdr:colOff>38100</xdr:colOff>
      <xdr:row>97</xdr:row>
      <xdr:rowOff>121227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137754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86979</xdr:rowOff>
    </xdr:from>
    <xdr:to>
      <xdr:col>24</xdr:col>
      <xdr:colOff>114300</xdr:colOff>
      <xdr:row>98</xdr:row>
      <xdr:rowOff>17129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1906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78803</xdr:rowOff>
    </xdr:from>
    <xdr:to>
      <xdr:col>20</xdr:col>
      <xdr:colOff>38100</xdr:colOff>
      <xdr:row>98</xdr:row>
      <xdr:rowOff>8953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154363</xdr:rowOff>
    </xdr:from>
    <xdr:to>
      <xdr:col>15</xdr:col>
      <xdr:colOff>101600</xdr:colOff>
      <xdr:row>98</xdr:row>
      <xdr:rowOff>84513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75640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167340</xdr:rowOff>
    </xdr:from>
    <xdr:to>
      <xdr:col>10</xdr:col>
      <xdr:colOff>165100</xdr:colOff>
      <xdr:row>98</xdr:row>
      <xdr:rowOff>97490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88617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156877</xdr:rowOff>
    </xdr:from>
    <xdr:to>
      <xdr:col>6</xdr:col>
      <xdr:colOff>38100</xdr:colOff>
      <xdr:row>98</xdr:row>
      <xdr:rowOff>87027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78154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8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58318</xdr:rowOff>
    </xdr:from>
    <xdr:to>
      <xdr:col>55</xdr:col>
      <xdr:colOff>0</xdr:colOff>
      <xdr:row>38</xdr:row>
      <xdr:rowOff>67005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7341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59919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341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59919</xdr:rowOff>
    </xdr:from>
    <xdr:to>
      <xdr:col>45</xdr:col>
      <xdr:colOff>177800</xdr:colOff>
      <xdr:row>38</xdr:row>
      <xdr:rowOff>77750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7501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141250</xdr:rowOff>
    </xdr:from>
    <xdr:to>
      <xdr:col>46</xdr:col>
      <xdr:colOff>38100</xdr:colOff>
      <xdr:row>38</xdr:row>
      <xdr:rowOff>71400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87927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77750</xdr:rowOff>
    </xdr:from>
    <xdr:to>
      <xdr:col>41</xdr:col>
      <xdr:colOff>50800</xdr:colOff>
      <xdr:row>38</xdr:row>
      <xdr:rowOff>87808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9285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4546</xdr:rowOff>
    </xdr:from>
    <xdr:to>
      <xdr:col>41</xdr:col>
      <xdr:colOff>101600</xdr:colOff>
      <xdr:row>38</xdr:row>
      <xdr:rowOff>106146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122674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116044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100245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9119</xdr:rowOff>
    </xdr:from>
    <xdr:to>
      <xdr:col>46</xdr:col>
      <xdr:colOff>38100</xdr:colOff>
      <xdr:row>38</xdr:row>
      <xdr:rowOff>110719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101846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26950</xdr:rowOff>
    </xdr:from>
    <xdr:to>
      <xdr:col>41</xdr:col>
      <xdr:colOff>101600</xdr:colOff>
      <xdr:row>38</xdr:row>
      <xdr:rowOff>128550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119677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37008</xdr:rowOff>
    </xdr:from>
    <xdr:to>
      <xdr:col>36</xdr:col>
      <xdr:colOff>165100</xdr:colOff>
      <xdr:row>38</xdr:row>
      <xdr:rowOff>138608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129735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2050</xdr:rowOff>
    </xdr:from>
    <xdr:to>
      <xdr:col>55</xdr:col>
      <xdr:colOff>0</xdr:colOff>
      <xdr:row>57</xdr:row>
      <xdr:rowOff>36977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4700"/>
          <a:ext cx="8382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137561</xdr:rowOff>
    </xdr:from>
    <xdr:to>
      <xdr:col>50</xdr:col>
      <xdr:colOff>114300</xdr:colOff>
      <xdr:row>57</xdr:row>
      <xdr:rowOff>2050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38761"/>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137561</xdr:rowOff>
    </xdr:from>
    <xdr:to>
      <xdr:col>45</xdr:col>
      <xdr:colOff>177800</xdr:colOff>
      <xdr:row>57</xdr:row>
      <xdr:rowOff>38708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38761"/>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151667</xdr:rowOff>
    </xdr:from>
    <xdr:to>
      <xdr:col>46</xdr:col>
      <xdr:colOff>38100</xdr:colOff>
      <xdr:row>56</xdr:row>
      <xdr:rowOff>81817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98344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38708</xdr:rowOff>
    </xdr:from>
    <xdr:to>
      <xdr:col>41</xdr:col>
      <xdr:colOff>50800</xdr:colOff>
      <xdr:row>57</xdr:row>
      <xdr:rowOff>119207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1358"/>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37155</xdr:rowOff>
    </xdr:from>
    <xdr:to>
      <xdr:col>41</xdr:col>
      <xdr:colOff>101600</xdr:colOff>
      <xdr:row>56</xdr:row>
      <xdr:rowOff>138755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155282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xdr:rowOff>
    </xdr:from>
    <xdr:to>
      <xdr:col>36</xdr:col>
      <xdr:colOff>165100</xdr:colOff>
      <xdr:row>56</xdr:row>
      <xdr:rowOff>101819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118346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157627</xdr:rowOff>
    </xdr:from>
    <xdr:to>
      <xdr:col>55</xdr:col>
      <xdr:colOff>50800</xdr:colOff>
      <xdr:row>57</xdr:row>
      <xdr:rowOff>87777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9054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122700</xdr:rowOff>
    </xdr:from>
    <xdr:to>
      <xdr:col>50</xdr:col>
      <xdr:colOff>165100</xdr:colOff>
      <xdr:row>57</xdr:row>
      <xdr:rowOff>52850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69377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86761</xdr:rowOff>
    </xdr:from>
    <xdr:to>
      <xdr:col>46</xdr:col>
      <xdr:colOff>38100</xdr:colOff>
      <xdr:row>57</xdr:row>
      <xdr:rowOff>16911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159358</xdr:rowOff>
    </xdr:from>
    <xdr:to>
      <xdr:col>41</xdr:col>
      <xdr:colOff>101600</xdr:colOff>
      <xdr:row>57</xdr:row>
      <xdr:rowOff>89508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80635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68407</xdr:rowOff>
    </xdr:from>
    <xdr:to>
      <xdr:col>36</xdr:col>
      <xdr:colOff>165100</xdr:colOff>
      <xdr:row>57</xdr:row>
      <xdr:rowOff>170007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161134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86127</xdr:rowOff>
    </xdr:from>
    <xdr:to>
      <xdr:col>55</xdr:col>
      <xdr:colOff>0</xdr:colOff>
      <xdr:row>78</xdr:row>
      <xdr:rowOff>150558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9227"/>
          <a:ext cx="838200" cy="6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70794</xdr:rowOff>
    </xdr:from>
    <xdr:to>
      <xdr:col>50</xdr:col>
      <xdr:colOff>114300</xdr:colOff>
      <xdr:row>78</xdr:row>
      <xdr:rowOff>150558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3894"/>
          <a:ext cx="889000" cy="7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70794</xdr:rowOff>
    </xdr:from>
    <xdr:to>
      <xdr:col>45</xdr:col>
      <xdr:colOff>177800</xdr:colOff>
      <xdr:row>79</xdr:row>
      <xdr:rowOff>29924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3894"/>
          <a:ext cx="889000" cy="13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40371</xdr:rowOff>
    </xdr:from>
    <xdr:to>
      <xdr:col>46</xdr:col>
      <xdr:colOff>38100</xdr:colOff>
      <xdr:row>77</xdr:row>
      <xdr:rowOff>141971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158498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115827</xdr:rowOff>
    </xdr:from>
    <xdr:to>
      <xdr:col>41</xdr:col>
      <xdr:colOff>50800</xdr:colOff>
      <xdr:row>79</xdr:row>
      <xdr:rowOff>29924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8927"/>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96956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35327</xdr:rowOff>
    </xdr:from>
    <xdr:to>
      <xdr:col>55</xdr:col>
      <xdr:colOff>50800</xdr:colOff>
      <xdr:row>78</xdr:row>
      <xdr:rowOff>136927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13754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99758</xdr:rowOff>
    </xdr:from>
    <xdr:to>
      <xdr:col>50</xdr:col>
      <xdr:colOff>165100</xdr:colOff>
      <xdr:row>79</xdr:row>
      <xdr:rowOff>29908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21035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19994</xdr:rowOff>
    </xdr:from>
    <xdr:to>
      <xdr:col>46</xdr:col>
      <xdr:colOff>38100</xdr:colOff>
      <xdr:row>78</xdr:row>
      <xdr:rowOff>121594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112721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150574</xdr:rowOff>
    </xdr:from>
    <xdr:to>
      <xdr:col>41</xdr:col>
      <xdr:colOff>101600</xdr:colOff>
      <xdr:row>79</xdr:row>
      <xdr:rowOff>80724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71851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65027</xdr:rowOff>
    </xdr:from>
    <xdr:to>
      <xdr:col>36</xdr:col>
      <xdr:colOff>165100</xdr:colOff>
      <xdr:row>78</xdr:row>
      <xdr:rowOff>166627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157754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35589</xdr:rowOff>
    </xdr:from>
    <xdr:to>
      <xdr:col>55</xdr:col>
      <xdr:colOff>0</xdr:colOff>
      <xdr:row>96</xdr:row>
      <xdr:rowOff>148256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94789"/>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35589</xdr:rowOff>
    </xdr:from>
    <xdr:to>
      <xdr:col>50</xdr:col>
      <xdr:colOff>114300</xdr:colOff>
      <xdr:row>96</xdr:row>
      <xdr:rowOff>45408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94789"/>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22569</xdr:rowOff>
    </xdr:from>
    <xdr:to>
      <xdr:col>45</xdr:col>
      <xdr:colOff>177800</xdr:colOff>
      <xdr:row>96</xdr:row>
      <xdr:rowOff>45408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81769"/>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81911</xdr:rowOff>
    </xdr:from>
    <xdr:to>
      <xdr:col>46</xdr:col>
      <xdr:colOff>38100</xdr:colOff>
      <xdr:row>96</xdr:row>
      <xdr:rowOff>12061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28588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22569</xdr:rowOff>
    </xdr:from>
    <xdr:to>
      <xdr:col>41</xdr:col>
      <xdr:colOff>50800</xdr:colOff>
      <xdr:row>96</xdr:row>
      <xdr:rowOff>157727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81769"/>
          <a:ext cx="889000" cy="1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32023</xdr:rowOff>
    </xdr:from>
    <xdr:to>
      <xdr:col>41</xdr:col>
      <xdr:colOff>101600</xdr:colOff>
      <xdr:row>95</xdr:row>
      <xdr:rowOff>133623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150150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156206</xdr:rowOff>
    </xdr:from>
    <xdr:to>
      <xdr:col>36</xdr:col>
      <xdr:colOff>165100</xdr:colOff>
      <xdr:row>94</xdr:row>
      <xdr:rowOff>86356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10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102883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8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97456</xdr:rowOff>
    </xdr:from>
    <xdr:to>
      <xdr:col>55</xdr:col>
      <xdr:colOff>50800</xdr:colOff>
      <xdr:row>97</xdr:row>
      <xdr:rowOff>27606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75883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156239</xdr:rowOff>
    </xdr:from>
    <xdr:to>
      <xdr:col>50</xdr:col>
      <xdr:colOff>165100</xdr:colOff>
      <xdr:row>96</xdr:row>
      <xdr:rowOff>86389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77516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166058</xdr:rowOff>
    </xdr:from>
    <xdr:to>
      <xdr:col>46</xdr:col>
      <xdr:colOff>38100</xdr:colOff>
      <xdr:row>96</xdr:row>
      <xdr:rowOff>96208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87335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4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143219</xdr:rowOff>
    </xdr:from>
    <xdr:to>
      <xdr:col>41</xdr:col>
      <xdr:colOff>101600</xdr:colOff>
      <xdr:row>96</xdr:row>
      <xdr:rowOff>73369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64496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106927</xdr:rowOff>
    </xdr:from>
    <xdr:to>
      <xdr:col>36</xdr:col>
      <xdr:colOff>165100</xdr:colOff>
      <xdr:row>97</xdr:row>
      <xdr:rowOff>37077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28204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62471</xdr:rowOff>
    </xdr:from>
    <xdr:to>
      <xdr:col>85</xdr:col>
      <xdr:colOff>127000</xdr:colOff>
      <xdr:row>36</xdr:row>
      <xdr:rowOff>168313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63221"/>
          <a:ext cx="8382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62471</xdr:rowOff>
    </xdr:from>
    <xdr:to>
      <xdr:col>81</xdr:col>
      <xdr:colOff>50800</xdr:colOff>
      <xdr:row>36</xdr:row>
      <xdr:rowOff>74359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63221"/>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74359</xdr:rowOff>
    </xdr:from>
    <xdr:to>
      <xdr:col>76</xdr:col>
      <xdr:colOff>114300</xdr:colOff>
      <xdr:row>37</xdr:row>
      <xdr:rowOff>14808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46559"/>
          <a:ext cx="8890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20891</xdr:rowOff>
    </xdr:from>
    <xdr:to>
      <xdr:col>76</xdr:col>
      <xdr:colOff>165100</xdr:colOff>
      <xdr:row>34</xdr:row>
      <xdr:rowOff>122491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139018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14808</xdr:rowOff>
    </xdr:from>
    <xdr:to>
      <xdr:col>71</xdr:col>
      <xdr:colOff>177800</xdr:colOff>
      <xdr:row>37</xdr:row>
      <xdr:rowOff>80569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58458"/>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6871</xdr:rowOff>
    </xdr:from>
    <xdr:to>
      <xdr:col>72</xdr:col>
      <xdr:colOff>38100</xdr:colOff>
      <xdr:row>35</xdr:row>
      <xdr:rowOff>108471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124998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55829</xdr:rowOff>
    </xdr:from>
    <xdr:to>
      <xdr:col>67</xdr:col>
      <xdr:colOff>101600</xdr:colOff>
      <xdr:row>35</xdr:row>
      <xdr:rowOff>157429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117513</xdr:rowOff>
    </xdr:from>
    <xdr:to>
      <xdr:col>85</xdr:col>
      <xdr:colOff>177800</xdr:colOff>
      <xdr:row>37</xdr:row>
      <xdr:rowOff>47663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95940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11671</xdr:rowOff>
    </xdr:from>
    <xdr:to>
      <xdr:col>81</xdr:col>
      <xdr:colOff>101600</xdr:colOff>
      <xdr:row>35</xdr:row>
      <xdr:rowOff>113271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129798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23559</xdr:rowOff>
    </xdr:from>
    <xdr:to>
      <xdr:col>76</xdr:col>
      <xdr:colOff>165100</xdr:colOff>
      <xdr:row>36</xdr:row>
      <xdr:rowOff>125159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135458</xdr:rowOff>
    </xdr:from>
    <xdr:to>
      <xdr:col>72</xdr:col>
      <xdr:colOff>38100</xdr:colOff>
      <xdr:row>37</xdr:row>
      <xdr:rowOff>65608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56735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29769</xdr:rowOff>
    </xdr:from>
    <xdr:to>
      <xdr:col>67</xdr:col>
      <xdr:colOff>101600</xdr:colOff>
      <xdr:row>37</xdr:row>
      <xdr:rowOff>131369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122496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89103</xdr:rowOff>
    </xdr:from>
    <xdr:to>
      <xdr:col>85</xdr:col>
      <xdr:colOff>127000</xdr:colOff>
      <xdr:row>58</xdr:row>
      <xdr:rowOff>118097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90303"/>
          <a:ext cx="838200" cy="3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89103</xdr:rowOff>
    </xdr:from>
    <xdr:to>
      <xdr:col>81</xdr:col>
      <xdr:colOff>50800</xdr:colOff>
      <xdr:row>57</xdr:row>
      <xdr:rowOff>94831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90303"/>
          <a:ext cx="889000" cy="17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94831</xdr:rowOff>
    </xdr:from>
    <xdr:to>
      <xdr:col>76</xdr:col>
      <xdr:colOff>114300</xdr:colOff>
      <xdr:row>59</xdr:row>
      <xdr:rowOff>838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67481"/>
          <a:ext cx="889000" cy="2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33451</xdr:rowOff>
    </xdr:from>
    <xdr:to>
      <xdr:col>76</xdr:col>
      <xdr:colOff>165100</xdr:colOff>
      <xdr:row>56</xdr:row>
      <xdr:rowOff>135051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151578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99479</xdr:rowOff>
    </xdr:from>
    <xdr:to>
      <xdr:col>71</xdr:col>
      <xdr:colOff>177800</xdr:colOff>
      <xdr:row>59</xdr:row>
      <xdr:rowOff>838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43579"/>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140208</xdr:rowOff>
    </xdr:from>
    <xdr:to>
      <xdr:col>67</xdr:col>
      <xdr:colOff>101600</xdr:colOff>
      <xdr:row>57</xdr:row>
      <xdr:rowOff>70358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86885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67297</xdr:rowOff>
    </xdr:from>
    <xdr:to>
      <xdr:col>85</xdr:col>
      <xdr:colOff>177800</xdr:colOff>
      <xdr:row>58</xdr:row>
      <xdr:rowOff>168897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153674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38303</xdr:rowOff>
    </xdr:from>
    <xdr:to>
      <xdr:col>81</xdr:col>
      <xdr:colOff>101600</xdr:colOff>
      <xdr:row>56</xdr:row>
      <xdr:rowOff>139903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156430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44031</xdr:rowOff>
    </xdr:from>
    <xdr:to>
      <xdr:col>76</xdr:col>
      <xdr:colOff>165100</xdr:colOff>
      <xdr:row>57</xdr:row>
      <xdr:rowOff>145631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136758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121488</xdr:rowOff>
    </xdr:from>
    <xdr:to>
      <xdr:col>72</xdr:col>
      <xdr:colOff>38100</xdr:colOff>
      <xdr:row>59</xdr:row>
      <xdr:rowOff>51638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42765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48679</xdr:rowOff>
    </xdr:from>
    <xdr:to>
      <xdr:col>67</xdr:col>
      <xdr:colOff>101600</xdr:colOff>
      <xdr:row>58</xdr:row>
      <xdr:rowOff>150279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141406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15723</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60273"/>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15723</xdr:rowOff>
    </xdr:from>
    <xdr:to>
      <xdr:col>76</xdr:col>
      <xdr:colOff>114300</xdr:colOff>
      <xdr:row>79</xdr:row>
      <xdr:rowOff>30505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027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74307</xdr:rowOff>
    </xdr:from>
    <xdr:to>
      <xdr:col>76</xdr:col>
      <xdr:colOff>165100</xdr:colOff>
      <xdr:row>79</xdr:row>
      <xdr:rowOff>4457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30505</xdr:rowOff>
    </xdr:from>
    <xdr:to>
      <xdr:col>71</xdr:col>
      <xdr:colOff>177800</xdr:colOff>
      <xdr:row>79</xdr:row>
      <xdr:rowOff>44159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5055"/>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50178</xdr:rowOff>
    </xdr:from>
    <xdr:to>
      <xdr:col>72</xdr:col>
      <xdr:colOff>38100</xdr:colOff>
      <xdr:row>78</xdr:row>
      <xdr:rowOff>151778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168305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68720</xdr:rowOff>
    </xdr:from>
    <xdr:to>
      <xdr:col>67</xdr:col>
      <xdr:colOff>101600</xdr:colOff>
      <xdr:row>78</xdr:row>
      <xdr:rowOff>170320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15397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136373</xdr:rowOff>
    </xdr:from>
    <xdr:to>
      <xdr:col>76</xdr:col>
      <xdr:colOff>165100</xdr:colOff>
      <xdr:row>79</xdr:row>
      <xdr:rowOff>66523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57650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151155</xdr:rowOff>
    </xdr:from>
    <xdr:to>
      <xdr:col>72</xdr:col>
      <xdr:colOff>38100</xdr:colOff>
      <xdr:row>79</xdr:row>
      <xdr:rowOff>81305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72432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164809</xdr:rowOff>
    </xdr:from>
    <xdr:to>
      <xdr:col>67</xdr:col>
      <xdr:colOff>101600</xdr:colOff>
      <xdr:row>79</xdr:row>
      <xdr:rowOff>94959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86086</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30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146634</xdr:rowOff>
    </xdr:from>
    <xdr:to>
      <xdr:col>85</xdr:col>
      <xdr:colOff>127000</xdr:colOff>
      <xdr:row>97</xdr:row>
      <xdr:rowOff>154468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77284"/>
          <a:ext cx="8382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154468</xdr:rowOff>
    </xdr:from>
    <xdr:to>
      <xdr:col>81</xdr:col>
      <xdr:colOff>50800</xdr:colOff>
      <xdr:row>97</xdr:row>
      <xdr:rowOff>164328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85118"/>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145217</xdr:rowOff>
    </xdr:from>
    <xdr:to>
      <xdr:col>76</xdr:col>
      <xdr:colOff>114300</xdr:colOff>
      <xdr:row>97</xdr:row>
      <xdr:rowOff>164328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7586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81257</xdr:rowOff>
    </xdr:from>
    <xdr:to>
      <xdr:col>76</xdr:col>
      <xdr:colOff>165100</xdr:colOff>
      <xdr:row>97</xdr:row>
      <xdr:rowOff>11407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27934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141460</xdr:rowOff>
    </xdr:from>
    <xdr:to>
      <xdr:col>71</xdr:col>
      <xdr:colOff>177800</xdr:colOff>
      <xdr:row>97</xdr:row>
      <xdr:rowOff>145217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72110"/>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32948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30770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95834</xdr:rowOff>
    </xdr:from>
    <xdr:to>
      <xdr:col>85</xdr:col>
      <xdr:colOff>177800</xdr:colOff>
      <xdr:row>98</xdr:row>
      <xdr:rowOff>25984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74261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103668</xdr:rowOff>
    </xdr:from>
    <xdr:to>
      <xdr:col>81</xdr:col>
      <xdr:colOff>101600</xdr:colOff>
      <xdr:row>98</xdr:row>
      <xdr:rowOff>33818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24945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113528</xdr:rowOff>
    </xdr:from>
    <xdr:to>
      <xdr:col>76</xdr:col>
      <xdr:colOff>165100</xdr:colOff>
      <xdr:row>98</xdr:row>
      <xdr:rowOff>43678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34805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94417</xdr:rowOff>
    </xdr:from>
    <xdr:to>
      <xdr:col>72</xdr:col>
      <xdr:colOff>38100</xdr:colOff>
      <xdr:row>98</xdr:row>
      <xdr:rowOff>24567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90660</xdr:rowOff>
    </xdr:from>
    <xdr:to>
      <xdr:col>67</xdr:col>
      <xdr:colOff>101600</xdr:colOff>
      <xdr:row>98</xdr:row>
      <xdr:rowOff>20810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33579</xdr:rowOff>
    </xdr:from>
    <xdr:to>
      <xdr:col>107</xdr:col>
      <xdr:colOff>101600</xdr:colOff>
      <xdr:row>38</xdr:row>
      <xdr:rowOff>135179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151706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166167</xdr:rowOff>
    </xdr:from>
    <xdr:to>
      <xdr:col>102</xdr:col>
      <xdr:colOff>165100</xdr:colOff>
      <xdr:row>38</xdr:row>
      <xdr:rowOff>96317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112844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8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107645</xdr:rowOff>
    </xdr:from>
    <xdr:to>
      <xdr:col>98</xdr:col>
      <xdr:colOff>38100</xdr:colOff>
      <xdr:row>38</xdr:row>
      <xdr:rowOff>37795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54322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目的別歳出の住民一人当たりのコストについては、議会費、消防費、農林水産業費などが全国平均及び埼玉県平均を上回っている。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年度に図書館等複合施設の建設にかかる費用を計上したことにより、令和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年度は大きく減少している。</a:t>
          </a:r>
        </a:p>
        <a:p>
          <a:r>
            <a:rPr kumimoji="1" lang="ja-JP" altLang="en-US" sz="1300">
              <a:latin typeface="ＭＳ Ｐゴシック" panose="020B0600070205080204" pitchFamily="50" charset="-128"/>
              <a:ea typeface="ＭＳ Ｐゴシック" panose="020B0600070205080204" pitchFamily="50" charset="-128"/>
            </a:rPr>
            <a:t>消防費については、令和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年度に非常用電源設備の設置に係る費用を計上したことにより、令和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年度は減少している。</a:t>
          </a:r>
        </a:p>
        <a:p>
          <a:r>
            <a:rPr kumimoji="1" lang="ja-JP" altLang="en-US" sz="1300">
              <a:latin typeface="ＭＳ Ｐゴシック" panose="020B0600070205080204" pitchFamily="50" charset="-128"/>
              <a:ea typeface="ＭＳ Ｐゴシック" panose="020B0600070205080204" pitchFamily="50" charset="-128"/>
            </a:rPr>
            <a:t>小学校の統合・再編事業に伴い、今後は教育費の増加が考えられる。事業を新設・拡充する場合は、後年度の財政負担を検証し、健全な財政運営に努める。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財政調整基金残高の標準財政規模比は、標準財政規模が前年度より</a:t>
          </a:r>
          <a:r>
            <a:rPr kumimoji="1" lang="en-US" altLang="ja-JP" sz="1400">
              <a:latin typeface="ＭＳ ゴシック" pitchFamily="49" charset="-128"/>
              <a:ea typeface="ＭＳ ゴシック" pitchFamily="49" charset="-128"/>
            </a:rPr>
            <a:t>90,814</a:t>
          </a:r>
          <a:r>
            <a:rPr kumimoji="1" lang="ja-JP" altLang="en-US" sz="1400">
              <a:latin typeface="ＭＳ ゴシック" pitchFamily="49" charset="-128"/>
              <a:ea typeface="ＭＳ ゴシック" pitchFamily="49" charset="-128"/>
            </a:rPr>
            <a:t>千円減少したことにより前年度</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年度に公共施設等総合管理基金の設置（</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千円）を行い、継続して積立てを行っている。中長期的な見通しのもとに、積み立てるとともに、最低水準の取り崩しに努めていく。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年度現在まで、すべての会計で赤字額が生じていない。今後も、一般会計及び各特別会計においても、赤字が生じないよう、健全な財政運営に努める。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8322762</v>
      </c>
      <c r="BO4" s="371"/>
      <c r="BP4" s="371"/>
      <c r="BQ4" s="371"/>
      <c r="BR4" s="371"/>
      <c r="BS4" s="371"/>
      <c r="BT4" s="371"/>
      <c r="BU4" s="372"/>
      <c r="BV4" s="370">
        <v>9174544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14.4</v>
      </c>
      <c r="CU4" s="377"/>
      <c r="CV4" s="377"/>
      <c r="CW4" s="377"/>
      <c r="CX4" s="377"/>
      <c r="CY4" s="377"/>
      <c r="CZ4" s="377"/>
      <c r="DA4" s="378"/>
      <c r="DB4" s="376">
        <v>14.2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7566974</v>
      </c>
      <c r="BO5" s="408"/>
      <c r="BP5" s="408"/>
      <c r="BQ5" s="408"/>
      <c r="BR5" s="408"/>
      <c r="BS5" s="408"/>
      <c r="BT5" s="408"/>
      <c r="BU5" s="409"/>
      <c r="BV5" s="407">
        <v>8418456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86.8</v>
      </c>
      <c r="CU5" s="405"/>
      <c r="CV5" s="405"/>
      <c r="CW5" s="405"/>
      <c r="CX5" s="405"/>
      <c r="CY5" s="405"/>
      <c r="CZ5" s="405"/>
      <c r="DA5" s="406"/>
      <c r="DB5" s="404">
        <v>76.900000000000006</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755788</v>
      </c>
      <c r="BO6" s="408"/>
      <c r="BP6" s="408"/>
      <c r="BQ6" s="408"/>
      <c r="BR6" s="408"/>
      <c r="BS6" s="408"/>
      <c r="BT6" s="408"/>
      <c r="BU6" s="409"/>
      <c r="BV6" s="407">
        <v>756088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88.8</v>
      </c>
      <c r="CU6" s="445"/>
      <c r="CV6" s="445"/>
      <c r="CW6" s="445"/>
      <c r="CX6" s="445"/>
      <c r="CY6" s="445"/>
      <c r="CZ6" s="445"/>
      <c r="DA6" s="446"/>
      <c r="DB6" s="444">
        <v>83.6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20701</v>
      </c>
      <c r="BO7" s="408"/>
      <c r="BP7" s="408"/>
      <c r="BQ7" s="408"/>
      <c r="BR7" s="408"/>
      <c r="BS7" s="408"/>
      <c r="BT7" s="408"/>
      <c r="BU7" s="409"/>
      <c r="BV7" s="407">
        <v>16153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5105471</v>
      </c>
      <c r="CU7" s="408"/>
      <c r="CV7" s="408"/>
      <c r="CW7" s="408"/>
      <c r="CX7" s="408"/>
      <c r="CY7" s="408"/>
      <c r="CZ7" s="408"/>
      <c r="DA7" s="409"/>
      <c r="DB7" s="407">
        <v>5196285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735087</v>
      </c>
      <c r="BO8" s="408"/>
      <c r="BP8" s="408"/>
      <c r="BQ8" s="408"/>
      <c r="BR8" s="408"/>
      <c r="BS8" s="408"/>
      <c r="BT8" s="408"/>
      <c r="BU8" s="409"/>
      <c r="BV8" s="407">
        <v>739935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0.65</v>
      </c>
      <c r="CU8" s="448"/>
      <c r="CV8" s="448"/>
      <c r="CW8" s="448"/>
      <c r="CX8" s="448"/>
      <c r="CY8" s="448"/>
      <c r="CZ8" s="448"/>
      <c r="DA8" s="449"/>
      <c r="DB8" s="447">
        <v>0.66</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18192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-4848</v>
      </c>
      <c r="BO9" s="408"/>
      <c r="BP9" s="408"/>
      <c r="BQ9" s="408"/>
      <c r="BR9" s="408"/>
      <c r="BS9" s="408"/>
      <c r="BT9" s="408"/>
      <c r="BU9" s="409"/>
      <c r="BV9" s="407">
        <v>299965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8.8000000000000007</v>
      </c>
      <c r="CU9" s="405"/>
      <c r="CV9" s="405"/>
      <c r="CW9" s="405"/>
      <c r="CX9" s="405"/>
      <c r="CY9" s="405"/>
      <c r="CZ9" s="405"/>
      <c r="DA9" s="406"/>
      <c r="DB9" s="404">
        <v>8.6999999999999993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19631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44050</v>
      </c>
      <c r="BO10" s="408"/>
      <c r="BP10" s="408"/>
      <c r="BQ10" s="408"/>
      <c r="BR10" s="408"/>
      <c r="BS10" s="408"/>
      <c r="BT10" s="408"/>
      <c r="BU10" s="409"/>
      <c r="BV10" s="407">
        <v>9264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45</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18117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17923</v>
      </c>
      <c r="S13" s="492"/>
      <c r="T13" s="492"/>
      <c r="U13" s="492"/>
      <c r="V13" s="493"/>
      <c r="W13" s="423" t="s">
        <v>140</v>
      </c>
      <c r="X13" s="424"/>
      <c r="Y13" s="424"/>
      <c r="Z13" s="424"/>
      <c r="AA13" s="424"/>
      <c r="AB13" s="414"/>
      <c r="AC13" s="458">
        <v>557</v>
      </c>
      <c r="AD13" s="459"/>
      <c r="AE13" s="459"/>
      <c r="AF13" s="459"/>
      <c r="AG13" s="501"/>
      <c r="AH13" s="458">
        <v>666</v>
      </c>
      <c r="AI13" s="459"/>
      <c r="AJ13" s="459"/>
      <c r="AK13" s="459"/>
      <c r="AL13" s="460"/>
      <c r="AM13" s="436" t="s">
        <v>141</v>
      </c>
      <c r="AN13" s="437"/>
      <c r="AO13" s="437"/>
      <c r="AP13" s="437"/>
      <c r="AQ13" s="437"/>
      <c r="AR13" s="437"/>
      <c r="AS13" s="437"/>
      <c r="AT13" s="438"/>
      <c r="AU13" s="439" t="s">
        <v>107</v>
      </c>
      <c r="AV13" s="440"/>
      <c r="AW13" s="440"/>
      <c r="AX13" s="440"/>
      <c r="AY13" s="441" t="s">
        <v>142</v>
      </c>
      <c r="AZ13" s="442"/>
      <c r="BA13" s="442"/>
      <c r="BB13" s="442"/>
      <c r="BC13" s="442"/>
      <c r="BD13" s="442"/>
      <c r="BE13" s="442"/>
      <c r="BF13" s="442"/>
      <c r="BG13" s="442"/>
      <c r="BH13" s="442"/>
      <c r="BI13" s="442"/>
      <c r="BJ13" s="442"/>
      <c r="BK13" s="442"/>
      <c r="BL13" s="442"/>
      <c r="BM13" s="443"/>
      <c r="BN13" s="407">
        <v>39202</v>
      </c>
      <c r="BO13" s="408"/>
      <c r="BP13" s="408"/>
      <c r="BQ13" s="408"/>
      <c r="BR13" s="408"/>
      <c r="BS13" s="408"/>
      <c r="BT13" s="408"/>
      <c r="BU13" s="409"/>
      <c r="BV13" s="407">
        <v>309274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5.6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18390</v>
      </c>
      <c r="S14" s="492"/>
      <c r="T14" s="492"/>
      <c r="U14" s="492"/>
      <c r="V14" s="493"/>
      <c r="W14" s="397"/>
      <c r="X14" s="398"/>
      <c r="Y14" s="398"/>
      <c r="Z14" s="398"/>
      <c r="AA14" s="398"/>
      <c r="AB14" s="387"/>
      <c r="AC14" s="494">
        <v>6</v>
      </c>
      <c r="AD14" s="495"/>
      <c r="AE14" s="495"/>
      <c r="AF14" s="495"/>
      <c r="AG14" s="496"/>
      <c r="AH14" s="494">
        <v>6.6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v>6.4</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139</v>
      </c>
      <c r="N15" s="499"/>
      <c r="O15" s="499"/>
      <c r="P15" s="499"/>
      <c r="Q15" s="500"/>
      <c r="R15" s="491">
        <v>18221</v>
      </c>
      <c r="S15" s="492"/>
      <c r="T15" s="492"/>
      <c r="U15" s="492"/>
      <c r="V15" s="493"/>
      <c r="W15" s="423" t="s">
        <v>146</v>
      </c>
      <c r="X15" s="424"/>
      <c r="Y15" s="424"/>
      <c r="Z15" s="424"/>
      <c r="AA15" s="424"/>
      <c r="AB15" s="414"/>
      <c r="AC15" s="458">
        <v>2690</v>
      </c>
      <c r="AD15" s="459"/>
      <c r="AE15" s="459"/>
      <c r="AF15" s="459"/>
      <c r="AG15" s="501"/>
      <c r="AH15" s="458">
        <v>3122</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2773069</v>
      </c>
      <c r="BO15" s="371"/>
      <c r="BP15" s="371"/>
      <c r="BQ15" s="371"/>
      <c r="BR15" s="371"/>
      <c r="BS15" s="371"/>
      <c r="BT15" s="371"/>
      <c r="BU15" s="372"/>
      <c r="BV15" s="370">
        <v>2510603</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28.9</v>
      </c>
      <c r="AD16" s="495"/>
      <c r="AE16" s="495"/>
      <c r="AF16" s="495"/>
      <c r="AG16" s="496"/>
      <c r="AH16" s="494">
        <v>31.1</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4249738</v>
      </c>
      <c r="BO16" s="408"/>
      <c r="BP16" s="408"/>
      <c r="BQ16" s="408"/>
      <c r="BR16" s="408"/>
      <c r="BS16" s="408"/>
      <c r="BT16" s="408"/>
      <c r="BU16" s="409"/>
      <c r="BV16" s="407">
        <v>4094680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6048</v>
      </c>
      <c r="AD17" s="459"/>
      <c r="AE17" s="459"/>
      <c r="AF17" s="459"/>
      <c r="AG17" s="501"/>
      <c r="AH17" s="458">
        <v>6257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3519372</v>
      </c>
      <c r="BO17" s="408"/>
      <c r="BP17" s="408"/>
      <c r="BQ17" s="408"/>
      <c r="BR17" s="408"/>
      <c r="BS17" s="408"/>
      <c r="BT17" s="408"/>
      <c r="BU17" s="409"/>
      <c r="BV17" s="407">
        <v>3166880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32" t="s">
        <v>156</v>
      </c>
      <c r="C18" s="450"/>
      <c r="D18" s="450"/>
      <c r="E18" s="533"/>
      <c r="F18" s="533"/>
      <c r="G18" s="533"/>
      <c r="H18" s="533"/>
      <c r="I18" s="533"/>
      <c r="J18" s="533"/>
      <c r="K18" s="533"/>
      <c r="L18" s="534">
        <v>38.64</v>
      </c>
      <c r="M18" s="534"/>
      <c r="N18" s="534"/>
      <c r="O18" s="534"/>
      <c r="P18" s="534"/>
      <c r="Q18" s="534"/>
      <c r="R18" s="535"/>
      <c r="S18" s="535"/>
      <c r="T18" s="535"/>
      <c r="U18" s="535"/>
      <c r="V18" s="536"/>
      <c r="W18" s="425"/>
      <c r="X18" s="426"/>
      <c r="Y18" s="426"/>
      <c r="Z18" s="426"/>
      <c r="AA18" s="426"/>
      <c r="AB18" s="417"/>
      <c r="AC18" s="537">
        <v>65.099999999999994</v>
      </c>
      <c r="AD18" s="538"/>
      <c r="AE18" s="538"/>
      <c r="AF18" s="538"/>
      <c r="AG18" s="539"/>
      <c r="AH18" s="537">
        <v>62.3</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4412772</v>
      </c>
      <c r="BO18" s="408"/>
      <c r="BP18" s="408"/>
      <c r="BQ18" s="408"/>
      <c r="BR18" s="408"/>
      <c r="BS18" s="408"/>
      <c r="BT18" s="408"/>
      <c r="BU18" s="409"/>
      <c r="BV18" s="407">
        <v>4253658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32" t="s">
        <v>158</v>
      </c>
      <c r="C19" s="450"/>
      <c r="D19" s="450"/>
      <c r="E19" s="533"/>
      <c r="F19" s="533"/>
      <c r="G19" s="533"/>
      <c r="H19" s="533"/>
      <c r="I19" s="533"/>
      <c r="J19" s="533"/>
      <c r="K19" s="533"/>
      <c r="L19" s="541">
        <v>471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6505888</v>
      </c>
      <c r="BO19" s="408"/>
      <c r="BP19" s="408"/>
      <c r="BQ19" s="408"/>
      <c r="BR19" s="408"/>
      <c r="BS19" s="408"/>
      <c r="BT19" s="408"/>
      <c r="BU19" s="409"/>
      <c r="BV19" s="407">
        <v>6466525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32" t="s">
        <v>160</v>
      </c>
      <c r="C20" s="450"/>
      <c r="D20" s="450"/>
      <c r="E20" s="533"/>
      <c r="F20" s="533"/>
      <c r="G20" s="533"/>
      <c r="H20" s="533"/>
      <c r="I20" s="533"/>
      <c r="J20" s="533"/>
      <c r="K20" s="533"/>
      <c r="L20" s="541">
        <v>6864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5798140</v>
      </c>
      <c r="BO22" s="371"/>
      <c r="BP22" s="371"/>
      <c r="BQ22" s="371"/>
      <c r="BR22" s="371"/>
      <c r="BS22" s="371"/>
      <c r="BT22" s="371"/>
      <c r="BU22" s="372"/>
      <c r="BV22" s="370">
        <v>6161688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5340819</v>
      </c>
      <c r="BO23" s="408"/>
      <c r="BP23" s="408"/>
      <c r="BQ23" s="408"/>
      <c r="BR23" s="408"/>
      <c r="BS23" s="408"/>
      <c r="BT23" s="408"/>
      <c r="BU23" s="409"/>
      <c r="BV23" s="407">
        <v>5619768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170</v>
      </c>
      <c r="F24" s="437"/>
      <c r="G24" s="437"/>
      <c r="H24" s="437"/>
      <c r="I24" s="437"/>
      <c r="J24" s="437"/>
      <c r="K24" s="438"/>
      <c r="L24" s="458">
        <v>1</v>
      </c>
      <c r="M24" s="459"/>
      <c r="N24" s="459"/>
      <c r="O24" s="459"/>
      <c r="P24" s="501"/>
      <c r="Q24" s="458">
        <v>6920</v>
      </c>
      <c r="R24" s="459"/>
      <c r="S24" s="459"/>
      <c r="T24" s="459"/>
      <c r="U24" s="459"/>
      <c r="V24" s="501"/>
      <c r="W24" s="553"/>
      <c r="X24" s="554"/>
      <c r="Y24" s="555"/>
      <c r="Z24" s="457" t="s">
        <v>171</v>
      </c>
      <c r="AA24" s="437"/>
      <c r="AB24" s="437"/>
      <c r="AC24" s="437"/>
      <c r="AD24" s="437"/>
      <c r="AE24" s="437"/>
      <c r="AF24" s="437"/>
      <c r="AG24" s="438"/>
      <c r="AH24" s="458">
        <v>148</v>
      </c>
      <c r="AI24" s="459"/>
      <c r="AJ24" s="459"/>
      <c r="AK24" s="459"/>
      <c r="AL24" s="501"/>
      <c r="AM24" s="458">
        <v>465756</v>
      </c>
      <c r="AN24" s="459"/>
      <c r="AO24" s="459"/>
      <c r="AP24" s="459"/>
      <c r="AQ24" s="459"/>
      <c r="AR24" s="501"/>
      <c r="AS24" s="458">
        <v>3147</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1931664</v>
      </c>
      <c r="BO24" s="408"/>
      <c r="BP24" s="408"/>
      <c r="BQ24" s="408"/>
      <c r="BR24" s="408"/>
      <c r="BS24" s="408"/>
      <c r="BT24" s="408"/>
      <c r="BU24" s="409"/>
      <c r="BV24" s="407">
        <v>2065943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173</v>
      </c>
      <c r="F25" s="437"/>
      <c r="G25" s="437"/>
      <c r="H25" s="437"/>
      <c r="I25" s="437"/>
      <c r="J25" s="437"/>
      <c r="K25" s="438"/>
      <c r="L25" s="458">
        <v>1</v>
      </c>
      <c r="M25" s="459"/>
      <c r="N25" s="459"/>
      <c r="O25" s="459"/>
      <c r="P25" s="501"/>
      <c r="Q25" s="458">
        <v>5970</v>
      </c>
      <c r="R25" s="459"/>
      <c r="S25" s="459"/>
      <c r="T25" s="459"/>
      <c r="U25" s="459"/>
      <c r="V25" s="501"/>
      <c r="W25" s="553"/>
      <c r="X25" s="554"/>
      <c r="Y25" s="555"/>
      <c r="Z25" s="457" t="s">
        <v>174</v>
      </c>
      <c r="AA25" s="437"/>
      <c r="AB25" s="437"/>
      <c r="AC25" s="437"/>
      <c r="AD25" s="437"/>
      <c r="AE25" s="437"/>
      <c r="AF25" s="437"/>
      <c r="AG25" s="438"/>
      <c r="AH25" s="458" t="s">
        <v>138</v>
      </c>
      <c r="AI25" s="459"/>
      <c r="AJ25" s="459"/>
      <c r="AK25" s="459"/>
      <c r="AL25" s="501"/>
      <c r="AM25" s="458" t="s">
        <v>175</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56313</v>
      </c>
      <c r="BO25" s="371"/>
      <c r="BP25" s="371"/>
      <c r="BQ25" s="371"/>
      <c r="BR25" s="371"/>
      <c r="BS25" s="371"/>
      <c r="BT25" s="371"/>
      <c r="BU25" s="372"/>
      <c r="BV25" s="370" t="s">
        <v>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5650</v>
      </c>
      <c r="R26" s="459"/>
      <c r="S26" s="459"/>
      <c r="T26" s="459"/>
      <c r="U26" s="459"/>
      <c r="V26" s="501"/>
      <c r="W26" s="553"/>
      <c r="X26" s="554"/>
      <c r="Y26" s="555"/>
      <c r="Z26" s="457" t="s">
        <v>178</v>
      </c>
      <c r="AA26" s="559"/>
      <c r="AB26" s="559"/>
      <c r="AC26" s="559"/>
      <c r="AD26" s="559"/>
      <c r="AE26" s="559"/>
      <c r="AF26" s="559"/>
      <c r="AG26" s="560"/>
      <c r="AH26" s="458">
        <v>7</v>
      </c>
      <c r="AI26" s="459"/>
      <c r="AJ26" s="459"/>
      <c r="AK26" s="459"/>
      <c r="AL26" s="501"/>
      <c r="AM26" s="458">
        <v>21392</v>
      </c>
      <c r="AN26" s="459"/>
      <c r="AO26" s="459"/>
      <c r="AP26" s="459"/>
      <c r="AQ26" s="459"/>
      <c r="AR26" s="501"/>
      <c r="AS26" s="458">
        <v>3056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180</v>
      </c>
      <c r="F27" s="437"/>
      <c r="G27" s="437"/>
      <c r="H27" s="437"/>
      <c r="I27" s="437"/>
      <c r="J27" s="437"/>
      <c r="K27" s="438"/>
      <c r="L27" s="458">
        <v>1</v>
      </c>
      <c r="M27" s="459"/>
      <c r="N27" s="459"/>
      <c r="O27" s="459"/>
      <c r="P27" s="501"/>
      <c r="Q27" s="458">
        <v>3070</v>
      </c>
      <c r="R27" s="459"/>
      <c r="S27" s="459"/>
      <c r="T27" s="459"/>
      <c r="U27" s="459"/>
      <c r="V27" s="501"/>
      <c r="W27" s="553"/>
      <c r="X27" s="554"/>
      <c r="Y27" s="555"/>
      <c r="Z27" s="457" t="s">
        <v>181</v>
      </c>
      <c r="AA27" s="437"/>
      <c r="AB27" s="437"/>
      <c r="AC27" s="437"/>
      <c r="AD27" s="437"/>
      <c r="AE27" s="437"/>
      <c r="AF27" s="437"/>
      <c r="AG27" s="438"/>
      <c r="AH27" s="458">
        <v>2</v>
      </c>
      <c r="AI27" s="459"/>
      <c r="AJ27" s="459"/>
      <c r="AK27" s="459"/>
      <c r="AL27" s="501"/>
      <c r="AM27" s="458" t="s">
        <v>182</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230479</v>
      </c>
      <c r="BO27" s="530"/>
      <c r="BP27" s="530"/>
      <c r="BQ27" s="530"/>
      <c r="BR27" s="530"/>
      <c r="BS27" s="530"/>
      <c r="BT27" s="530"/>
      <c r="BU27" s="531"/>
      <c r="BV27" s="529">
        <v>230475</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2470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138</v>
      </c>
      <c r="AN28" s="459"/>
      <c r="AO28" s="459"/>
      <c r="AP28" s="459"/>
      <c r="AQ28" s="459"/>
      <c r="AR28" s="501"/>
      <c r="AS28" s="458" t="s">
        <v>175</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1330000</v>
      </c>
      <c r="BO28" s="371"/>
      <c r="BP28" s="371"/>
      <c r="BQ28" s="371"/>
      <c r="BR28" s="371"/>
      <c r="BS28" s="371"/>
      <c r="BT28" s="371"/>
      <c r="BU28" s="372"/>
      <c r="BV28" s="370">
        <v>1285950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12</v>
      </c>
      <c r="M29" s="459"/>
      <c r="N29" s="459"/>
      <c r="O29" s="459"/>
      <c r="P29" s="501"/>
      <c r="Q29" s="458">
        <v>2300</v>
      </c>
      <c r="R29" s="459"/>
      <c r="S29" s="459"/>
      <c r="T29" s="459"/>
      <c r="U29" s="459"/>
      <c r="V29" s="501"/>
      <c r="W29" s="556"/>
      <c r="X29" s="557"/>
      <c r="Y29" s="558"/>
      <c r="Z29" s="457" t="s">
        <v>189</v>
      </c>
      <c r="AA29" s="437"/>
      <c r="AB29" s="437"/>
      <c r="AC29" s="437"/>
      <c r="AD29" s="437"/>
      <c r="AE29" s="437"/>
      <c r="AF29" s="437"/>
      <c r="AG29" s="438"/>
      <c r="AH29" s="458">
        <v>150</v>
      </c>
      <c r="AI29" s="459"/>
      <c r="AJ29" s="459"/>
      <c r="AK29" s="459"/>
      <c r="AL29" s="501"/>
      <c r="AM29" s="458">
        <v>473088</v>
      </c>
      <c r="AN29" s="459"/>
      <c r="AO29" s="459"/>
      <c r="AP29" s="459"/>
      <c r="AQ29" s="459"/>
      <c r="AR29" s="501"/>
      <c r="AS29" s="458">
        <v>3154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405762</v>
      </c>
      <c r="BO29" s="408"/>
      <c r="BP29" s="408"/>
      <c r="BQ29" s="408"/>
      <c r="BR29" s="408"/>
      <c r="BS29" s="408"/>
      <c r="BT29" s="408"/>
      <c r="BU29" s="409"/>
      <c r="BV29" s="407">
        <v>405754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97.9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794775</v>
      </c>
      <c r="BO30" s="530"/>
      <c r="BP30" s="530"/>
      <c r="BQ30" s="530"/>
      <c r="BR30" s="530"/>
      <c r="BS30" s="530"/>
      <c r="BT30" s="530"/>
      <c r="BU30" s="531"/>
      <c r="BV30" s="529">
        <v>552152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埼玉中部環境保全組合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（有）いちごの里よしみ</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北本地区衛生組合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公設浄化槽事業特別会計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比企広域市町村圏組合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比企広域市町村圏組合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比企広域市町村圏組合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比企広域市町村圏組合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比企広域市町村圏組合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埼玉県後期高齢者医療広域連合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埼玉県後期高齢者医療広域連合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埼玉県市町村総合事務組合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EFAC/4RtUOaeZF5m/Xhgb6UzHq7amm0JsP5Hv8xKNFjQp2/zq/tkJoTm/VARQKsXTFmJV+vB4TsHMfqGszHTwg==" saltValue="IMEDKWIyCXjEG0Rj4bSd0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558</v>
      </c>
      <c r="D34" s="1151"/>
      <c r="E34" s="1152"/>
      <c r="F34" s="32">
        <v>20.75</v>
      </c>
      <c r="G34" s="33">
        <v>19.91</v>
      </c>
      <c r="H34" s="33">
        <v>18.41</v>
      </c>
      <c r="I34" s="33">
        <v>16.899999999999999</v>
      </c>
      <c r="J34" s="34">
        <v>17.239999999999998</v>
      </c>
      <c r="K34" s="22"/>
      <c r="L34" s="22"/>
      <c r="M34" s="22"/>
      <c r="N34" s="22"/>
      <c r="O34" s="22"/>
      <c r="P34" s="22"/>
    </row>
    <row r="35" spans="1:16" ht="39" customHeight="1">
      <c r="A35" s="22"/>
      <c r="B35" s="35"/>
      <c r="C35" s="1145" t="s">
        <v>559</v>
      </c>
      <c r="D35" s="1146"/>
      <c r="E35" s="1147"/>
      <c r="F35" s="36">
        <v>9.2899999999999991</v>
      </c>
      <c r="G35" s="37">
        <v>9.73</v>
      </c>
      <c r="H35" s="37">
        <v>8.9499999999999993</v>
      </c>
      <c r="I35" s="37">
        <v>14.23</v>
      </c>
      <c r="J35" s="38">
        <v>14.39</v>
      </c>
      <c r="K35" s="22"/>
      <c r="L35" s="22"/>
      <c r="M35" s="22"/>
      <c r="N35" s="22"/>
      <c r="O35" s="22"/>
      <c r="P35" s="22"/>
    </row>
    <row r="36" spans="1:16" ht="39" customHeight="1">
      <c r="A36" s="22"/>
      <c r="B36" s="35"/>
      <c r="C36" s="1145" t="s">
        <v>560</v>
      </c>
      <c r="D36" s="1146"/>
      <c r="E36" s="1147"/>
      <c r="F36" s="36">
        <v>1.92</v>
      </c>
      <c r="G36" s="37">
        <v>1.19</v>
      </c>
      <c r="H36" s="37">
        <v>1.53</v>
      </c>
      <c r="I36" s="37">
        <v>2.09</v>
      </c>
      <c r="J36" s="38">
        <v>1.93</v>
      </c>
      <c r="K36" s="22"/>
      <c r="L36" s="22"/>
      <c r="M36" s="22"/>
      <c r="N36" s="22"/>
      <c r="O36" s="22"/>
      <c r="P36" s="22"/>
    </row>
    <row r="37" spans="1:16" ht="39" customHeight="1">
      <c r="A37" s="22"/>
      <c r="B37" s="35"/>
      <c r="C37" s="1145" t="s">
        <v>561</v>
      </c>
      <c r="D37" s="1146"/>
      <c r="E37" s="1147"/>
      <c r="F37" s="36">
        <v>1.19</v>
      </c>
      <c r="G37" s="37">
        <v>0.68</v>
      </c>
      <c r="H37" s="37">
        <v>0.6</v>
      </c>
      <c r="I37" s="37">
        <v>1.06</v>
      </c>
      <c r="J37" s="38">
        <v>1.23</v>
      </c>
      <c r="K37" s="22"/>
      <c r="L37" s="22"/>
      <c r="M37" s="22"/>
      <c r="N37" s="22"/>
      <c r="O37" s="22"/>
      <c r="P37" s="22"/>
    </row>
    <row r="38" spans="1:16" ht="39" customHeight="1">
      <c r="A38" s="22"/>
      <c r="B38" s="35"/>
      <c r="C38" s="1145" t="s">
        <v>562</v>
      </c>
      <c r="D38" s="1146"/>
      <c r="E38" s="1147"/>
      <c r="F38" s="36">
        <v>1.9</v>
      </c>
      <c r="G38" s="37">
        <v>2.0099999999999998</v>
      </c>
      <c r="H38" s="37">
        <v>1.44</v>
      </c>
      <c r="I38" s="37">
        <v>2</v>
      </c>
      <c r="J38" s="38">
        <v>1.05</v>
      </c>
      <c r="K38" s="22"/>
      <c r="L38" s="22"/>
      <c r="M38" s="22"/>
      <c r="N38" s="22"/>
      <c r="O38" s="22"/>
      <c r="P38" s="22"/>
    </row>
    <row r="39" spans="1:16" ht="39" customHeight="1">
      <c r="A39" s="22"/>
      <c r="B39" s="35"/>
      <c r="C39" s="1145" t="s">
        <v>563</v>
      </c>
      <c r="D39" s="1146"/>
      <c r="E39" s="1147"/>
      <c r="F39" s="36">
        <v>0.37</v>
      </c>
      <c r="G39" s="37">
        <v>0.74</v>
      </c>
      <c r="H39" s="37">
        <v>0.62</v>
      </c>
      <c r="I39" s="37">
        <v>0.5</v>
      </c>
      <c r="J39" s="38">
        <v>0.31</v>
      </c>
      <c r="K39" s="22"/>
      <c r="L39" s="22"/>
      <c r="M39" s="22"/>
      <c r="N39" s="22"/>
      <c r="O39" s="22"/>
      <c r="P39" s="22"/>
    </row>
    <row r="40" spans="1:16" ht="39" customHeight="1">
      <c r="A40" s="22"/>
      <c r="B40" s="35"/>
      <c r="C40" s="1145" t="s">
        <v>564</v>
      </c>
      <c r="D40" s="1146"/>
      <c r="E40" s="1147"/>
      <c r="F40" s="36">
        <v>0.04</v>
      </c>
      <c r="G40" s="37">
        <v>0.06</v>
      </c>
      <c r="H40" s="37">
        <v>0.05</v>
      </c>
      <c r="I40" s="37">
        <v>0.04</v>
      </c>
      <c r="J40" s="38">
        <v>7.0000000000000007E-2</v>
      </c>
      <c r="K40" s="22"/>
      <c r="L40" s="22"/>
      <c r="M40" s="22"/>
      <c r="N40" s="22"/>
      <c r="O40" s="22"/>
      <c r="P40" s="22"/>
    </row>
    <row r="41" spans="1:16" ht="39" customHeight="1">
      <c r="A41" s="22"/>
      <c r="B41" s="35"/>
      <c r="C41" s="1145" t="s">
        <v>565</v>
      </c>
      <c r="D41" s="1146"/>
      <c r="E41" s="1147"/>
      <c r="F41" s="36">
        <v>0.06</v>
      </c>
      <c r="G41" s="37">
        <v>0.04</v>
      </c>
      <c r="H41" s="37">
        <v>0.02</v>
      </c>
      <c r="I41" s="37">
        <v>0.02</v>
      </c>
      <c r="J41" s="38">
        <v>0.02</v>
      </c>
      <c r="K41" s="22"/>
      <c r="L41" s="22"/>
      <c r="M41" s="22"/>
      <c r="N41" s="22"/>
      <c r="O41" s="22"/>
      <c r="P41" s="22"/>
    </row>
    <row r="42" spans="1:16" ht="39" customHeight="1">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c r="A43" s="22"/>
      <c r="B43" s="40"/>
      <c r="C43" s="1148" t="s">
        <v>567</v>
      </c>
      <c r="D43" s="1149"/>
      <c r="E43" s="1150"/>
      <c r="F43" s="41">
        <v>0</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t5NqjSOtsj+rkCWzf8nAuRzUngsLzBMnJiuOCvE9tZWqRCFREZjSYTA5ucuVBGMWA4GYcuNwKn4U5nsa+cG7PQ==" saltValue="bqFASlPnKKEi8MOJ1sHn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53" t="s">
        <v>11</v>
      </c>
      <c r="C45" s="1154"/>
      <c r="D45" s="58"/>
      <c r="E45" s="1159" t="s">
        <v>12</v>
      </c>
      <c r="F45" s="1159"/>
      <c r="G45" s="1159"/>
      <c r="H45" s="1159"/>
      <c r="I45" s="1159"/>
      <c r="J45" s="1160"/>
      <c r="K45" s="59">
        <v>619</v>
      </c>
      <c r="L45" s="60">
        <v>601</v>
      </c>
      <c r="M45" s="60">
        <v>546</v>
      </c>
      <c r="N45" s="60">
        <v>562</v>
      </c>
      <c r="O45" s="61">
        <v>572</v>
      </c>
      <c r="P45" s="48"/>
      <c r="Q45" s="48"/>
      <c r="R45" s="48"/>
      <c r="S45" s="48"/>
      <c r="T45" s="48"/>
      <c r="U45" s="48"/>
    </row>
    <row r="46" spans="1:21" ht="30.75" customHeight="1">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c r="A48" s="48"/>
      <c r="B48" s="1155"/>
      <c r="C48" s="1156"/>
      <c r="D48" s="62"/>
      <c r="E48" s="1161" t="s">
        <v>15</v>
      </c>
      <c r="F48" s="1161"/>
      <c r="G48" s="1161"/>
      <c r="H48" s="1161"/>
      <c r="I48" s="1161"/>
      <c r="J48" s="1162"/>
      <c r="K48" s="63">
        <v>240</v>
      </c>
      <c r="L48" s="64">
        <v>239</v>
      </c>
      <c r="M48" s="64">
        <v>266</v>
      </c>
      <c r="N48" s="64">
        <v>242</v>
      </c>
      <c r="O48" s="65">
        <v>248</v>
      </c>
      <c r="P48" s="48"/>
      <c r="Q48" s="48"/>
      <c r="R48" s="48"/>
      <c r="S48" s="48"/>
      <c r="T48" s="48"/>
      <c r="U48" s="48"/>
    </row>
    <row r="49" spans="1:21" ht="30.75" customHeight="1">
      <c r="A49" s="48"/>
      <c r="B49" s="1155"/>
      <c r="C49" s="1156"/>
      <c r="D49" s="62"/>
      <c r="E49" s="1161" t="s">
        <v>16</v>
      </c>
      <c r="F49" s="1161"/>
      <c r="G49" s="1161"/>
      <c r="H49" s="1161"/>
      <c r="I49" s="1161"/>
      <c r="J49" s="1162"/>
      <c r="K49" s="63">
        <v>23</v>
      </c>
      <c r="L49" s="64">
        <v>18</v>
      </c>
      <c r="M49" s="64">
        <v>16</v>
      </c>
      <c r="N49" s="64">
        <v>25</v>
      </c>
      <c r="O49" s="65">
        <v>25</v>
      </c>
      <c r="P49" s="48"/>
      <c r="Q49" s="48"/>
      <c r="R49" s="48"/>
      <c r="S49" s="48"/>
      <c r="T49" s="48"/>
      <c r="U49" s="48"/>
    </row>
    <row r="50" spans="1:21" ht="30.75" customHeight="1">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c r="A52" s="48"/>
      <c r="B52" s="1163" t="s">
        <v>19</v>
      </c>
      <c r="C52" s="1164"/>
      <c r="D52" s="66"/>
      <c r="E52" s="1161" t="s">
        <v>20</v>
      </c>
      <c r="F52" s="1161"/>
      <c r="G52" s="1161"/>
      <c r="H52" s="1161"/>
      <c r="I52" s="1161"/>
      <c r="J52" s="1162"/>
      <c r="K52" s="63">
        <v>622</v>
      </c>
      <c r="L52" s="64">
        <v>611</v>
      </c>
      <c r="M52" s="64">
        <v>586</v>
      </c>
      <c r="N52" s="64">
        <v>588</v>
      </c>
      <c r="O52" s="65">
        <v>586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260</v>
      </c>
      <c r="L53" s="69">
        <v>247</v>
      </c>
      <c r="M53" s="69">
        <v>242</v>
      </c>
      <c r="N53" s="69">
        <v>241</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3Fb64TcrIzwiPqV1OxUkPtZLD/8Mfr/e4wgmXu46tpjGX6ob0dqqpjae1rOa9ikAUS5IxzDU6E3wRzlwVHLmQ==" saltValue="5d3NuKvGTGA7RdUUf9LR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553</v>
      </c>
      <c r="J40" s="103" t="s">
        <v>554</v>
      </c>
      <c r="K40" s="103" t="s">
        <v>555</v>
      </c>
      <c r="L40" s="103" t="s">
        <v>556</v>
      </c>
      <c r="M40" s="104" t="s">
        <v>557</v>
      </c>
    </row>
    <row r="41" spans="2:13" ht="27.75" customHeight="1">
      <c r="B41" s="1184" t="s">
        <v>32</v>
      </c>
      <c r="C41" s="1185"/>
      <c r="D41" s="105"/>
      <c r="E41" s="1190" t="s">
        <v>33</v>
      </c>
      <c r="F41" s="1190"/>
      <c r="G41" s="1190"/>
      <c r="H41" s="1191"/>
      <c r="I41" s="355">
        <v>5581</v>
      </c>
      <c r="J41" s="356">
        <v>5335</v>
      </c>
      <c r="K41" s="356">
        <v>5501</v>
      </c>
      <c r="L41" s="356">
        <v>6162</v>
      </c>
      <c r="M41" s="357">
        <v>5798</v>
      </c>
    </row>
    <row r="42" spans="2:13" ht="27.75" customHeight="1">
      <c r="B42" s="1186"/>
      <c r="C42" s="1187"/>
      <c r="D42" s="106"/>
      <c r="E42" s="1192" t="s">
        <v>34</v>
      </c>
      <c r="F42" s="1192"/>
      <c r="G42" s="1192"/>
      <c r="H42" s="1193"/>
      <c r="I42" s="358" t="s">
        <v>511</v>
      </c>
      <c r="J42" s="359" t="s">
        <v>511</v>
      </c>
      <c r="K42" s="359" t="s">
        <v>511</v>
      </c>
      <c r="L42" s="359" t="s">
        <v>511</v>
      </c>
      <c r="M42" s="360" t="s">
        <v>511</v>
      </c>
    </row>
    <row r="43" spans="2:13" ht="27.75" customHeight="1">
      <c r="B43" s="1186"/>
      <c r="C43" s="1187"/>
      <c r="D43" s="106"/>
      <c r="E43" s="1192" t="s">
        <v>35</v>
      </c>
      <c r="F43" s="1192"/>
      <c r="G43" s="1192"/>
      <c r="H43" s="1193"/>
      <c r="I43" s="358">
        <v>3290</v>
      </c>
      <c r="J43" s="359">
        <v>3097</v>
      </c>
      <c r="K43" s="359">
        <v>2848</v>
      </c>
      <c r="L43" s="359">
        <v>2362</v>
      </c>
      <c r="M43" s="360">
        <v>2227</v>
      </c>
    </row>
    <row r="44" spans="2:13" ht="27.75" customHeight="1">
      <c r="B44" s="1186"/>
      <c r="C44" s="1187"/>
      <c r="D44" s="106"/>
      <c r="E44" s="1192" t="s">
        <v>36</v>
      </c>
      <c r="F44" s="1192"/>
      <c r="G44" s="1192"/>
      <c r="H44" s="1193"/>
      <c r="I44" s="358">
        <v>149</v>
      </c>
      <c r="J44" s="359">
        <v>177</v>
      </c>
      <c r="K44" s="359">
        <v>272</v>
      </c>
      <c r="L44" s="359">
        <v>267</v>
      </c>
      <c r="M44" s="360">
        <v>253</v>
      </c>
    </row>
    <row r="45" spans="2:13" ht="27.75" customHeight="1">
      <c r="B45" s="1186"/>
      <c r="C45" s="1187"/>
      <c r="D45" s="106"/>
      <c r="E45" s="1192" t="s">
        <v>37</v>
      </c>
      <c r="F45" s="1192"/>
      <c r="G45" s="1192"/>
      <c r="H45" s="1193"/>
      <c r="I45" s="358">
        <v>1217</v>
      </c>
      <c r="J45" s="359">
        <v>1216</v>
      </c>
      <c r="K45" s="359">
        <v>1197</v>
      </c>
      <c r="L45" s="359">
        <v>1205</v>
      </c>
      <c r="M45" s="360">
        <v>1170</v>
      </c>
    </row>
    <row r="46" spans="2:13" ht="27.75" customHeight="1">
      <c r="B46" s="1186"/>
      <c r="C46" s="1187"/>
      <c r="D46" s="107"/>
      <c r="E46" s="1192" t="s">
        <v>38</v>
      </c>
      <c r="F46" s="1192"/>
      <c r="G46" s="1192"/>
      <c r="H46" s="1193"/>
      <c r="I46" s="358" t="s">
        <v>511</v>
      </c>
      <c r="J46" s="359" t="s">
        <v>511</v>
      </c>
      <c r="K46" s="359" t="s">
        <v>511</v>
      </c>
      <c r="L46" s="359" t="s">
        <v>511</v>
      </c>
      <c r="M46" s="360" t="s">
        <v>511</v>
      </c>
    </row>
    <row r="47" spans="2:13" ht="27.75" customHeight="1">
      <c r="B47" s="1186"/>
      <c r="C47" s="1187"/>
      <c r="D47" s="108"/>
      <c r="E47" s="1194" t="s">
        <v>39</v>
      </c>
      <c r="F47" s="1195"/>
      <c r="G47" s="1195"/>
      <c r="H47" s="1196"/>
      <c r="I47" s="358" t="s">
        <v>511</v>
      </c>
      <c r="J47" s="359" t="s">
        <v>511</v>
      </c>
      <c r="K47" s="359" t="s">
        <v>511</v>
      </c>
      <c r="L47" s="359" t="s">
        <v>511</v>
      </c>
      <c r="M47" s="360" t="s">
        <v>511</v>
      </c>
    </row>
    <row r="48" spans="2:13" ht="27.75" customHeight="1">
      <c r="B48" s="1186"/>
      <c r="C48" s="1187"/>
      <c r="D48" s="106"/>
      <c r="E48" s="1192" t="s">
        <v>40</v>
      </c>
      <c r="F48" s="1192"/>
      <c r="G48" s="1192"/>
      <c r="H48" s="1193"/>
      <c r="I48" s="358" t="s">
        <v>511</v>
      </c>
      <c r="J48" s="359" t="s">
        <v>511</v>
      </c>
      <c r="K48" s="359" t="s">
        <v>511</v>
      </c>
      <c r="L48" s="359" t="s">
        <v>511</v>
      </c>
      <c r="M48" s="360" t="s">
        <v>511</v>
      </c>
    </row>
    <row r="49" spans="2:13" ht="27.75" customHeight="1">
      <c r="B49" s="1188"/>
      <c r="C49" s="1189"/>
      <c r="D49" s="106"/>
      <c r="E49" s="1192" t="s">
        <v>41</v>
      </c>
      <c r="F49" s="1192"/>
      <c r="G49" s="1192"/>
      <c r="H49" s="1193"/>
      <c r="I49" s="358" t="s">
        <v>511</v>
      </c>
      <c r="J49" s="359" t="s">
        <v>511</v>
      </c>
      <c r="K49" s="359" t="s">
        <v>511</v>
      </c>
      <c r="L49" s="359" t="s">
        <v>511</v>
      </c>
      <c r="M49" s="360" t="s">
        <v>511</v>
      </c>
    </row>
    <row r="50" spans="2:13" ht="27.75" customHeight="1">
      <c r="B50" s="1197" t="s">
        <v>42</v>
      </c>
      <c r="C50" s="1198"/>
      <c r="D50" s="109"/>
      <c r="E50" s="1192" t="s">
        <v>43</v>
      </c>
      <c r="F50" s="1192"/>
      <c r="G50" s="1192"/>
      <c r="H50" s="1193"/>
      <c r="I50" s="358">
        <v>2577</v>
      </c>
      <c r="J50" s="359">
        <v>2622</v>
      </c>
      <c r="K50" s="359">
        <v>2619</v>
      </c>
      <c r="L50" s="359">
        <v>2939</v>
      </c>
      <c r="M50" s="360">
        <v>3209</v>
      </c>
    </row>
    <row r="51" spans="2:13" ht="27.75" customHeight="1">
      <c r="B51" s="1186"/>
      <c r="C51" s="1187"/>
      <c r="D51" s="106"/>
      <c r="E51" s="1192" t="s">
        <v>44</v>
      </c>
      <c r="F51" s="1192"/>
      <c r="G51" s="1192"/>
      <c r="H51" s="1193"/>
      <c r="I51" s="358" t="s">
        <v>511</v>
      </c>
      <c r="J51" s="359" t="s">
        <v>511</v>
      </c>
      <c r="K51" s="359" t="s">
        <v>511</v>
      </c>
      <c r="L51" s="359">
        <v>1</v>
      </c>
      <c r="M51" s="360">
        <v>1</v>
      </c>
    </row>
    <row r="52" spans="2:13" ht="27.75" customHeight="1">
      <c r="B52" s="1188"/>
      <c r="C52" s="1189"/>
      <c r="D52" s="106"/>
      <c r="E52" s="1192" t="s">
        <v>45</v>
      </c>
      <c r="F52" s="1192"/>
      <c r="G52" s="1192"/>
      <c r="H52" s="1193"/>
      <c r="I52" s="358">
        <v>6663</v>
      </c>
      <c r="J52" s="359">
        <v>6509</v>
      </c>
      <c r="K52" s="359">
        <v>6837</v>
      </c>
      <c r="L52" s="359">
        <v>6759</v>
      </c>
      <c r="M52" s="360">
        <v>6407</v>
      </c>
    </row>
    <row r="53" spans="2:13" ht="27.75" customHeight="1" thickBot="1">
      <c r="B53" s="1199" t="s">
        <v>21</v>
      </c>
      <c r="C53" s="1200"/>
      <c r="D53" s="110"/>
      <c r="E53" s="1201" t="s">
        <v>46</v>
      </c>
      <c r="F53" s="1201"/>
      <c r="G53" s="1201"/>
      <c r="H53" s="1202"/>
      <c r="I53" s="361">
        <v>996</v>
      </c>
      <c r="J53" s="362">
        <v>694</v>
      </c>
      <c r="K53" s="362">
        <v>362</v>
      </c>
      <c r="L53" s="362">
        <v>297</v>
      </c>
      <c r="M53" s="363">
        <v>-169</v>
      </c>
    </row>
    <row r="54" spans="2:13" ht="27.75" customHeight="1">
      <c r="B54" s="111" t="s">
        <v>47</v>
      </c>
      <c r="C54" s="112"/>
      <c r="D54" s="112"/>
      <c r="E54" s="113"/>
      <c r="F54" s="113"/>
      <c r="G54" s="113"/>
      <c r="H54" s="113"/>
      <c r="I54" s="114"/>
      <c r="J54" s="114"/>
      <c r="K54" s="114"/>
      <c r="L54" s="114"/>
      <c r="M54" s="114"/>
    </row>
    <row r="55" spans="2:13" ht="13"/>
  </sheetData>
  <sheetProtection algorithmName="SHA-512" hashValue="vlCqvXxeLkQb6Ev8KG/7BcZ+6iFzs/+2/QyKSZqW32MFCARHCqZLF5Ci+xqZM94WHWW2uRKenT966rCmkZseeA==" saltValue="Eqal3WjcF5JCYew19fTx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555</v>
      </c>
      <c r="G54" s="119" t="s">
        <v>556</v>
      </c>
      <c r="H54" s="120" t="s">
        <v>557</v>
      </c>
    </row>
    <row r="55" spans="2:8" ht="52.5" customHeight="1">
      <c r="B55" s="121"/>
      <c r="C55" s="1211" t="s">
        <v>49</v>
      </c>
      <c r="D55" s="1211"/>
      <c r="E55" s="1212"/>
      <c r="F55" s="122">
        <v>1277</v>
      </c>
      <c r="G55" s="122">
        <v>1286</v>
      </c>
      <c r="H55" s="123">
        <v>1330</v>
      </c>
    </row>
    <row r="56" spans="2:8" ht="52.5" customHeight="1">
      <c r="B56" s="124"/>
      <c r="C56" s="1213" t="s">
        <v>50</v>
      </c>
      <c r="D56" s="1213"/>
      <c r="E56" s="1214"/>
      <c r="F56" s="125">
        <v>208</v>
      </c>
      <c r="G56" s="125">
        <v>406</v>
      </c>
      <c r="H56" s="126">
        <v>406</v>
      </c>
    </row>
    <row r="57" spans="2:8" ht="53.25" customHeight="1">
      <c r="B57" s="124"/>
      <c r="C57" s="1215" t="s">
        <v>51</v>
      </c>
      <c r="D57" s="1215"/>
      <c r="E57" s="1216"/>
      <c r="F57" s="127">
        <v>359</v>
      </c>
      <c r="G57" s="127">
        <v>552</v>
      </c>
      <c r="H57" s="128">
        <v>795</v>
      </c>
    </row>
    <row r="58" spans="2:8" ht="45.75" customHeight="1">
      <c r="B58" s="129"/>
      <c r="C58" s="1203" t="s">
        <v>595</v>
      </c>
      <c r="D58" s="1204"/>
      <c r="E58" s="1205"/>
      <c r="F58" s="130">
        <v>315</v>
      </c>
      <c r="G58" s="130">
        <v>507</v>
      </c>
      <c r="H58" s="131">
        <v>751</v>
      </c>
    </row>
    <row r="59" spans="2:8" ht="45.75" customHeight="1">
      <c r="B59" s="129"/>
      <c r="C59" s="1203" t="s">
        <v>596</v>
      </c>
      <c r="D59" s="1204"/>
      <c r="E59" s="1205"/>
      <c r="F59" s="130">
        <v>0</v>
      </c>
      <c r="G59" s="130">
        <v>2</v>
      </c>
      <c r="H59" s="131">
        <v>4</v>
      </c>
    </row>
    <row r="60" spans="2:8" ht="45.75" customHeight="1">
      <c r="B60" s="129"/>
      <c r="C60" s="1203" t="s">
        <v>597</v>
      </c>
      <c r="D60" s="1204"/>
      <c r="E60" s="1205"/>
      <c r="F60" s="130">
        <v>44</v>
      </c>
      <c r="G60" s="130">
        <v>44</v>
      </c>
      <c r="H60" s="131">
        <v>40</v>
      </c>
    </row>
    <row r="61" spans="2:8" ht="45.75" customHeight="1">
      <c r="B61" s="129"/>
      <c r="C61" s="1203"/>
      <c r="D61" s="1204"/>
      <c r="E61" s="1205"/>
      <c r="F61" s="130"/>
      <c r="G61" s="130"/>
      <c r="H61" s="131"/>
    </row>
    <row r="62" spans="2:8" ht="45.75" customHeight="1" thickBot="1">
      <c r="B62" s="132"/>
      <c r="C62" s="1206"/>
      <c r="D62" s="1207"/>
      <c r="E62" s="1208"/>
      <c r="F62" s="133"/>
      <c r="G62" s="133"/>
      <c r="H62" s="134"/>
    </row>
    <row r="63" spans="2:8" ht="52.5" customHeight="1" thickBot="1">
      <c r="B63" s="135"/>
      <c r="C63" s="1209" t="s">
        <v>52</v>
      </c>
      <c r="D63" s="1209"/>
      <c r="E63" s="1210"/>
      <c r="F63" s="136">
        <v>1844</v>
      </c>
      <c r="G63" s="136">
        <v>2244</v>
      </c>
      <c r="H63" s="137">
        <v>2531</v>
      </c>
    </row>
    <row r="64" spans="2:8" ht="13"/>
  </sheetData>
  <sheetProtection algorithmName="SHA-512" hashValue="d48bRvbTjBto7es7SKi3BIslCCCu8cGVgEdsfcPjD/5QGCs30hnkY6CPrhdbe2RxUXq77jkEGF1ermvIDeL/Xg==" saltValue="Ag6XRFDoMGGZORPdq44J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53</v>
      </c>
      <c r="E2" s="149"/>
      <c r="F2" s="150" t="s">
        <v>550</v>
      </c>
      <c r="G2" s="151"/>
      <c r="H2" s="152"/>
    </row>
    <row r="3" spans="1:8">
      <c r="A3" s="148" t="s">
        <v>543</v>
      </c>
      <c r="B3" s="153"/>
      <c r="C3" s="154"/>
      <c r="D3" s="155">
        <v>36823</v>
      </c>
      <c r="E3" s="156"/>
      <c r="F3" s="157">
        <v>96462</v>
      </c>
      <c r="G3" s="158"/>
      <c r="H3" s="159"/>
    </row>
    <row r="4" spans="1:8">
      <c r="A4" s="160"/>
      <c r="B4" s="161"/>
      <c r="C4" s="162"/>
      <c r="D4" s="163">
        <v>19055</v>
      </c>
      <c r="E4" s="164"/>
      <c r="F4" s="165">
        <v>39886</v>
      </c>
      <c r="G4" s="166"/>
      <c r="H4" s="167"/>
    </row>
    <row r="5" spans="1:8">
      <c r="A5" s="148" t="s">
        <v>545</v>
      </c>
      <c r="B5" s="153"/>
      <c r="C5" s="154"/>
      <c r="D5" s="155">
        <v>44333</v>
      </c>
      <c r="E5" s="156"/>
      <c r="F5" s="157">
        <v>83103</v>
      </c>
      <c r="G5" s="158"/>
      <c r="H5" s="159"/>
    </row>
    <row r="6" spans="1:8">
      <c r="A6" s="160"/>
      <c r="B6" s="161"/>
      <c r="C6" s="162"/>
      <c r="D6" s="163">
        <v>18245</v>
      </c>
      <c r="E6" s="164"/>
      <c r="F6" s="165">
        <v>41378</v>
      </c>
      <c r="G6" s="166"/>
      <c r="H6" s="167"/>
    </row>
    <row r="7" spans="1:8">
      <c r="A7" s="148" t="s">
        <v>546</v>
      </c>
      <c r="B7" s="153"/>
      <c r="C7" s="154"/>
      <c r="D7" s="155">
        <v>56631</v>
      </c>
      <c r="E7" s="156"/>
      <c r="F7" s="157">
        <v>84459</v>
      </c>
      <c r="G7" s="158"/>
      <c r="H7" s="159"/>
    </row>
    <row r="8" spans="1:8">
      <c r="A8" s="160"/>
      <c r="B8" s="161"/>
      <c r="C8" s="162"/>
      <c r="D8" s="163">
        <v>37487</v>
      </c>
      <c r="E8" s="164"/>
      <c r="F8" s="165">
        <v>47314</v>
      </c>
      <c r="G8" s="166"/>
      <c r="H8" s="167"/>
    </row>
    <row r="9" spans="1:8">
      <c r="A9" s="148" t="s">
        <v>547</v>
      </c>
      <c r="B9" s="153"/>
      <c r="C9" s="154"/>
      <c r="D9" s="155">
        <v>92913</v>
      </c>
      <c r="E9" s="156"/>
      <c r="F9" s="157">
        <v>76413</v>
      </c>
      <c r="G9" s="158"/>
      <c r="H9" s="159"/>
    </row>
    <row r="10" spans="1:8">
      <c r="A10" s="160"/>
      <c r="B10" s="161"/>
      <c r="C10" s="162"/>
      <c r="D10" s="163">
        <v>66068</v>
      </c>
      <c r="E10" s="164"/>
      <c r="F10" s="165">
        <v>39658</v>
      </c>
      <c r="G10" s="166"/>
      <c r="H10" s="167"/>
    </row>
    <row r="11" spans="1:8">
      <c r="A11" s="148" t="s">
        <v>548</v>
      </c>
      <c r="B11" s="153"/>
      <c r="C11" s="154"/>
      <c r="D11" s="155">
        <v>31793</v>
      </c>
      <c r="E11" s="156"/>
      <c r="F11" s="157">
        <v>66481</v>
      </c>
      <c r="G11" s="158"/>
      <c r="H11" s="159"/>
    </row>
    <row r="12" spans="1:8">
      <c r="A12" s="160"/>
      <c r="B12" s="161"/>
      <c r="C12" s="168"/>
      <c r="D12" s="163">
        <v>13136</v>
      </c>
      <c r="E12" s="164"/>
      <c r="F12" s="165">
        <v>36120</v>
      </c>
      <c r="G12" s="166"/>
      <c r="H12" s="167"/>
    </row>
    <row r="13" spans="1:8">
      <c r="A13" s="148"/>
      <c r="B13" s="153"/>
      <c r="C13" s="169"/>
      <c r="D13" s="170">
        <v>52499</v>
      </c>
      <c r="E13" s="171"/>
      <c r="F13" s="172">
        <v>81384</v>
      </c>
      <c r="G13" s="173"/>
      <c r="H13" s="159"/>
    </row>
    <row r="14" spans="1:8">
      <c r="A14" s="160"/>
      <c r="B14" s="161"/>
      <c r="C14" s="162"/>
      <c r="D14" s="163">
        <v>30798</v>
      </c>
      <c r="E14" s="164"/>
      <c r="F14" s="165">
        <v>40871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9.85</v>
      </c>
      <c r="C19" s="174">
        <f>ROUND(VALUE(SUBSTITUTE(実質収支比率等に係る経年分析!G$48,"▲","-")),2)</f>
        <v>9.74</v>
      </c>
      <c r="D19" s="174">
        <f>ROUND(VALUE(SUBSTITUTE(実質収支比率等に係る経年分析!H$48,"▲","-")),2)</f>
        <v>8.9499999999999993</v>
      </c>
      <c r="E19" s="174">
        <f>ROUND(VALUE(SUBSTITUTE(実質収支比率等に係る経年分析!I$48,"▲","-")),2)</f>
        <v>14.24</v>
      </c>
      <c r="F19" s="174">
        <f>ROUND(VALUE(SUBSTITUTE(実質収支比率等に係る経年分析!J$48,"▲","-")),2)</f>
        <v>14.4</v>
      </c>
    </row>
    <row r="20" spans="1:11">
      <c r="A20" s="174" t="s">
        <v>56</v>
      </c>
      <c r="B20" s="174">
        <f>ROUND(VALUE(SUBSTITUTE(実質収支比率等に係る経年分析!F$47,"▲","-")),2)</f>
        <v>25.36</v>
      </c>
      <c r="C20" s="174">
        <f>ROUND(VALUE(SUBSTITUTE(実質収支比率等に係る経年分析!G$47,"▲","-")),2)</f>
        <v>25.94</v>
      </c>
      <c r="D20" s="174">
        <f>ROUND(VALUE(SUBSTITUTE(実質収支比率等に係る経年分析!H$47,"▲","-")),2)</f>
        <v>25.97</v>
      </c>
      <c r="E20" s="174">
        <f>ROUND(VALUE(SUBSTITUTE(実質収支比率等に係る経年分析!I$47,"▲","-")),2)</f>
        <v>24.75</v>
      </c>
      <c r="F20" s="174">
        <f>ROUND(VALUE(SUBSTITUTE(実質収支比率等に係る経年分析!J$47,"▲","-")),2)</f>
        <v>26.05</v>
      </c>
    </row>
    <row r="21" spans="1:11">
      <c r="A21" s="174" t="s">
        <v>57</v>
      </c>
      <c r="B21" s="174">
        <f>IF(ISNUMBER(VALUE(SUBSTITUTE(実質収支比率等に係る経年分析!F$49,"▲","-"))),ROUND(VALUE(SUBSTITUTE(実質収支比率等に係る経年分析!F$49,"▲","-")),2),NA())</f>
        <v>0.43</v>
      </c>
      <c r="C21" s="174">
        <f>IF(ISNUMBER(VALUE(SUBSTITUTE(実質収支比率等に係る経年分析!G$49,"▲","-"))),ROUND(VALUE(SUBSTITUTE(実質収支比率等に係る経年分析!G$49,"▲","-")),2),NA())</f>
        <v>0.73</v>
      </c>
      <c r="D21" s="174">
        <f>IF(ISNUMBER(VALUE(SUBSTITUTE(実質収支比率等に係る経年分析!H$49,"▲","-"))),ROUND(VALUE(SUBSTITUTE(実質収支比率等に係る経年分析!H$49,"▲","-")),2),NA())</f>
        <v>0.84</v>
      </c>
      <c r="E21" s="174">
        <f>IF(ISNUMBER(VALUE(SUBSTITUTE(実質収支比率等に係る経年分析!I$49,"▲","-"))),ROUND(VALUE(SUBSTITUTE(実質収支比率等に係る経年分析!I$49,"▲","-")),2),NA())</f>
        <v>5.95</v>
      </c>
      <c r="F21" s="174">
        <f>IF(ISNUMBER(VALUE(SUBSTITUTE(実質収支比率等に係る経年分析!J$49,"▲","-"))),ROUND(VALUE(SUBSTITUTE(実質収支比率等に係る経年分析!J$49,"▲","-")),2),NA())</f>
        <v>0.77</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公設浄化槽事業特別会計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2.0099999999999998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9.2899999999999991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8.9499999999999993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14.39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16.899999999999999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17.239999999999998</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622</v>
      </c>
      <c r="E42" s="176"/>
      <c r="F42" s="176"/>
      <c r="G42" s="176">
        <f>'実質公債費比率（分子）の構造'!L$52</f>
        <v>611</v>
      </c>
      <c r="H42" s="176"/>
      <c r="I42" s="176"/>
      <c r="J42" s="176">
        <f>'実質公債費比率（分子）の構造'!M$52</f>
        <v>586</v>
      </c>
      <c r="K42" s="176"/>
      <c r="L42" s="176"/>
      <c r="M42" s="176">
        <f>'実質公債費比率（分子）の構造'!N$52</f>
        <v>588</v>
      </c>
      <c r="N42" s="176"/>
      <c r="O42" s="176"/>
      <c r="P42" s="176">
        <f>'実質公債費比率（分子）の構造'!O$52</f>
        <v>586</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23</v>
      </c>
      <c r="C45" s="176"/>
      <c r="D45" s="176"/>
      <c r="E45" s="176">
        <f>'実質公債費比率（分子）の構造'!L$49</f>
        <v>18</v>
      </c>
      <c r="F45" s="176"/>
      <c r="G45" s="176"/>
      <c r="H45" s="176">
        <f>'実質公債費比率（分子）の構造'!M$49</f>
        <v>16</v>
      </c>
      <c r="I45" s="176"/>
      <c r="J45" s="176"/>
      <c r="K45" s="176">
        <f>'実質公債費比率（分子）の構造'!N$49</f>
        <v>25</v>
      </c>
      <c r="L45" s="176"/>
      <c r="M45" s="176"/>
      <c r="N45" s="176">
        <f>'実質公債費比率（分子）の構造'!O$49</f>
        <v>25</v>
      </c>
      <c r="O45" s="176"/>
      <c r="P45" s="176"/>
    </row>
    <row r="46" spans="1:16">
      <c r="A46" s="176" t="s">
        <v>68</v>
      </c>
      <c r="B46" s="176">
        <f>'実質公債費比率（分子）の構造'!K$48</f>
        <v>240</v>
      </c>
      <c r="C46" s="176"/>
      <c r="D46" s="176"/>
      <c r="E46" s="176">
        <f>'実質公債費比率（分子）の構造'!L$48</f>
        <v>239</v>
      </c>
      <c r="F46" s="176"/>
      <c r="G46" s="176"/>
      <c r="H46" s="176">
        <f>'実質公債費比率（分子）の構造'!M$48</f>
        <v>266</v>
      </c>
      <c r="I46" s="176"/>
      <c r="J46" s="176"/>
      <c r="K46" s="176">
        <f>'実質公債費比率（分子）の構造'!N$48</f>
        <v>242</v>
      </c>
      <c r="L46" s="176"/>
      <c r="M46" s="176"/>
      <c r="N46" s="176">
        <f>'実質公債費比率（分子）の構造'!O$48</f>
        <v>248</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619</v>
      </c>
      <c r="C49" s="176"/>
      <c r="D49" s="176"/>
      <c r="E49" s="176">
        <f>'実質公債費比率（分子）の構造'!L$45</f>
        <v>601</v>
      </c>
      <c r="F49" s="176"/>
      <c r="G49" s="176"/>
      <c r="H49" s="176">
        <f>'実質公債費比率（分子）の構造'!M$45</f>
        <v>546</v>
      </c>
      <c r="I49" s="176"/>
      <c r="J49" s="176"/>
      <c r="K49" s="176">
        <f>'実質公債費比率（分子）の構造'!N$45</f>
        <v>562</v>
      </c>
      <c r="L49" s="176"/>
      <c r="M49" s="176"/>
      <c r="N49" s="176">
        <f>'実質公債費比率（分子）の構造'!O$45</f>
        <v>572</v>
      </c>
      <c r="O49" s="176"/>
      <c r="P49" s="176"/>
    </row>
    <row r="50" spans="1:16">
      <c r="A50" s="176" t="s">
        <v>72</v>
      </c>
      <c r="B50" s="176" t="e">
        <f>NA()</f>
        <v>#N/A</v>
      </c>
      <c r="C50" s="176">
        <f>IF(ISNUMBER('実質公債費比率（分子）の構造'!K$53),'実質公債費比率（分子）の構造'!K$53,NA())</f>
        <v>260</v>
      </c>
      <c r="D50" s="176" t="e">
        <f>NA()</f>
        <v>#N/A</v>
      </c>
      <c r="E50" s="176" t="e">
        <f>NA()</f>
        <v>#N/A</v>
      </c>
      <c r="F50" s="176">
        <f>IF(ISNUMBER('実質公債費比率（分子）の構造'!L$53),'実質公債費比率（分子）の構造'!L$53,NA())</f>
        <v>247</v>
      </c>
      <c r="G50" s="176" t="e">
        <f>NA()</f>
        <v>#N/A</v>
      </c>
      <c r="H50" s="176" t="e">
        <f>NA()</f>
        <v>#N/A</v>
      </c>
      <c r="I50" s="176">
        <f>IF(ISNUMBER('実質公債費比率（分子）の構造'!M$53),'実質公債費比率（分子）の構造'!M$53,NA())</f>
        <v>242</v>
      </c>
      <c r="J50" s="176" t="e">
        <f>NA()</f>
        <v>#N/A</v>
      </c>
      <c r="K50" s="176" t="e">
        <f>NA()</f>
        <v>#N/A</v>
      </c>
      <c r="L50" s="176">
        <f>IF(ISNUMBER('実質公債費比率（分子）の構造'!N$53),'実質公債費比率（分子）の構造'!N$53,NA())</f>
        <v>241</v>
      </c>
      <c r="M50" s="176" t="e">
        <f>NA()</f>
        <v>#N/A</v>
      </c>
      <c r="N50" s="176" t="e">
        <f>NA()</f>
        <v>#N/A</v>
      </c>
      <c r="O50" s="176">
        <f>IF(ISNUMBER('実質公債費比率（分子）の構造'!O$53),'実質公債費比率（分子）の構造'!O$53,NA())</f>
        <v>259</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6663</v>
      </c>
      <c r="E56" s="175"/>
      <c r="F56" s="175"/>
      <c r="G56" s="175">
        <f>'将来負担比率（分子）の構造'!J$52</f>
        <v>6509</v>
      </c>
      <c r="H56" s="175"/>
      <c r="I56" s="175"/>
      <c r="J56" s="175">
        <f>'将来負担比率（分子）の構造'!K$52</f>
        <v>6837</v>
      </c>
      <c r="K56" s="175"/>
      <c r="L56" s="175"/>
      <c r="M56" s="175">
        <f>'将来負担比率（分子）の構造'!L$52</f>
        <v>6759</v>
      </c>
      <c r="N56" s="175"/>
      <c r="O56" s="175"/>
      <c r="P56" s="175">
        <f>'将来負担比率（分子）の構造'!M$52</f>
        <v>6407</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f>'将来負担比率（分子）の構造'!L$51</f>
        <v>1</v>
      </c>
      <c r="N57" s="175"/>
      <c r="O57" s="175"/>
      <c r="P57" s="175">
        <f>'将来負担比率（分子）の構造'!M$51</f>
        <v>1</v>
      </c>
    </row>
    <row r="58" spans="1:16">
      <c r="A58" s="175" t="s">
        <v>43</v>
      </c>
      <c r="B58" s="175"/>
      <c r="C58" s="175"/>
      <c r="D58" s="175">
        <f>'将来負担比率（分子）の構造'!I$50</f>
        <v>2577</v>
      </c>
      <c r="E58" s="175"/>
      <c r="F58" s="175"/>
      <c r="G58" s="175">
        <f>'将来負担比率（分子）の構造'!J$50</f>
        <v>2622</v>
      </c>
      <c r="H58" s="175"/>
      <c r="I58" s="175"/>
      <c r="J58" s="175">
        <f>'将来負担比率（分子）の構造'!K$50</f>
        <v>2619</v>
      </c>
      <c r="K58" s="175"/>
      <c r="L58" s="175"/>
      <c r="M58" s="175">
        <f>'将来負担比率（分子）の構造'!L$50</f>
        <v>2939</v>
      </c>
      <c r="N58" s="175"/>
      <c r="O58" s="175"/>
      <c r="P58" s="175">
        <f>'将来負担比率（分子）の構造'!M$50</f>
        <v>3209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1217</v>
      </c>
      <c r="C62" s="175"/>
      <c r="D62" s="175"/>
      <c r="E62" s="175">
        <f>'将来負担比率（分子）の構造'!J$45</f>
        <v>1216</v>
      </c>
      <c r="F62" s="175"/>
      <c r="G62" s="175"/>
      <c r="H62" s="175">
        <f>'将来負担比率（分子）の構造'!K$45</f>
        <v>1197</v>
      </c>
      <c r="I62" s="175"/>
      <c r="J62" s="175"/>
      <c r="K62" s="175">
        <f>'将来負担比率（分子）の構造'!L$45</f>
        <v>1205</v>
      </c>
      <c r="L62" s="175"/>
      <c r="M62" s="175"/>
      <c r="N62" s="175">
        <f>'将来負担比率（分子）の構造'!M$45</f>
        <v>1170</v>
      </c>
      <c r="O62" s="175"/>
      <c r="P62" s="175"/>
    </row>
    <row r="63" spans="1:16">
      <c r="A63" s="175" t="s">
        <v>36</v>
      </c>
      <c r="B63" s="175">
        <f>'将来負担比率（分子）の構造'!I$44</f>
        <v>149</v>
      </c>
      <c r="C63" s="175"/>
      <c r="D63" s="175"/>
      <c r="E63" s="175">
        <f>'将来負担比率（分子）の構造'!J$44</f>
        <v>177</v>
      </c>
      <c r="F63" s="175"/>
      <c r="G63" s="175"/>
      <c r="H63" s="175">
        <f>'将来負担比率（分子）の構造'!K$44</f>
        <v>272</v>
      </c>
      <c r="I63" s="175"/>
      <c r="J63" s="175"/>
      <c r="K63" s="175">
        <f>'将来負担比率（分子）の構造'!L$44</f>
        <v>267</v>
      </c>
      <c r="L63" s="175"/>
      <c r="M63" s="175"/>
      <c r="N63" s="175">
        <f>'将来負担比率（分子）の構造'!M$44</f>
        <v>253</v>
      </c>
      <c r="O63" s="175"/>
      <c r="P63" s="175"/>
    </row>
    <row r="64" spans="1:16">
      <c r="A64" s="175" t="s">
        <v>35</v>
      </c>
      <c r="B64" s="175">
        <f>'将来負担比率（分子）の構造'!I$43</f>
        <v>3290</v>
      </c>
      <c r="C64" s="175"/>
      <c r="D64" s="175"/>
      <c r="E64" s="175">
        <f>'将来負担比率（分子）の構造'!J$43</f>
        <v>3097</v>
      </c>
      <c r="F64" s="175"/>
      <c r="G64" s="175"/>
      <c r="H64" s="175">
        <f>'将来負担比率（分子）の構造'!K$43</f>
        <v>2848</v>
      </c>
      <c r="I64" s="175"/>
      <c r="J64" s="175"/>
      <c r="K64" s="175">
        <f>'将来負担比率（分子）の構造'!L$43</f>
        <v>2362</v>
      </c>
      <c r="L64" s="175"/>
      <c r="M64" s="175"/>
      <c r="N64" s="175">
        <f>'将来負担比率（分子）の構造'!M$43</f>
        <v>2227</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5581</v>
      </c>
      <c r="C66" s="175"/>
      <c r="D66" s="175"/>
      <c r="E66" s="175">
        <f>'将来負担比率（分子）の構造'!J$41</f>
        <v>5335</v>
      </c>
      <c r="F66" s="175"/>
      <c r="G66" s="175"/>
      <c r="H66" s="175">
        <f>'将来負担比率（分子）の構造'!K$41</f>
        <v>5501</v>
      </c>
      <c r="I66" s="175"/>
      <c r="J66" s="175"/>
      <c r="K66" s="175">
        <f>'将来負担比率（分子）の構造'!L$41</f>
        <v>6162</v>
      </c>
      <c r="L66" s="175"/>
      <c r="M66" s="175"/>
      <c r="N66" s="175">
        <f>'将来負担比率（分子）の構造'!M$41</f>
        <v>5798</v>
      </c>
      <c r="O66" s="175"/>
      <c r="P66" s="175"/>
    </row>
    <row r="67" spans="1:16">
      <c r="A67" s="175" t="s">
        <v>76</v>
      </c>
      <c r="B67" s="175" t="e">
        <f>NA()</f>
        <v>#N/A</v>
      </c>
      <c r="C67" s="175">
        <f>IF(ISNUMBER('将来負担比率（分子）の構造'!I$53), IF('将来負担比率（分子）の構造'!I$53 &lt; 0, 0, '将来負担比率（分子）の構造'!I$53), NA())</f>
        <v>996</v>
      </c>
      <c r="D67" s="175" t="e">
        <f>NA()</f>
        <v>#N/A</v>
      </c>
      <c r="E67" s="175" t="e">
        <f>NA()</f>
        <v>#N/A</v>
      </c>
      <c r="F67" s="175">
        <f>IF(ISNUMBER('将来負担比率（分子）の構造'!J$53), IF('将来負担比率（分子）の構造'!J$53 &lt; 0, 0, '将来負担比率（分子）の構造'!J$53), NA())</f>
        <v>694</v>
      </c>
      <c r="G67" s="175" t="e">
        <f>NA()</f>
        <v>#N/A</v>
      </c>
      <c r="H67" s="175" t="e">
        <f>NA()</f>
        <v>#N/A</v>
      </c>
      <c r="I67" s="175">
        <f>IF(ISNUMBER('将来負担比率（分子）の構造'!K$53), IF('将来負担比率（分子）の構造'!K$53 &lt; 0, 0, '将来負担比率（分子）の構造'!K$53), NA())</f>
        <v>362</v>
      </c>
      <c r="J67" s="175" t="e">
        <f>NA()</f>
        <v>#N/A</v>
      </c>
      <c r="K67" s="175" t="e">
        <f>NA()</f>
        <v>#N/A</v>
      </c>
      <c r="L67" s="175">
        <f>IF(ISNUMBER('将来負担比率（分子）の構造'!L$53), IF('将来負担比率（分子）の構造'!L$53 &lt; 0, 0, '将来負担比率（分子）の構造'!L$53), NA())</f>
        <v>297</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1277</v>
      </c>
      <c r="C72" s="179">
        <f>基金残高に係る経年分析!G55</f>
        <v>1286</v>
      </c>
      <c r="D72" s="179">
        <f>基金残高に係る経年分析!H55</f>
        <v>1330</v>
      </c>
    </row>
    <row r="73" spans="1:16">
      <c r="A73" s="178" t="s">
        <v>79</v>
      </c>
      <c r="B73" s="179">
        <f>基金残高に係る経年分析!F56</f>
        <v>208</v>
      </c>
      <c r="C73" s="179">
        <f>基金残高に係る経年分析!G56</f>
        <v>406</v>
      </c>
      <c r="D73" s="179">
        <f>基金残高に係る経年分析!H56</f>
        <v>406</v>
      </c>
    </row>
    <row r="74" spans="1:16">
      <c r="A74" s="178" t="s">
        <v>80</v>
      </c>
      <c r="B74" s="179">
        <f>基金残高に係る経年分析!F57</f>
        <v>359</v>
      </c>
      <c r="C74" s="179">
        <f>基金残高に係る経年分析!G57</f>
        <v>552</v>
      </c>
      <c r="D74" s="179">
        <f>基金残高に係る経年分析!H57</f>
        <v>795</v>
      </c>
    </row>
  </sheetData>
  <sheetProtection algorithmName="SHA-512" hashValue="5Q2gvaDqP6aBJTJH4bOnj+uMRtNej4IbUFGq9BRuPPGNJRtR9Dhe7FzVYUv4v3/UtOJEE7Wf445pepNkCuUAwg==" saltValue="haZc6DbaA0NrnfRXiALJ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2844652</v>
      </c>
      <c r="S5" s="613"/>
      <c r="T5" s="613"/>
      <c r="U5" s="613"/>
      <c r="V5" s="613"/>
      <c r="W5" s="613"/>
      <c r="X5" s="613"/>
      <c r="Y5" s="614"/>
      <c r="Z5" s="615">
        <v>34.200000000000003</v>
      </c>
      <c r="AA5" s="615"/>
      <c r="AB5" s="615"/>
      <c r="AC5" s="615"/>
      <c r="AD5" s="616">
        <v>2844652</v>
      </c>
      <c r="AE5" s="616"/>
      <c r="AF5" s="616"/>
      <c r="AG5" s="616"/>
      <c r="AH5" s="616"/>
      <c r="AI5" s="616"/>
      <c r="AJ5" s="616"/>
      <c r="AK5" s="616"/>
      <c r="AL5" s="617">
        <v>57.2</v>
      </c>
      <c r="AM5" s="618"/>
      <c r="AN5" s="618"/>
      <c r="AO5" s="619"/>
      <c r="AP5" s="609" t="s">
        <v>229</v>
      </c>
      <c r="AQ5" s="610"/>
      <c r="AR5" s="610"/>
      <c r="AS5" s="610"/>
      <c r="AT5" s="610"/>
      <c r="AU5" s="610"/>
      <c r="AV5" s="610"/>
      <c r="AW5" s="610"/>
      <c r="AX5" s="610"/>
      <c r="AY5" s="610"/>
      <c r="AZ5" s="610"/>
      <c r="BA5" s="610"/>
      <c r="BB5" s="610"/>
      <c r="BC5" s="610"/>
      <c r="BD5" s="610"/>
      <c r="BE5" s="610"/>
      <c r="BF5" s="611"/>
      <c r="BG5" s="623">
        <v>2844652</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104658</v>
      </c>
      <c r="S6" s="624"/>
      <c r="T6" s="624"/>
      <c r="U6" s="624"/>
      <c r="V6" s="624"/>
      <c r="W6" s="624"/>
      <c r="X6" s="624"/>
      <c r="Y6" s="625"/>
      <c r="Z6" s="626">
        <v>1.3</v>
      </c>
      <c r="AA6" s="626"/>
      <c r="AB6" s="626"/>
      <c r="AC6" s="626"/>
      <c r="AD6" s="627">
        <v>104658</v>
      </c>
      <c r="AE6" s="627"/>
      <c r="AF6" s="627"/>
      <c r="AG6" s="627"/>
      <c r="AH6" s="627"/>
      <c r="AI6" s="627"/>
      <c r="AJ6" s="627"/>
      <c r="AK6" s="627"/>
      <c r="AL6" s="628">
        <v>2.1</v>
      </c>
      <c r="AM6" s="629"/>
      <c r="AN6" s="629"/>
      <c r="AO6" s="630"/>
      <c r="AP6" s="620" t="s">
        <v>235</v>
      </c>
      <c r="AQ6" s="621"/>
      <c r="AR6" s="621"/>
      <c r="AS6" s="621"/>
      <c r="AT6" s="621"/>
      <c r="AU6" s="621"/>
      <c r="AV6" s="621"/>
      <c r="AW6" s="621"/>
      <c r="AX6" s="621"/>
      <c r="AY6" s="621"/>
      <c r="AZ6" s="621"/>
      <c r="BA6" s="621"/>
      <c r="BB6" s="621"/>
      <c r="BC6" s="621"/>
      <c r="BD6" s="621"/>
      <c r="BE6" s="621"/>
      <c r="BF6" s="622"/>
      <c r="BG6" s="623">
        <v>2844652</v>
      </c>
      <c r="BH6" s="624"/>
      <c r="BI6" s="624"/>
      <c r="BJ6" s="624"/>
      <c r="BK6" s="624"/>
      <c r="BL6" s="624"/>
      <c r="BM6" s="624"/>
      <c r="BN6" s="625"/>
      <c r="BO6" s="626">
        <v>100</v>
      </c>
      <c r="BP6" s="626"/>
      <c r="BQ6" s="626"/>
      <c r="BR6" s="626"/>
      <c r="BS6" s="627" t="s">
        <v>175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95410</v>
      </c>
      <c r="CS6" s="624"/>
      <c r="CT6" s="624"/>
      <c r="CU6" s="624"/>
      <c r="CV6" s="624"/>
      <c r="CW6" s="624"/>
      <c r="CX6" s="624"/>
      <c r="CY6" s="625"/>
      <c r="CZ6" s="617">
        <v>1.3</v>
      </c>
      <c r="DA6" s="618"/>
      <c r="DB6" s="618"/>
      <c r="DC6" s="634"/>
      <c r="DD6" s="632">
        <v>179</v>
      </c>
      <c r="DE6" s="624"/>
      <c r="DF6" s="624"/>
      <c r="DG6" s="624"/>
      <c r="DH6" s="624"/>
      <c r="DI6" s="624"/>
      <c r="DJ6" s="624"/>
      <c r="DK6" s="624"/>
      <c r="DL6" s="624"/>
      <c r="DM6" s="624"/>
      <c r="DN6" s="624"/>
      <c r="DO6" s="624"/>
      <c r="DP6" s="625"/>
      <c r="DQ6" s="632">
        <v>95410</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889</v>
      </c>
      <c r="S7" s="624"/>
      <c r="T7" s="624"/>
      <c r="U7" s="624"/>
      <c r="V7" s="624"/>
      <c r="W7" s="624"/>
      <c r="X7" s="624"/>
      <c r="Y7" s="625"/>
      <c r="Z7" s="626">
        <v>0</v>
      </c>
      <c r="AA7" s="626"/>
      <c r="AB7" s="626"/>
      <c r="AC7" s="626"/>
      <c r="AD7" s="627">
        <v>889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1072054</v>
      </c>
      <c r="BH7" s="624"/>
      <c r="BI7" s="624"/>
      <c r="BJ7" s="624"/>
      <c r="BK7" s="624"/>
      <c r="BL7" s="624"/>
      <c r="BM7" s="624"/>
      <c r="BN7" s="625"/>
      <c r="BO7" s="626">
        <v>37.700000000000003</v>
      </c>
      <c r="BP7" s="626"/>
      <c r="BQ7" s="626"/>
      <c r="BR7" s="626"/>
      <c r="BS7" s="627" t="s">
        <v>175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1432109</v>
      </c>
      <c r="CS7" s="624"/>
      <c r="CT7" s="624"/>
      <c r="CU7" s="624"/>
      <c r="CV7" s="624"/>
      <c r="CW7" s="624"/>
      <c r="CX7" s="624"/>
      <c r="CY7" s="625"/>
      <c r="CZ7" s="626">
        <v>18.899999999999999</v>
      </c>
      <c r="DA7" s="626"/>
      <c r="DB7" s="626"/>
      <c r="DC7" s="626"/>
      <c r="DD7" s="632">
        <v>39086</v>
      </c>
      <c r="DE7" s="624"/>
      <c r="DF7" s="624"/>
      <c r="DG7" s="624"/>
      <c r="DH7" s="624"/>
      <c r="DI7" s="624"/>
      <c r="DJ7" s="624"/>
      <c r="DK7" s="624"/>
      <c r="DL7" s="624"/>
      <c r="DM7" s="624"/>
      <c r="DN7" s="624"/>
      <c r="DO7" s="624"/>
      <c r="DP7" s="625"/>
      <c r="DQ7" s="632">
        <v>1330393</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12769</v>
      </c>
      <c r="S8" s="624"/>
      <c r="T8" s="624"/>
      <c r="U8" s="624"/>
      <c r="V8" s="624"/>
      <c r="W8" s="624"/>
      <c r="X8" s="624"/>
      <c r="Y8" s="625"/>
      <c r="Z8" s="626">
        <v>0.2</v>
      </c>
      <c r="AA8" s="626"/>
      <c r="AB8" s="626"/>
      <c r="AC8" s="626"/>
      <c r="AD8" s="627">
        <v>12769</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34624</v>
      </c>
      <c r="BH8" s="624"/>
      <c r="BI8" s="624"/>
      <c r="BJ8" s="624"/>
      <c r="BK8" s="624"/>
      <c r="BL8" s="624"/>
      <c r="BM8" s="624"/>
      <c r="BN8" s="625"/>
      <c r="BO8" s="626">
        <v>1.2</v>
      </c>
      <c r="BP8" s="626"/>
      <c r="BQ8" s="626"/>
      <c r="BR8" s="626"/>
      <c r="BS8" s="627" t="s">
        <v>230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2390752</v>
      </c>
      <c r="CS8" s="624"/>
      <c r="CT8" s="624"/>
      <c r="CU8" s="624"/>
      <c r="CV8" s="624"/>
      <c r="CW8" s="624"/>
      <c r="CX8" s="624"/>
      <c r="CY8" s="625"/>
      <c r="CZ8" s="626">
        <v>31.6</v>
      </c>
      <c r="DA8" s="626"/>
      <c r="DB8" s="626"/>
      <c r="DC8" s="626"/>
      <c r="DD8" s="632">
        <v>16</v>
      </c>
      <c r="DE8" s="624"/>
      <c r="DF8" s="624"/>
      <c r="DG8" s="624"/>
      <c r="DH8" s="624"/>
      <c r="DI8" s="624"/>
      <c r="DJ8" s="624"/>
      <c r="DK8" s="624"/>
      <c r="DL8" s="624"/>
      <c r="DM8" s="624"/>
      <c r="DN8" s="624"/>
      <c r="DO8" s="624"/>
      <c r="DP8" s="625"/>
      <c r="DQ8" s="632">
        <v>1327536</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9919</v>
      </c>
      <c r="S9" s="624"/>
      <c r="T9" s="624"/>
      <c r="U9" s="624"/>
      <c r="V9" s="624"/>
      <c r="W9" s="624"/>
      <c r="X9" s="624"/>
      <c r="Y9" s="625"/>
      <c r="Z9" s="626">
        <v>0.1</v>
      </c>
      <c r="AA9" s="626"/>
      <c r="AB9" s="626"/>
      <c r="AC9" s="626"/>
      <c r="AD9" s="627">
        <v>9919</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874150</v>
      </c>
      <c r="BH9" s="624"/>
      <c r="BI9" s="624"/>
      <c r="BJ9" s="624"/>
      <c r="BK9" s="624"/>
      <c r="BL9" s="624"/>
      <c r="BM9" s="624"/>
      <c r="BN9" s="625"/>
      <c r="BO9" s="626">
        <v>30.7</v>
      </c>
      <c r="BP9" s="626"/>
      <c r="BQ9" s="626"/>
      <c r="BR9" s="626"/>
      <c r="BS9" s="627" t="s">
        <v>175</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593367</v>
      </c>
      <c r="CS9" s="624"/>
      <c r="CT9" s="624"/>
      <c r="CU9" s="624"/>
      <c r="CV9" s="624"/>
      <c r="CW9" s="624"/>
      <c r="CX9" s="624"/>
      <c r="CY9" s="625"/>
      <c r="CZ9" s="626">
        <v>7.8</v>
      </c>
      <c r="DA9" s="626"/>
      <c r="DB9" s="626"/>
      <c r="DC9" s="626"/>
      <c r="DD9" s="632">
        <v>3266</v>
      </c>
      <c r="DE9" s="624"/>
      <c r="DF9" s="624"/>
      <c r="DG9" s="624"/>
      <c r="DH9" s="624"/>
      <c r="DI9" s="624"/>
      <c r="DJ9" s="624"/>
      <c r="DK9" s="624"/>
      <c r="DL9" s="624"/>
      <c r="DM9" s="624"/>
      <c r="DN9" s="624"/>
      <c r="DO9" s="624"/>
      <c r="DP9" s="625"/>
      <c r="DQ9" s="632">
        <v>480706</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230</v>
      </c>
      <c r="AA10" s="626"/>
      <c r="AB10" s="626"/>
      <c r="AC10" s="626"/>
      <c r="AD10" s="627" t="s">
        <v>230</v>
      </c>
      <c r="AE10" s="627"/>
      <c r="AF10" s="627"/>
      <c r="AG10" s="627"/>
      <c r="AH10" s="627"/>
      <c r="AI10" s="627"/>
      <c r="AJ10" s="627"/>
      <c r="AK10" s="627"/>
      <c r="AL10" s="628" t="s">
        <v>230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63505</v>
      </c>
      <c r="BH10" s="624"/>
      <c r="BI10" s="624"/>
      <c r="BJ10" s="624"/>
      <c r="BK10" s="624"/>
      <c r="BL10" s="624"/>
      <c r="BM10" s="624"/>
      <c r="BN10" s="625"/>
      <c r="BO10" s="626">
        <v>2.2000000000000002</v>
      </c>
      <c r="BP10" s="626"/>
      <c r="BQ10" s="626"/>
      <c r="BR10" s="626"/>
      <c r="BS10" s="627" t="s">
        <v>230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5765</v>
      </c>
      <c r="CS10" s="624"/>
      <c r="CT10" s="624"/>
      <c r="CU10" s="624"/>
      <c r="CV10" s="624"/>
      <c r="CW10" s="624"/>
      <c r="CX10" s="624"/>
      <c r="CY10" s="625"/>
      <c r="CZ10" s="626">
        <v>0.1</v>
      </c>
      <c r="DA10" s="626"/>
      <c r="DB10" s="626"/>
      <c r="DC10" s="626"/>
      <c r="DD10" s="632" t="s">
        <v>175</v>
      </c>
      <c r="DE10" s="624"/>
      <c r="DF10" s="624"/>
      <c r="DG10" s="624"/>
      <c r="DH10" s="624"/>
      <c r="DI10" s="624"/>
      <c r="DJ10" s="624"/>
      <c r="DK10" s="624"/>
      <c r="DL10" s="624"/>
      <c r="DM10" s="624"/>
      <c r="DN10" s="624"/>
      <c r="DO10" s="624"/>
      <c r="DP10" s="625"/>
      <c r="DQ10" s="632">
        <v>5614</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415639</v>
      </c>
      <c r="S11" s="624"/>
      <c r="T11" s="624"/>
      <c r="U11" s="624"/>
      <c r="V11" s="624"/>
      <c r="W11" s="624"/>
      <c r="X11" s="624"/>
      <c r="Y11" s="625"/>
      <c r="Z11" s="628">
        <v>5</v>
      </c>
      <c r="AA11" s="629"/>
      <c r="AB11" s="629"/>
      <c r="AC11" s="635"/>
      <c r="AD11" s="632">
        <v>415639</v>
      </c>
      <c r="AE11" s="624"/>
      <c r="AF11" s="624"/>
      <c r="AG11" s="624"/>
      <c r="AH11" s="624"/>
      <c r="AI11" s="624"/>
      <c r="AJ11" s="624"/>
      <c r="AK11" s="625"/>
      <c r="AL11" s="628">
        <v>8.4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99775</v>
      </c>
      <c r="BH11" s="624"/>
      <c r="BI11" s="624"/>
      <c r="BJ11" s="624"/>
      <c r="BK11" s="624"/>
      <c r="BL11" s="624"/>
      <c r="BM11" s="624"/>
      <c r="BN11" s="625"/>
      <c r="BO11" s="626">
        <v>3.5</v>
      </c>
      <c r="BP11" s="626"/>
      <c r="BQ11" s="626"/>
      <c r="BR11" s="626"/>
      <c r="BS11" s="627" t="s">
        <v>175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449144</v>
      </c>
      <c r="CS11" s="624"/>
      <c r="CT11" s="624"/>
      <c r="CU11" s="624"/>
      <c r="CV11" s="624"/>
      <c r="CW11" s="624"/>
      <c r="CX11" s="624"/>
      <c r="CY11" s="625"/>
      <c r="CZ11" s="626">
        <v>5.9</v>
      </c>
      <c r="DA11" s="626"/>
      <c r="DB11" s="626"/>
      <c r="DC11" s="626"/>
      <c r="DD11" s="632">
        <v>61868</v>
      </c>
      <c r="DE11" s="624"/>
      <c r="DF11" s="624"/>
      <c r="DG11" s="624"/>
      <c r="DH11" s="624"/>
      <c r="DI11" s="624"/>
      <c r="DJ11" s="624"/>
      <c r="DK11" s="624"/>
      <c r="DL11" s="624"/>
      <c r="DM11" s="624"/>
      <c r="DN11" s="624"/>
      <c r="DO11" s="624"/>
      <c r="DP11" s="625"/>
      <c r="DQ11" s="632">
        <v>397196</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v>28660</v>
      </c>
      <c r="S12" s="624"/>
      <c r="T12" s="624"/>
      <c r="U12" s="624"/>
      <c r="V12" s="624"/>
      <c r="W12" s="624"/>
      <c r="X12" s="624"/>
      <c r="Y12" s="625"/>
      <c r="Z12" s="626">
        <v>0.3</v>
      </c>
      <c r="AA12" s="626"/>
      <c r="AB12" s="626"/>
      <c r="AC12" s="626"/>
      <c r="AD12" s="627">
        <v>28660</v>
      </c>
      <c r="AE12" s="627"/>
      <c r="AF12" s="627"/>
      <c r="AG12" s="627"/>
      <c r="AH12" s="627"/>
      <c r="AI12" s="627"/>
      <c r="AJ12" s="627"/>
      <c r="AK12" s="627"/>
      <c r="AL12" s="628">
        <v>0.6</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1580449</v>
      </c>
      <c r="BH12" s="624"/>
      <c r="BI12" s="624"/>
      <c r="BJ12" s="624"/>
      <c r="BK12" s="624"/>
      <c r="BL12" s="624"/>
      <c r="BM12" s="624"/>
      <c r="BN12" s="625"/>
      <c r="BO12" s="626">
        <v>55.6</v>
      </c>
      <c r="BP12" s="626"/>
      <c r="BQ12" s="626"/>
      <c r="BR12" s="626"/>
      <c r="BS12" s="627" t="s">
        <v>230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204379</v>
      </c>
      <c r="CS12" s="624"/>
      <c r="CT12" s="624"/>
      <c r="CU12" s="624"/>
      <c r="CV12" s="624"/>
      <c r="CW12" s="624"/>
      <c r="CX12" s="624"/>
      <c r="CY12" s="625"/>
      <c r="CZ12" s="626">
        <v>2.7</v>
      </c>
      <c r="DA12" s="626"/>
      <c r="DB12" s="626"/>
      <c r="DC12" s="626"/>
      <c r="DD12" s="632">
        <v>1665</v>
      </c>
      <c r="DE12" s="624"/>
      <c r="DF12" s="624"/>
      <c r="DG12" s="624"/>
      <c r="DH12" s="624"/>
      <c r="DI12" s="624"/>
      <c r="DJ12" s="624"/>
      <c r="DK12" s="624"/>
      <c r="DL12" s="624"/>
      <c r="DM12" s="624"/>
      <c r="DN12" s="624"/>
      <c r="DO12" s="624"/>
      <c r="DP12" s="625"/>
      <c r="DQ12" s="632">
        <v>188173</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175</v>
      </c>
      <c r="S13" s="624"/>
      <c r="T13" s="624"/>
      <c r="U13" s="624"/>
      <c r="V13" s="624"/>
      <c r="W13" s="624"/>
      <c r="X13" s="624"/>
      <c r="Y13" s="625"/>
      <c r="Z13" s="626" t="s">
        <v>175</v>
      </c>
      <c r="AA13" s="626"/>
      <c r="AB13" s="626"/>
      <c r="AC13" s="626"/>
      <c r="AD13" s="627" t="s">
        <v>230</v>
      </c>
      <c r="AE13" s="627"/>
      <c r="AF13" s="627"/>
      <c r="AG13" s="627"/>
      <c r="AH13" s="627"/>
      <c r="AI13" s="627"/>
      <c r="AJ13" s="627"/>
      <c r="AK13" s="627"/>
      <c r="AL13" s="628" t="s">
        <v>230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1555466</v>
      </c>
      <c r="BH13" s="624"/>
      <c r="BI13" s="624"/>
      <c r="BJ13" s="624"/>
      <c r="BK13" s="624"/>
      <c r="BL13" s="624"/>
      <c r="BM13" s="624"/>
      <c r="BN13" s="625"/>
      <c r="BO13" s="626">
        <v>54.7</v>
      </c>
      <c r="BP13" s="626"/>
      <c r="BQ13" s="626"/>
      <c r="BR13" s="626"/>
      <c r="BS13" s="627" t="s">
        <v>175</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773847</v>
      </c>
      <c r="CS13" s="624"/>
      <c r="CT13" s="624"/>
      <c r="CU13" s="624"/>
      <c r="CV13" s="624"/>
      <c r="CW13" s="624"/>
      <c r="CX13" s="624"/>
      <c r="CY13" s="625"/>
      <c r="CZ13" s="626">
        <v>10.199999999999999</v>
      </c>
      <c r="DA13" s="626"/>
      <c r="DB13" s="626"/>
      <c r="DC13" s="626"/>
      <c r="DD13" s="632">
        <v>413482</v>
      </c>
      <c r="DE13" s="624"/>
      <c r="DF13" s="624"/>
      <c r="DG13" s="624"/>
      <c r="DH13" s="624"/>
      <c r="DI13" s="624"/>
      <c r="DJ13" s="624"/>
      <c r="DK13" s="624"/>
      <c r="DL13" s="624"/>
      <c r="DM13" s="624"/>
      <c r="DN13" s="624"/>
      <c r="DO13" s="624"/>
      <c r="DP13" s="625"/>
      <c r="DQ13" s="632">
        <v>390365</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v>274</v>
      </c>
      <c r="S14" s="624"/>
      <c r="T14" s="624"/>
      <c r="U14" s="624"/>
      <c r="V14" s="624"/>
      <c r="W14" s="624"/>
      <c r="X14" s="624"/>
      <c r="Y14" s="625"/>
      <c r="Z14" s="626">
        <v>0</v>
      </c>
      <c r="AA14" s="626"/>
      <c r="AB14" s="626"/>
      <c r="AC14" s="626"/>
      <c r="AD14" s="627">
        <v>274</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79629</v>
      </c>
      <c r="BH14" s="624"/>
      <c r="BI14" s="624"/>
      <c r="BJ14" s="624"/>
      <c r="BK14" s="624"/>
      <c r="BL14" s="624"/>
      <c r="BM14" s="624"/>
      <c r="BN14" s="625"/>
      <c r="BO14" s="626">
        <v>2.8</v>
      </c>
      <c r="BP14" s="626"/>
      <c r="BQ14" s="626"/>
      <c r="BR14" s="626"/>
      <c r="BS14" s="627" t="s">
        <v>175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366849</v>
      </c>
      <c r="CS14" s="624"/>
      <c r="CT14" s="624"/>
      <c r="CU14" s="624"/>
      <c r="CV14" s="624"/>
      <c r="CW14" s="624"/>
      <c r="CX14" s="624"/>
      <c r="CY14" s="625"/>
      <c r="CZ14" s="626">
        <v>4.8</v>
      </c>
      <c r="DA14" s="626"/>
      <c r="DB14" s="626"/>
      <c r="DC14" s="626"/>
      <c r="DD14" s="632">
        <v>10089</v>
      </c>
      <c r="DE14" s="624"/>
      <c r="DF14" s="624"/>
      <c r="DG14" s="624"/>
      <c r="DH14" s="624"/>
      <c r="DI14" s="624"/>
      <c r="DJ14" s="624"/>
      <c r="DK14" s="624"/>
      <c r="DL14" s="624"/>
      <c r="DM14" s="624"/>
      <c r="DN14" s="624"/>
      <c r="DO14" s="624"/>
      <c r="DP14" s="625"/>
      <c r="DQ14" s="632">
        <v>363502</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175</v>
      </c>
      <c r="S15" s="624"/>
      <c r="T15" s="624"/>
      <c r="U15" s="624"/>
      <c r="V15" s="624"/>
      <c r="W15" s="624"/>
      <c r="X15" s="624"/>
      <c r="Y15" s="625"/>
      <c r="Z15" s="626" t="s">
        <v>175</v>
      </c>
      <c r="AA15" s="626"/>
      <c r="AB15" s="626"/>
      <c r="AC15" s="626"/>
      <c r="AD15" s="627" t="s">
        <v>175</v>
      </c>
      <c r="AE15" s="627"/>
      <c r="AF15" s="627"/>
      <c r="AG15" s="627"/>
      <c r="AH15" s="627"/>
      <c r="AI15" s="627"/>
      <c r="AJ15" s="627"/>
      <c r="AK15" s="627"/>
      <c r="AL15" s="628" t="s">
        <v>175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112520</v>
      </c>
      <c r="BH15" s="624"/>
      <c r="BI15" s="624"/>
      <c r="BJ15" s="624"/>
      <c r="BK15" s="624"/>
      <c r="BL15" s="624"/>
      <c r="BM15" s="624"/>
      <c r="BN15" s="625"/>
      <c r="BO15" s="626">
        <v>4</v>
      </c>
      <c r="BP15" s="626"/>
      <c r="BQ15" s="626"/>
      <c r="BR15" s="626"/>
      <c r="BS15" s="627" t="s">
        <v>175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683035</v>
      </c>
      <c r="CS15" s="624"/>
      <c r="CT15" s="624"/>
      <c r="CU15" s="624"/>
      <c r="CV15" s="624"/>
      <c r="CW15" s="624"/>
      <c r="CX15" s="624"/>
      <c r="CY15" s="625"/>
      <c r="CZ15" s="626">
        <v>9</v>
      </c>
      <c r="DA15" s="626"/>
      <c r="DB15" s="626"/>
      <c r="DC15" s="626"/>
      <c r="DD15" s="632">
        <v>46347</v>
      </c>
      <c r="DE15" s="624"/>
      <c r="DF15" s="624"/>
      <c r="DG15" s="624"/>
      <c r="DH15" s="624"/>
      <c r="DI15" s="624"/>
      <c r="DJ15" s="624"/>
      <c r="DK15" s="624"/>
      <c r="DL15" s="624"/>
      <c r="DM15" s="624"/>
      <c r="DN15" s="624"/>
      <c r="DO15" s="624"/>
      <c r="DP15" s="625"/>
      <c r="DQ15" s="632">
        <v>598888</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18128</v>
      </c>
      <c r="S16" s="624"/>
      <c r="T16" s="624"/>
      <c r="U16" s="624"/>
      <c r="V16" s="624"/>
      <c r="W16" s="624"/>
      <c r="X16" s="624"/>
      <c r="Y16" s="625"/>
      <c r="Z16" s="626">
        <v>0.2</v>
      </c>
      <c r="AA16" s="626"/>
      <c r="AB16" s="626"/>
      <c r="AC16" s="626"/>
      <c r="AD16" s="627">
        <v>18128</v>
      </c>
      <c r="AE16" s="627"/>
      <c r="AF16" s="627"/>
      <c r="AG16" s="627"/>
      <c r="AH16" s="627"/>
      <c r="AI16" s="627"/>
      <c r="AJ16" s="627"/>
      <c r="AK16" s="627"/>
      <c r="AL16" s="628">
        <v>0.4</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175</v>
      </c>
      <c r="BH16" s="624"/>
      <c r="BI16" s="624"/>
      <c r="BJ16" s="624"/>
      <c r="BK16" s="624"/>
      <c r="BL16" s="624"/>
      <c r="BM16" s="624"/>
      <c r="BN16" s="625"/>
      <c r="BO16" s="626" t="s">
        <v>230</v>
      </c>
      <c r="BP16" s="626"/>
      <c r="BQ16" s="626"/>
      <c r="BR16" s="626"/>
      <c r="BS16" s="627" t="s">
        <v>175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175</v>
      </c>
      <c r="CS16" s="624"/>
      <c r="CT16" s="624"/>
      <c r="CU16" s="624"/>
      <c r="CV16" s="624"/>
      <c r="CW16" s="624"/>
      <c r="CX16" s="624"/>
      <c r="CY16" s="625"/>
      <c r="CZ16" s="626" t="s">
        <v>230</v>
      </c>
      <c r="DA16" s="626"/>
      <c r="DB16" s="626"/>
      <c r="DC16" s="626"/>
      <c r="DD16" s="632" t="s">
        <v>175</v>
      </c>
      <c r="DE16" s="624"/>
      <c r="DF16" s="624"/>
      <c r="DG16" s="624"/>
      <c r="DH16" s="624"/>
      <c r="DI16" s="624"/>
      <c r="DJ16" s="624"/>
      <c r="DK16" s="624"/>
      <c r="DL16" s="624"/>
      <c r="DM16" s="624"/>
      <c r="DN16" s="624"/>
      <c r="DO16" s="624"/>
      <c r="DP16" s="625"/>
      <c r="DQ16" s="632" t="s">
        <v>230</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32239</v>
      </c>
      <c r="S17" s="624"/>
      <c r="T17" s="624"/>
      <c r="U17" s="624"/>
      <c r="V17" s="624"/>
      <c r="W17" s="624"/>
      <c r="X17" s="624"/>
      <c r="Y17" s="625"/>
      <c r="Z17" s="626">
        <v>0.4</v>
      </c>
      <c r="AA17" s="626"/>
      <c r="AB17" s="626"/>
      <c r="AC17" s="626"/>
      <c r="AD17" s="627">
        <v>32239</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230</v>
      </c>
      <c r="BH17" s="624"/>
      <c r="BI17" s="624"/>
      <c r="BJ17" s="624"/>
      <c r="BK17" s="624"/>
      <c r="BL17" s="624"/>
      <c r="BM17" s="624"/>
      <c r="BN17" s="625"/>
      <c r="BO17" s="626" t="s">
        <v>175</v>
      </c>
      <c r="BP17" s="626"/>
      <c r="BQ17" s="626"/>
      <c r="BR17" s="626"/>
      <c r="BS17" s="627" t="s">
        <v>230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572317</v>
      </c>
      <c r="CS17" s="624"/>
      <c r="CT17" s="624"/>
      <c r="CU17" s="624"/>
      <c r="CV17" s="624"/>
      <c r="CW17" s="624"/>
      <c r="CX17" s="624"/>
      <c r="CY17" s="625"/>
      <c r="CZ17" s="626">
        <v>7.6</v>
      </c>
      <c r="DA17" s="626"/>
      <c r="DB17" s="626"/>
      <c r="DC17" s="626"/>
      <c r="DD17" s="632" t="s">
        <v>230</v>
      </c>
      <c r="DE17" s="624"/>
      <c r="DF17" s="624"/>
      <c r="DG17" s="624"/>
      <c r="DH17" s="624"/>
      <c r="DI17" s="624"/>
      <c r="DJ17" s="624"/>
      <c r="DK17" s="624"/>
      <c r="DL17" s="624"/>
      <c r="DM17" s="624"/>
      <c r="DN17" s="624"/>
      <c r="DO17" s="624"/>
      <c r="DP17" s="625"/>
      <c r="DQ17" s="632">
        <v>572317</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19230</v>
      </c>
      <c r="S18" s="624"/>
      <c r="T18" s="624"/>
      <c r="U18" s="624"/>
      <c r="V18" s="624"/>
      <c r="W18" s="624"/>
      <c r="X18" s="624"/>
      <c r="Y18" s="625"/>
      <c r="Z18" s="626">
        <v>0.2</v>
      </c>
      <c r="AA18" s="626"/>
      <c r="AB18" s="626"/>
      <c r="AC18" s="626"/>
      <c r="AD18" s="627">
        <v>19230</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175</v>
      </c>
      <c r="BP18" s="626"/>
      <c r="BQ18" s="626"/>
      <c r="BR18" s="626"/>
      <c r="BS18" s="627" t="s">
        <v>175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230</v>
      </c>
      <c r="CS18" s="624"/>
      <c r="CT18" s="624"/>
      <c r="CU18" s="624"/>
      <c r="CV18" s="624"/>
      <c r="CW18" s="624"/>
      <c r="CX18" s="624"/>
      <c r="CY18" s="625"/>
      <c r="CZ18" s="626" t="s">
        <v>175</v>
      </c>
      <c r="DA18" s="626"/>
      <c r="DB18" s="626"/>
      <c r="DC18" s="626"/>
      <c r="DD18" s="632" t="s">
        <v>175</v>
      </c>
      <c r="DE18" s="624"/>
      <c r="DF18" s="624"/>
      <c r="DG18" s="624"/>
      <c r="DH18" s="624"/>
      <c r="DI18" s="624"/>
      <c r="DJ18" s="624"/>
      <c r="DK18" s="624"/>
      <c r="DL18" s="624"/>
      <c r="DM18" s="624"/>
      <c r="DN18" s="624"/>
      <c r="DO18" s="624"/>
      <c r="DP18" s="625"/>
      <c r="DQ18" s="632" t="s">
        <v>230</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13115</v>
      </c>
      <c r="S19" s="624"/>
      <c r="T19" s="624"/>
      <c r="U19" s="624"/>
      <c r="V19" s="624"/>
      <c r="W19" s="624"/>
      <c r="X19" s="624"/>
      <c r="Y19" s="625"/>
      <c r="Z19" s="626">
        <v>0.2</v>
      </c>
      <c r="AA19" s="626"/>
      <c r="AB19" s="626"/>
      <c r="AC19" s="626"/>
      <c r="AD19" s="627">
        <v>13115</v>
      </c>
      <c r="AE19" s="627"/>
      <c r="AF19" s="627"/>
      <c r="AG19" s="627"/>
      <c r="AH19" s="627"/>
      <c r="AI19" s="627"/>
      <c r="AJ19" s="627"/>
      <c r="AK19" s="627"/>
      <c r="AL19" s="628">
        <v>0.3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230</v>
      </c>
      <c r="BH19" s="624"/>
      <c r="BI19" s="624"/>
      <c r="BJ19" s="624"/>
      <c r="BK19" s="624"/>
      <c r="BL19" s="624"/>
      <c r="BM19" s="624"/>
      <c r="BN19" s="625"/>
      <c r="BO19" s="626" t="s">
        <v>230</v>
      </c>
      <c r="BP19" s="626"/>
      <c r="BQ19" s="626"/>
      <c r="BR19" s="626"/>
      <c r="BS19" s="627" t="s">
        <v>230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175</v>
      </c>
      <c r="CS19" s="624"/>
      <c r="CT19" s="624"/>
      <c r="CU19" s="624"/>
      <c r="CV19" s="624"/>
      <c r="CW19" s="624"/>
      <c r="CX19" s="624"/>
      <c r="CY19" s="625"/>
      <c r="CZ19" s="626" t="s">
        <v>175</v>
      </c>
      <c r="DA19" s="626"/>
      <c r="DB19" s="626"/>
      <c r="DC19" s="626"/>
      <c r="DD19" s="632" t="s">
        <v>175</v>
      </c>
      <c r="DE19" s="624"/>
      <c r="DF19" s="624"/>
      <c r="DG19" s="624"/>
      <c r="DH19" s="624"/>
      <c r="DI19" s="624"/>
      <c r="DJ19" s="624"/>
      <c r="DK19" s="624"/>
      <c r="DL19" s="624"/>
      <c r="DM19" s="624"/>
      <c r="DN19" s="624"/>
      <c r="DO19" s="624"/>
      <c r="DP19" s="625"/>
      <c r="DQ19" s="632" t="s">
        <v>175</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v>6115</v>
      </c>
      <c r="S20" s="624"/>
      <c r="T20" s="624"/>
      <c r="U20" s="624"/>
      <c r="V20" s="624"/>
      <c r="W20" s="624"/>
      <c r="X20" s="624"/>
      <c r="Y20" s="625"/>
      <c r="Z20" s="626">
        <v>0.1</v>
      </c>
      <c r="AA20" s="626"/>
      <c r="AB20" s="626"/>
      <c r="AC20" s="626"/>
      <c r="AD20" s="627">
        <v>6115</v>
      </c>
      <c r="AE20" s="627"/>
      <c r="AF20" s="627"/>
      <c r="AG20" s="627"/>
      <c r="AH20" s="627"/>
      <c r="AI20" s="627"/>
      <c r="AJ20" s="627"/>
      <c r="AK20" s="627"/>
      <c r="AL20" s="628">
        <v>0.1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230</v>
      </c>
      <c r="BH20" s="624"/>
      <c r="BI20" s="624"/>
      <c r="BJ20" s="624"/>
      <c r="BK20" s="624"/>
      <c r="BL20" s="624"/>
      <c r="BM20" s="624"/>
      <c r="BN20" s="625"/>
      <c r="BO20" s="626" t="s">
        <v>175</v>
      </c>
      <c r="BP20" s="626"/>
      <c r="BQ20" s="626"/>
      <c r="BR20" s="626"/>
      <c r="BS20" s="627" t="s">
        <v>230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7566974</v>
      </c>
      <c r="CS20" s="624"/>
      <c r="CT20" s="624"/>
      <c r="CU20" s="624"/>
      <c r="CV20" s="624"/>
      <c r="CW20" s="624"/>
      <c r="CX20" s="624"/>
      <c r="CY20" s="625"/>
      <c r="CZ20" s="626">
        <v>100</v>
      </c>
      <c r="DA20" s="626"/>
      <c r="DB20" s="626"/>
      <c r="DC20" s="626"/>
      <c r="DD20" s="632">
        <v>575998</v>
      </c>
      <c r="DE20" s="624"/>
      <c r="DF20" s="624"/>
      <c r="DG20" s="624"/>
      <c r="DH20" s="624"/>
      <c r="DI20" s="624"/>
      <c r="DJ20" s="624"/>
      <c r="DK20" s="624"/>
      <c r="DL20" s="624"/>
      <c r="DM20" s="624"/>
      <c r="DN20" s="624"/>
      <c r="DO20" s="624"/>
      <c r="DP20" s="625"/>
      <c r="DQ20" s="632">
        <v>5750100</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1584704</v>
      </c>
      <c r="S21" s="624"/>
      <c r="T21" s="624"/>
      <c r="U21" s="624"/>
      <c r="V21" s="624"/>
      <c r="W21" s="624"/>
      <c r="X21" s="624"/>
      <c r="Y21" s="625"/>
      <c r="Z21" s="626">
        <v>19</v>
      </c>
      <c r="AA21" s="626"/>
      <c r="AB21" s="626"/>
      <c r="AC21" s="626"/>
      <c r="AD21" s="627">
        <v>1476669</v>
      </c>
      <c r="AE21" s="627"/>
      <c r="AF21" s="627"/>
      <c r="AG21" s="627"/>
      <c r="AH21" s="627"/>
      <c r="AI21" s="627"/>
      <c r="AJ21" s="627"/>
      <c r="AK21" s="627"/>
      <c r="AL21" s="628">
        <v>29.7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175</v>
      </c>
      <c r="BH21" s="624"/>
      <c r="BI21" s="624"/>
      <c r="BJ21" s="624"/>
      <c r="BK21" s="624"/>
      <c r="BL21" s="624"/>
      <c r="BM21" s="624"/>
      <c r="BN21" s="625"/>
      <c r="BO21" s="626" t="s">
        <v>175</v>
      </c>
      <c r="BP21" s="626"/>
      <c r="BQ21" s="626"/>
      <c r="BR21" s="626"/>
      <c r="BS21" s="627" t="s">
        <v>175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1476669</v>
      </c>
      <c r="S22" s="624"/>
      <c r="T22" s="624"/>
      <c r="U22" s="624"/>
      <c r="V22" s="624"/>
      <c r="W22" s="624"/>
      <c r="X22" s="624"/>
      <c r="Y22" s="625"/>
      <c r="Z22" s="626">
        <v>17.7</v>
      </c>
      <c r="AA22" s="626"/>
      <c r="AB22" s="626"/>
      <c r="AC22" s="626"/>
      <c r="AD22" s="627">
        <v>1476669</v>
      </c>
      <c r="AE22" s="627"/>
      <c r="AF22" s="627"/>
      <c r="AG22" s="627"/>
      <c r="AH22" s="627"/>
      <c r="AI22" s="627"/>
      <c r="AJ22" s="627"/>
      <c r="AK22" s="627"/>
      <c r="AL22" s="628">
        <v>29.7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175</v>
      </c>
      <c r="BH22" s="624"/>
      <c r="BI22" s="624"/>
      <c r="BJ22" s="624"/>
      <c r="BK22" s="624"/>
      <c r="BL22" s="624"/>
      <c r="BM22" s="624"/>
      <c r="BN22" s="625"/>
      <c r="BO22" s="626" t="s">
        <v>230</v>
      </c>
      <c r="BP22" s="626"/>
      <c r="BQ22" s="626"/>
      <c r="BR22" s="626"/>
      <c r="BS22" s="627" t="s">
        <v>175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108035</v>
      </c>
      <c r="S23" s="624"/>
      <c r="T23" s="624"/>
      <c r="U23" s="624"/>
      <c r="V23" s="624"/>
      <c r="W23" s="624"/>
      <c r="X23" s="624"/>
      <c r="Y23" s="625"/>
      <c r="Z23" s="626">
        <v>1.3</v>
      </c>
      <c r="AA23" s="626"/>
      <c r="AB23" s="626"/>
      <c r="AC23" s="626"/>
      <c r="AD23" s="627" t="s">
        <v>175</v>
      </c>
      <c r="AE23" s="627"/>
      <c r="AF23" s="627"/>
      <c r="AG23" s="627"/>
      <c r="AH23" s="627"/>
      <c r="AI23" s="627"/>
      <c r="AJ23" s="627"/>
      <c r="AK23" s="627"/>
      <c r="AL23" s="628" t="s">
        <v>175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175</v>
      </c>
      <c r="BH23" s="624"/>
      <c r="BI23" s="624"/>
      <c r="BJ23" s="624"/>
      <c r="BK23" s="624"/>
      <c r="BL23" s="624"/>
      <c r="BM23" s="624"/>
      <c r="BN23" s="625"/>
      <c r="BO23" s="626" t="s">
        <v>230</v>
      </c>
      <c r="BP23" s="626"/>
      <c r="BQ23" s="626"/>
      <c r="BR23" s="626"/>
      <c r="BS23" s="627" t="s">
        <v>230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230</v>
      </c>
      <c r="S24" s="624"/>
      <c r="T24" s="624"/>
      <c r="U24" s="624"/>
      <c r="V24" s="624"/>
      <c r="W24" s="624"/>
      <c r="X24" s="624"/>
      <c r="Y24" s="625"/>
      <c r="Z24" s="626" t="s">
        <v>175</v>
      </c>
      <c r="AA24" s="626"/>
      <c r="AB24" s="626"/>
      <c r="AC24" s="626"/>
      <c r="AD24" s="627" t="s">
        <v>175</v>
      </c>
      <c r="AE24" s="627"/>
      <c r="AF24" s="627"/>
      <c r="AG24" s="627"/>
      <c r="AH24" s="627"/>
      <c r="AI24" s="627"/>
      <c r="AJ24" s="627"/>
      <c r="AK24" s="627"/>
      <c r="AL24" s="628" t="s">
        <v>230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175</v>
      </c>
      <c r="BH24" s="624"/>
      <c r="BI24" s="624"/>
      <c r="BJ24" s="624"/>
      <c r="BK24" s="624"/>
      <c r="BL24" s="624"/>
      <c r="BM24" s="624"/>
      <c r="BN24" s="625"/>
      <c r="BO24" s="626" t="s">
        <v>175</v>
      </c>
      <c r="BP24" s="626"/>
      <c r="BQ24" s="626"/>
      <c r="BR24" s="626"/>
      <c r="BS24" s="627" t="s">
        <v>175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3197785</v>
      </c>
      <c r="CS24" s="613"/>
      <c r="CT24" s="613"/>
      <c r="CU24" s="613"/>
      <c r="CV24" s="613"/>
      <c r="CW24" s="613"/>
      <c r="CX24" s="613"/>
      <c r="CY24" s="614"/>
      <c r="CZ24" s="617">
        <v>42.3</v>
      </c>
      <c r="DA24" s="618"/>
      <c r="DB24" s="618"/>
      <c r="DC24" s="634"/>
      <c r="DD24" s="657">
        <v>2222027</v>
      </c>
      <c r="DE24" s="613"/>
      <c r="DF24" s="613"/>
      <c r="DG24" s="613"/>
      <c r="DH24" s="613"/>
      <c r="DI24" s="613"/>
      <c r="DJ24" s="613"/>
      <c r="DK24" s="614"/>
      <c r="DL24" s="657">
        <v>2020038</v>
      </c>
      <c r="DM24" s="613"/>
      <c r="DN24" s="613"/>
      <c r="DO24" s="613"/>
      <c r="DP24" s="613"/>
      <c r="DQ24" s="613"/>
      <c r="DR24" s="613"/>
      <c r="DS24" s="613"/>
      <c r="DT24" s="613"/>
      <c r="DU24" s="613"/>
      <c r="DV24" s="614"/>
      <c r="DW24" s="617">
        <v>39.799999999999997</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5071761</v>
      </c>
      <c r="S25" s="624"/>
      <c r="T25" s="624"/>
      <c r="U25" s="624"/>
      <c r="V25" s="624"/>
      <c r="W25" s="624"/>
      <c r="X25" s="624"/>
      <c r="Y25" s="625"/>
      <c r="Z25" s="626">
        <v>60.9</v>
      </c>
      <c r="AA25" s="626"/>
      <c r="AB25" s="626"/>
      <c r="AC25" s="626"/>
      <c r="AD25" s="627">
        <v>4963726</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175</v>
      </c>
      <c r="BH25" s="624"/>
      <c r="BI25" s="624"/>
      <c r="BJ25" s="624"/>
      <c r="BK25" s="624"/>
      <c r="BL25" s="624"/>
      <c r="BM25" s="624"/>
      <c r="BN25" s="625"/>
      <c r="BO25" s="626" t="s">
        <v>175</v>
      </c>
      <c r="BP25" s="626"/>
      <c r="BQ25" s="626"/>
      <c r="BR25" s="626"/>
      <c r="BS25" s="627" t="s">
        <v>230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1461404</v>
      </c>
      <c r="CS25" s="653"/>
      <c r="CT25" s="653"/>
      <c r="CU25" s="653"/>
      <c r="CV25" s="653"/>
      <c r="CW25" s="653"/>
      <c r="CX25" s="653"/>
      <c r="CY25" s="654"/>
      <c r="CZ25" s="628">
        <v>19.3</v>
      </c>
      <c r="DA25" s="655"/>
      <c r="DB25" s="655"/>
      <c r="DC25" s="658"/>
      <c r="DD25" s="632">
        <v>1340703</v>
      </c>
      <c r="DE25" s="653"/>
      <c r="DF25" s="653"/>
      <c r="DG25" s="653"/>
      <c r="DH25" s="653"/>
      <c r="DI25" s="653"/>
      <c r="DJ25" s="653"/>
      <c r="DK25" s="654"/>
      <c r="DL25" s="632">
        <v>1145988</v>
      </c>
      <c r="DM25" s="653"/>
      <c r="DN25" s="653"/>
      <c r="DO25" s="653"/>
      <c r="DP25" s="653"/>
      <c r="DQ25" s="653"/>
      <c r="DR25" s="653"/>
      <c r="DS25" s="653"/>
      <c r="DT25" s="653"/>
      <c r="DU25" s="653"/>
      <c r="DV25" s="654"/>
      <c r="DW25" s="628">
        <v>22.6</v>
      </c>
      <c r="DX25" s="655"/>
      <c r="DY25" s="655"/>
      <c r="DZ25" s="655"/>
      <c r="EA25" s="655"/>
      <c r="EB25" s="655"/>
      <c r="EC25" s="656"/>
    </row>
    <row r="26" spans="2:133" ht="11.25" customHeight="1">
      <c r="B26" s="620" t="s">
        <v>297</v>
      </c>
      <c r="C26" s="621"/>
      <c r="D26" s="621"/>
      <c r="E26" s="621"/>
      <c r="F26" s="621"/>
      <c r="G26" s="621"/>
      <c r="H26" s="621"/>
      <c r="I26" s="621"/>
      <c r="J26" s="621"/>
      <c r="K26" s="621"/>
      <c r="L26" s="621"/>
      <c r="M26" s="621"/>
      <c r="N26" s="621"/>
      <c r="O26" s="621"/>
      <c r="P26" s="621"/>
      <c r="Q26" s="622"/>
      <c r="R26" s="623">
        <v>3170</v>
      </c>
      <c r="S26" s="624"/>
      <c r="T26" s="624"/>
      <c r="U26" s="624"/>
      <c r="V26" s="624"/>
      <c r="W26" s="624"/>
      <c r="X26" s="624"/>
      <c r="Y26" s="625"/>
      <c r="Z26" s="626">
        <v>0</v>
      </c>
      <c r="AA26" s="626"/>
      <c r="AB26" s="626"/>
      <c r="AC26" s="626"/>
      <c r="AD26" s="627">
        <v>3170</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175</v>
      </c>
      <c r="BH26" s="624"/>
      <c r="BI26" s="624"/>
      <c r="BJ26" s="624"/>
      <c r="BK26" s="624"/>
      <c r="BL26" s="624"/>
      <c r="BM26" s="624"/>
      <c r="BN26" s="625"/>
      <c r="BO26" s="626" t="s">
        <v>230</v>
      </c>
      <c r="BP26" s="626"/>
      <c r="BQ26" s="626"/>
      <c r="BR26" s="626"/>
      <c r="BS26" s="627" t="s">
        <v>230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908854</v>
      </c>
      <c r="CS26" s="624"/>
      <c r="CT26" s="624"/>
      <c r="CU26" s="624"/>
      <c r="CV26" s="624"/>
      <c r="CW26" s="624"/>
      <c r="CX26" s="624"/>
      <c r="CY26" s="625"/>
      <c r="CZ26" s="628">
        <v>12</v>
      </c>
      <c r="DA26" s="655"/>
      <c r="DB26" s="655"/>
      <c r="DC26" s="658"/>
      <c r="DD26" s="632">
        <v>811606</v>
      </c>
      <c r="DE26" s="624"/>
      <c r="DF26" s="624"/>
      <c r="DG26" s="624"/>
      <c r="DH26" s="624"/>
      <c r="DI26" s="624"/>
      <c r="DJ26" s="624"/>
      <c r="DK26" s="625"/>
      <c r="DL26" s="632" t="s">
        <v>230</v>
      </c>
      <c r="DM26" s="624"/>
      <c r="DN26" s="624"/>
      <c r="DO26" s="624"/>
      <c r="DP26" s="624"/>
      <c r="DQ26" s="624"/>
      <c r="DR26" s="624"/>
      <c r="DS26" s="624"/>
      <c r="DT26" s="624"/>
      <c r="DU26" s="624"/>
      <c r="DV26" s="625"/>
      <c r="DW26" s="628" t="s">
        <v>230</v>
      </c>
      <c r="DX26" s="655"/>
      <c r="DY26" s="655"/>
      <c r="DZ26" s="655"/>
      <c r="EA26" s="655"/>
      <c r="EB26" s="655"/>
      <c r="EC26" s="656"/>
    </row>
    <row r="27" spans="2:133" ht="11.25" customHeight="1">
      <c r="B27" s="620" t="s">
        <v>300</v>
      </c>
      <c r="C27" s="621"/>
      <c r="D27" s="621"/>
      <c r="E27" s="621"/>
      <c r="F27" s="621"/>
      <c r="G27" s="621"/>
      <c r="H27" s="621"/>
      <c r="I27" s="621"/>
      <c r="J27" s="621"/>
      <c r="K27" s="621"/>
      <c r="L27" s="621"/>
      <c r="M27" s="621"/>
      <c r="N27" s="621"/>
      <c r="O27" s="621"/>
      <c r="P27" s="621"/>
      <c r="Q27" s="622"/>
      <c r="R27" s="623">
        <v>7983</v>
      </c>
      <c r="S27" s="624"/>
      <c r="T27" s="624"/>
      <c r="U27" s="624"/>
      <c r="V27" s="624"/>
      <c r="W27" s="624"/>
      <c r="X27" s="624"/>
      <c r="Y27" s="625"/>
      <c r="Z27" s="626">
        <v>0.1</v>
      </c>
      <c r="AA27" s="626"/>
      <c r="AB27" s="626"/>
      <c r="AC27" s="626"/>
      <c r="AD27" s="627" t="s">
        <v>230</v>
      </c>
      <c r="AE27" s="627"/>
      <c r="AF27" s="627"/>
      <c r="AG27" s="627"/>
      <c r="AH27" s="627"/>
      <c r="AI27" s="627"/>
      <c r="AJ27" s="627"/>
      <c r="AK27" s="627"/>
      <c r="AL27" s="628" t="s">
        <v>230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2844652</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1164064</v>
      </c>
      <c r="CS27" s="653"/>
      <c r="CT27" s="653"/>
      <c r="CU27" s="653"/>
      <c r="CV27" s="653"/>
      <c r="CW27" s="653"/>
      <c r="CX27" s="653"/>
      <c r="CY27" s="654"/>
      <c r="CZ27" s="628">
        <v>15.4</v>
      </c>
      <c r="DA27" s="655"/>
      <c r="DB27" s="655"/>
      <c r="DC27" s="658"/>
      <c r="DD27" s="632">
        <v>309007</v>
      </c>
      <c r="DE27" s="653"/>
      <c r="DF27" s="653"/>
      <c r="DG27" s="653"/>
      <c r="DH27" s="653"/>
      <c r="DI27" s="653"/>
      <c r="DJ27" s="653"/>
      <c r="DK27" s="654"/>
      <c r="DL27" s="632">
        <v>301733</v>
      </c>
      <c r="DM27" s="653"/>
      <c r="DN27" s="653"/>
      <c r="DO27" s="653"/>
      <c r="DP27" s="653"/>
      <c r="DQ27" s="653"/>
      <c r="DR27" s="653"/>
      <c r="DS27" s="653"/>
      <c r="DT27" s="653"/>
      <c r="DU27" s="653"/>
      <c r="DV27" s="654"/>
      <c r="DW27" s="628">
        <v>5.9</v>
      </c>
      <c r="DX27" s="655"/>
      <c r="DY27" s="655"/>
      <c r="DZ27" s="655"/>
      <c r="EA27" s="655"/>
      <c r="EB27" s="655"/>
      <c r="EC27" s="656"/>
    </row>
    <row r="28" spans="2:133" ht="11.25" customHeight="1">
      <c r="B28" s="620" t="s">
        <v>303</v>
      </c>
      <c r="C28" s="621"/>
      <c r="D28" s="621"/>
      <c r="E28" s="621"/>
      <c r="F28" s="621"/>
      <c r="G28" s="621"/>
      <c r="H28" s="621"/>
      <c r="I28" s="621"/>
      <c r="J28" s="621"/>
      <c r="K28" s="621"/>
      <c r="L28" s="621"/>
      <c r="M28" s="621"/>
      <c r="N28" s="621"/>
      <c r="O28" s="621"/>
      <c r="P28" s="621"/>
      <c r="Q28" s="622"/>
      <c r="R28" s="623">
        <v>42629</v>
      </c>
      <c r="S28" s="624"/>
      <c r="T28" s="624"/>
      <c r="U28" s="624"/>
      <c r="V28" s="624"/>
      <c r="W28" s="624"/>
      <c r="X28" s="624"/>
      <c r="Y28" s="625"/>
      <c r="Z28" s="626">
        <v>0.5</v>
      </c>
      <c r="AA28" s="626"/>
      <c r="AB28" s="626"/>
      <c r="AC28" s="626"/>
      <c r="AD28" s="627">
        <v>630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572317</v>
      </c>
      <c r="CS28" s="624"/>
      <c r="CT28" s="624"/>
      <c r="CU28" s="624"/>
      <c r="CV28" s="624"/>
      <c r="CW28" s="624"/>
      <c r="CX28" s="624"/>
      <c r="CY28" s="625"/>
      <c r="CZ28" s="628">
        <v>7.6</v>
      </c>
      <c r="DA28" s="655"/>
      <c r="DB28" s="655"/>
      <c r="DC28" s="658"/>
      <c r="DD28" s="632">
        <v>572317</v>
      </c>
      <c r="DE28" s="624"/>
      <c r="DF28" s="624"/>
      <c r="DG28" s="624"/>
      <c r="DH28" s="624"/>
      <c r="DI28" s="624"/>
      <c r="DJ28" s="624"/>
      <c r="DK28" s="625"/>
      <c r="DL28" s="632">
        <v>572317</v>
      </c>
      <c r="DM28" s="624"/>
      <c r="DN28" s="624"/>
      <c r="DO28" s="624"/>
      <c r="DP28" s="624"/>
      <c r="DQ28" s="624"/>
      <c r="DR28" s="624"/>
      <c r="DS28" s="624"/>
      <c r="DT28" s="624"/>
      <c r="DU28" s="624"/>
      <c r="DV28" s="625"/>
      <c r="DW28" s="628">
        <v>11.3</v>
      </c>
      <c r="DX28" s="655"/>
      <c r="DY28" s="655"/>
      <c r="DZ28" s="655"/>
      <c r="EA28" s="655"/>
      <c r="EB28" s="655"/>
      <c r="EC28" s="656"/>
    </row>
    <row r="29" spans="2:133" ht="11.25" customHeight="1">
      <c r="B29" s="620" t="s">
        <v>305</v>
      </c>
      <c r="C29" s="621"/>
      <c r="D29" s="621"/>
      <c r="E29" s="621"/>
      <c r="F29" s="621"/>
      <c r="G29" s="621"/>
      <c r="H29" s="621"/>
      <c r="I29" s="621"/>
      <c r="J29" s="621"/>
      <c r="K29" s="621"/>
      <c r="L29" s="621"/>
      <c r="M29" s="621"/>
      <c r="N29" s="621"/>
      <c r="O29" s="621"/>
      <c r="P29" s="621"/>
      <c r="Q29" s="622"/>
      <c r="R29" s="623">
        <v>11964</v>
      </c>
      <c r="S29" s="624"/>
      <c r="T29" s="624"/>
      <c r="U29" s="624"/>
      <c r="V29" s="624"/>
      <c r="W29" s="624"/>
      <c r="X29" s="624"/>
      <c r="Y29" s="625"/>
      <c r="Z29" s="626">
        <v>0.1</v>
      </c>
      <c r="AA29" s="626"/>
      <c r="AB29" s="626"/>
      <c r="AC29" s="626"/>
      <c r="AD29" s="627" t="s">
        <v>175</v>
      </c>
      <c r="AE29" s="627"/>
      <c r="AF29" s="627"/>
      <c r="AG29" s="627"/>
      <c r="AH29" s="627"/>
      <c r="AI29" s="627"/>
      <c r="AJ29" s="627"/>
      <c r="AK29" s="627"/>
      <c r="AL29" s="628" t="s">
        <v>230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572317</v>
      </c>
      <c r="CS29" s="653"/>
      <c r="CT29" s="653"/>
      <c r="CU29" s="653"/>
      <c r="CV29" s="653"/>
      <c r="CW29" s="653"/>
      <c r="CX29" s="653"/>
      <c r="CY29" s="654"/>
      <c r="CZ29" s="628">
        <v>7.6</v>
      </c>
      <c r="DA29" s="655"/>
      <c r="DB29" s="655"/>
      <c r="DC29" s="658"/>
      <c r="DD29" s="632">
        <v>572317</v>
      </c>
      <c r="DE29" s="653"/>
      <c r="DF29" s="653"/>
      <c r="DG29" s="653"/>
      <c r="DH29" s="653"/>
      <c r="DI29" s="653"/>
      <c r="DJ29" s="653"/>
      <c r="DK29" s="654"/>
      <c r="DL29" s="632">
        <v>572317</v>
      </c>
      <c r="DM29" s="653"/>
      <c r="DN29" s="653"/>
      <c r="DO29" s="653"/>
      <c r="DP29" s="653"/>
      <c r="DQ29" s="653"/>
      <c r="DR29" s="653"/>
      <c r="DS29" s="653"/>
      <c r="DT29" s="653"/>
      <c r="DU29" s="653"/>
      <c r="DV29" s="654"/>
      <c r="DW29" s="628">
        <v>11.3</v>
      </c>
      <c r="DX29" s="655"/>
      <c r="DY29" s="655"/>
      <c r="DZ29" s="655"/>
      <c r="EA29" s="655"/>
      <c r="EB29" s="655"/>
      <c r="EC29" s="656"/>
    </row>
    <row r="30" spans="2:133" ht="11.25" customHeight="1">
      <c r="B30" s="620" t="s">
        <v>308</v>
      </c>
      <c r="C30" s="621"/>
      <c r="D30" s="621"/>
      <c r="E30" s="621"/>
      <c r="F30" s="621"/>
      <c r="G30" s="621"/>
      <c r="H30" s="621"/>
      <c r="I30" s="621"/>
      <c r="J30" s="621"/>
      <c r="K30" s="621"/>
      <c r="L30" s="621"/>
      <c r="M30" s="621"/>
      <c r="N30" s="621"/>
      <c r="O30" s="621"/>
      <c r="P30" s="621"/>
      <c r="Q30" s="622"/>
      <c r="R30" s="623">
        <v>1117788</v>
      </c>
      <c r="S30" s="624"/>
      <c r="T30" s="624"/>
      <c r="U30" s="624"/>
      <c r="V30" s="624"/>
      <c r="W30" s="624"/>
      <c r="X30" s="624"/>
      <c r="Y30" s="625"/>
      <c r="Z30" s="626">
        <v>13.4</v>
      </c>
      <c r="AA30" s="626"/>
      <c r="AB30" s="626"/>
      <c r="AC30" s="626"/>
      <c r="AD30" s="627" t="s">
        <v>175</v>
      </c>
      <c r="AE30" s="627"/>
      <c r="AF30" s="627"/>
      <c r="AG30" s="627"/>
      <c r="AH30" s="627"/>
      <c r="AI30" s="627"/>
      <c r="AJ30" s="627"/>
      <c r="AK30" s="627"/>
      <c r="AL30" s="628" t="s">
        <v>175</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553878</v>
      </c>
      <c r="CS30" s="624"/>
      <c r="CT30" s="624"/>
      <c r="CU30" s="624"/>
      <c r="CV30" s="624"/>
      <c r="CW30" s="624"/>
      <c r="CX30" s="624"/>
      <c r="CY30" s="625"/>
      <c r="CZ30" s="628">
        <v>7.3</v>
      </c>
      <c r="DA30" s="655"/>
      <c r="DB30" s="655"/>
      <c r="DC30" s="658"/>
      <c r="DD30" s="632">
        <v>553878</v>
      </c>
      <c r="DE30" s="624"/>
      <c r="DF30" s="624"/>
      <c r="DG30" s="624"/>
      <c r="DH30" s="624"/>
      <c r="DI30" s="624"/>
      <c r="DJ30" s="624"/>
      <c r="DK30" s="625"/>
      <c r="DL30" s="632">
        <v>553878</v>
      </c>
      <c r="DM30" s="624"/>
      <c r="DN30" s="624"/>
      <c r="DO30" s="624"/>
      <c r="DP30" s="624"/>
      <c r="DQ30" s="624"/>
      <c r="DR30" s="624"/>
      <c r="DS30" s="624"/>
      <c r="DT30" s="624"/>
      <c r="DU30" s="624"/>
      <c r="DV30" s="625"/>
      <c r="DW30" s="628">
        <v>10.9</v>
      </c>
      <c r="DX30" s="655"/>
      <c r="DY30" s="655"/>
      <c r="DZ30" s="655"/>
      <c r="EA30" s="655"/>
      <c r="EB30" s="655"/>
      <c r="EC30" s="656"/>
    </row>
    <row r="31" spans="2:133" ht="11.25" customHeight="1">
      <c r="B31" s="636" t="s">
        <v>312</v>
      </c>
      <c r="C31" s="637"/>
      <c r="D31" s="637"/>
      <c r="E31" s="637"/>
      <c r="F31" s="637"/>
      <c r="G31" s="637"/>
      <c r="H31" s="637"/>
      <c r="I31" s="637"/>
      <c r="J31" s="637"/>
      <c r="K31" s="637"/>
      <c r="L31" s="637"/>
      <c r="M31" s="637"/>
      <c r="N31" s="637"/>
      <c r="O31" s="637"/>
      <c r="P31" s="637"/>
      <c r="Q31" s="638"/>
      <c r="R31" s="623" t="s">
        <v>175</v>
      </c>
      <c r="S31" s="624"/>
      <c r="T31" s="624"/>
      <c r="U31" s="624"/>
      <c r="V31" s="624"/>
      <c r="W31" s="624"/>
      <c r="X31" s="624"/>
      <c r="Y31" s="625"/>
      <c r="Z31" s="626" t="s">
        <v>230</v>
      </c>
      <c r="AA31" s="626"/>
      <c r="AB31" s="626"/>
      <c r="AC31" s="626"/>
      <c r="AD31" s="627" t="s">
        <v>175</v>
      </c>
      <c r="AE31" s="627"/>
      <c r="AF31" s="627"/>
      <c r="AG31" s="627"/>
      <c r="AH31" s="627"/>
      <c r="AI31" s="627"/>
      <c r="AJ31" s="627"/>
      <c r="AK31" s="627"/>
      <c r="AL31" s="628" t="s">
        <v>230</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99.3</v>
      </c>
      <c r="BH31" s="667"/>
      <c r="BI31" s="667"/>
      <c r="BJ31" s="667"/>
      <c r="BK31" s="667"/>
      <c r="BL31" s="667"/>
      <c r="BM31" s="618">
        <v>98.5</v>
      </c>
      <c r="BN31" s="667"/>
      <c r="BO31" s="667"/>
      <c r="BP31" s="667"/>
      <c r="BQ31" s="668"/>
      <c r="BR31" s="670">
        <v>99.5</v>
      </c>
      <c r="BS31" s="667"/>
      <c r="BT31" s="667"/>
      <c r="BU31" s="667"/>
      <c r="BV31" s="667"/>
      <c r="BW31" s="667"/>
      <c r="BX31" s="618">
        <v>98.6</v>
      </c>
      <c r="BY31" s="667"/>
      <c r="BZ31" s="667"/>
      <c r="CA31" s="667"/>
      <c r="CB31" s="668"/>
      <c r="CD31" s="663"/>
      <c r="CE31" s="664"/>
      <c r="CF31" s="620" t="s">
        <v>315</v>
      </c>
      <c r="CG31" s="621"/>
      <c r="CH31" s="621"/>
      <c r="CI31" s="621"/>
      <c r="CJ31" s="621"/>
      <c r="CK31" s="621"/>
      <c r="CL31" s="621"/>
      <c r="CM31" s="621"/>
      <c r="CN31" s="621"/>
      <c r="CO31" s="621"/>
      <c r="CP31" s="621"/>
      <c r="CQ31" s="622"/>
      <c r="CR31" s="623">
        <v>18439</v>
      </c>
      <c r="CS31" s="653"/>
      <c r="CT31" s="653"/>
      <c r="CU31" s="653"/>
      <c r="CV31" s="653"/>
      <c r="CW31" s="653"/>
      <c r="CX31" s="653"/>
      <c r="CY31" s="654"/>
      <c r="CZ31" s="628">
        <v>0.2</v>
      </c>
      <c r="DA31" s="655"/>
      <c r="DB31" s="655"/>
      <c r="DC31" s="658"/>
      <c r="DD31" s="632">
        <v>18439</v>
      </c>
      <c r="DE31" s="653"/>
      <c r="DF31" s="653"/>
      <c r="DG31" s="653"/>
      <c r="DH31" s="653"/>
      <c r="DI31" s="653"/>
      <c r="DJ31" s="653"/>
      <c r="DK31" s="654"/>
      <c r="DL31" s="632">
        <v>18439</v>
      </c>
      <c r="DM31" s="653"/>
      <c r="DN31" s="653"/>
      <c r="DO31" s="653"/>
      <c r="DP31" s="653"/>
      <c r="DQ31" s="653"/>
      <c r="DR31" s="653"/>
      <c r="DS31" s="653"/>
      <c r="DT31" s="653"/>
      <c r="DU31" s="653"/>
      <c r="DV31" s="654"/>
      <c r="DW31" s="628">
        <v>0.4</v>
      </c>
      <c r="DX31" s="655"/>
      <c r="DY31" s="655"/>
      <c r="DZ31" s="655"/>
      <c r="EA31" s="655"/>
      <c r="EB31" s="655"/>
      <c r="EC31" s="656"/>
    </row>
    <row r="32" spans="2:133" ht="11.25" customHeight="1">
      <c r="B32" s="620" t="s">
        <v>316</v>
      </c>
      <c r="C32" s="621"/>
      <c r="D32" s="621"/>
      <c r="E32" s="621"/>
      <c r="F32" s="621"/>
      <c r="G32" s="621"/>
      <c r="H32" s="621"/>
      <c r="I32" s="621"/>
      <c r="J32" s="621"/>
      <c r="K32" s="621"/>
      <c r="L32" s="621"/>
      <c r="M32" s="621"/>
      <c r="N32" s="621"/>
      <c r="O32" s="621"/>
      <c r="P32" s="621"/>
      <c r="Q32" s="622"/>
      <c r="R32" s="623">
        <v>653551</v>
      </c>
      <c r="S32" s="624"/>
      <c r="T32" s="624"/>
      <c r="U32" s="624"/>
      <c r="V32" s="624"/>
      <c r="W32" s="624"/>
      <c r="X32" s="624"/>
      <c r="Y32" s="625"/>
      <c r="Z32" s="626">
        <v>7.9</v>
      </c>
      <c r="AA32" s="626"/>
      <c r="AB32" s="626"/>
      <c r="AC32" s="626"/>
      <c r="AD32" s="627" t="s">
        <v>230</v>
      </c>
      <c r="AE32" s="627"/>
      <c r="AF32" s="627"/>
      <c r="AG32" s="627"/>
      <c r="AH32" s="627"/>
      <c r="AI32" s="627"/>
      <c r="AJ32" s="627"/>
      <c r="AK32" s="627"/>
      <c r="AL32" s="628" t="s">
        <v>230</v>
      </c>
      <c r="AM32" s="629"/>
      <c r="AN32" s="629"/>
      <c r="AO32" s="630"/>
      <c r="AP32" s="673"/>
      <c r="AQ32" s="674"/>
      <c r="AR32" s="674"/>
      <c r="AS32" s="674"/>
      <c r="AT32" s="678"/>
      <c r="AU32" s="214" t="s">
        <v>317</v>
      </c>
      <c r="AX32" s="620" t="s">
        <v>318</v>
      </c>
      <c r="AY32" s="621"/>
      <c r="AZ32" s="621"/>
      <c r="BA32" s="621"/>
      <c r="BB32" s="621"/>
      <c r="BC32" s="621"/>
      <c r="BD32" s="621"/>
      <c r="BE32" s="621"/>
      <c r="BF32" s="622"/>
      <c r="BG32" s="680">
        <v>99</v>
      </c>
      <c r="BH32" s="653"/>
      <c r="BI32" s="653"/>
      <c r="BJ32" s="653"/>
      <c r="BK32" s="653"/>
      <c r="BL32" s="653"/>
      <c r="BM32" s="629">
        <v>98.1</v>
      </c>
      <c r="BN32" s="653"/>
      <c r="BO32" s="653"/>
      <c r="BP32" s="653"/>
      <c r="BQ32" s="669"/>
      <c r="BR32" s="680">
        <v>99.4</v>
      </c>
      <c r="BS32" s="653"/>
      <c r="BT32" s="653"/>
      <c r="BU32" s="653"/>
      <c r="BV32" s="653"/>
      <c r="BW32" s="653"/>
      <c r="BX32" s="629">
        <v>98.5</v>
      </c>
      <c r="BY32" s="653"/>
      <c r="BZ32" s="653"/>
      <c r="CA32" s="653"/>
      <c r="CB32" s="669"/>
      <c r="CD32" s="665"/>
      <c r="CE32" s="666"/>
      <c r="CF32" s="620" t="s">
        <v>319</v>
      </c>
      <c r="CG32" s="621"/>
      <c r="CH32" s="621"/>
      <c r="CI32" s="621"/>
      <c r="CJ32" s="621"/>
      <c r="CK32" s="621"/>
      <c r="CL32" s="621"/>
      <c r="CM32" s="621"/>
      <c r="CN32" s="621"/>
      <c r="CO32" s="621"/>
      <c r="CP32" s="621"/>
      <c r="CQ32" s="622"/>
      <c r="CR32" s="623" t="s">
        <v>175</v>
      </c>
      <c r="CS32" s="624"/>
      <c r="CT32" s="624"/>
      <c r="CU32" s="624"/>
      <c r="CV32" s="624"/>
      <c r="CW32" s="624"/>
      <c r="CX32" s="624"/>
      <c r="CY32" s="625"/>
      <c r="CZ32" s="628" t="s">
        <v>230</v>
      </c>
      <c r="DA32" s="655"/>
      <c r="DB32" s="655"/>
      <c r="DC32" s="658"/>
      <c r="DD32" s="632" t="s">
        <v>175</v>
      </c>
      <c r="DE32" s="624"/>
      <c r="DF32" s="624"/>
      <c r="DG32" s="624"/>
      <c r="DH32" s="624"/>
      <c r="DI32" s="624"/>
      <c r="DJ32" s="624"/>
      <c r="DK32" s="625"/>
      <c r="DL32" s="632" t="s">
        <v>230</v>
      </c>
      <c r="DM32" s="624"/>
      <c r="DN32" s="624"/>
      <c r="DO32" s="624"/>
      <c r="DP32" s="624"/>
      <c r="DQ32" s="624"/>
      <c r="DR32" s="624"/>
      <c r="DS32" s="624"/>
      <c r="DT32" s="624"/>
      <c r="DU32" s="624"/>
      <c r="DV32" s="625"/>
      <c r="DW32" s="628" t="s">
        <v>175</v>
      </c>
      <c r="DX32" s="655"/>
      <c r="DY32" s="655"/>
      <c r="DZ32" s="655"/>
      <c r="EA32" s="655"/>
      <c r="EB32" s="655"/>
      <c r="EC32" s="656"/>
    </row>
    <row r="33" spans="2:133" ht="11.25" customHeight="1">
      <c r="B33" s="620" t="s">
        <v>320</v>
      </c>
      <c r="C33" s="621"/>
      <c r="D33" s="621"/>
      <c r="E33" s="621"/>
      <c r="F33" s="621"/>
      <c r="G33" s="621"/>
      <c r="H33" s="621"/>
      <c r="I33" s="621"/>
      <c r="J33" s="621"/>
      <c r="K33" s="621"/>
      <c r="L33" s="621"/>
      <c r="M33" s="621"/>
      <c r="N33" s="621"/>
      <c r="O33" s="621"/>
      <c r="P33" s="621"/>
      <c r="Q33" s="622"/>
      <c r="R33" s="623">
        <v>6906</v>
      </c>
      <c r="S33" s="624"/>
      <c r="T33" s="624"/>
      <c r="U33" s="624"/>
      <c r="V33" s="624"/>
      <c r="W33" s="624"/>
      <c r="X33" s="624"/>
      <c r="Y33" s="625"/>
      <c r="Z33" s="626">
        <v>0.1</v>
      </c>
      <c r="AA33" s="626"/>
      <c r="AB33" s="626"/>
      <c r="AC33" s="626"/>
      <c r="AD33" s="627">
        <v>112</v>
      </c>
      <c r="AE33" s="627"/>
      <c r="AF33" s="627"/>
      <c r="AG33" s="627"/>
      <c r="AH33" s="627"/>
      <c r="AI33" s="627"/>
      <c r="AJ33" s="627"/>
      <c r="AK33" s="627"/>
      <c r="AL33" s="628">
        <v>0</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99.5</v>
      </c>
      <c r="BS33" s="682"/>
      <c r="BT33" s="682"/>
      <c r="BU33" s="682"/>
      <c r="BV33" s="682"/>
      <c r="BW33" s="682"/>
      <c r="BX33" s="683">
        <v>98.7</v>
      </c>
      <c r="BY33" s="682"/>
      <c r="BZ33" s="682"/>
      <c r="CA33" s="682"/>
      <c r="CB33" s="684"/>
      <c r="CD33" s="620" t="s">
        <v>322</v>
      </c>
      <c r="CE33" s="621"/>
      <c r="CF33" s="621"/>
      <c r="CG33" s="621"/>
      <c r="CH33" s="621"/>
      <c r="CI33" s="621"/>
      <c r="CJ33" s="621"/>
      <c r="CK33" s="621"/>
      <c r="CL33" s="621"/>
      <c r="CM33" s="621"/>
      <c r="CN33" s="621"/>
      <c r="CO33" s="621"/>
      <c r="CP33" s="621"/>
      <c r="CQ33" s="622"/>
      <c r="CR33" s="623">
        <v>3793191</v>
      </c>
      <c r="CS33" s="653"/>
      <c r="CT33" s="653"/>
      <c r="CU33" s="653"/>
      <c r="CV33" s="653"/>
      <c r="CW33" s="653"/>
      <c r="CX33" s="653"/>
      <c r="CY33" s="654"/>
      <c r="CZ33" s="628">
        <v>50.1</v>
      </c>
      <c r="DA33" s="655"/>
      <c r="DB33" s="655"/>
      <c r="DC33" s="658"/>
      <c r="DD33" s="632">
        <v>3306735</v>
      </c>
      <c r="DE33" s="653"/>
      <c r="DF33" s="653"/>
      <c r="DG33" s="653"/>
      <c r="DH33" s="653"/>
      <c r="DI33" s="653"/>
      <c r="DJ33" s="653"/>
      <c r="DK33" s="654"/>
      <c r="DL33" s="632">
        <v>2392734</v>
      </c>
      <c r="DM33" s="653"/>
      <c r="DN33" s="653"/>
      <c r="DO33" s="653"/>
      <c r="DP33" s="653"/>
      <c r="DQ33" s="653"/>
      <c r="DR33" s="653"/>
      <c r="DS33" s="653"/>
      <c r="DT33" s="653"/>
      <c r="DU33" s="653"/>
      <c r="DV33" s="654"/>
      <c r="DW33" s="628">
        <v>47.1</v>
      </c>
      <c r="DX33" s="655"/>
      <c r="DY33" s="655"/>
      <c r="DZ33" s="655"/>
      <c r="EA33" s="655"/>
      <c r="EB33" s="655"/>
      <c r="EC33" s="656"/>
    </row>
    <row r="34" spans="2:133" ht="11.25" customHeight="1">
      <c r="B34" s="620" t="s">
        <v>323</v>
      </c>
      <c r="C34" s="621"/>
      <c r="D34" s="621"/>
      <c r="E34" s="621"/>
      <c r="F34" s="621"/>
      <c r="G34" s="621"/>
      <c r="H34" s="621"/>
      <c r="I34" s="621"/>
      <c r="J34" s="621"/>
      <c r="K34" s="621"/>
      <c r="L34" s="621"/>
      <c r="M34" s="621"/>
      <c r="N34" s="621"/>
      <c r="O34" s="621"/>
      <c r="P34" s="621"/>
      <c r="Q34" s="622"/>
      <c r="R34" s="623">
        <v>204487</v>
      </c>
      <c r="S34" s="624"/>
      <c r="T34" s="624"/>
      <c r="U34" s="624"/>
      <c r="V34" s="624"/>
      <c r="W34" s="624"/>
      <c r="X34" s="624"/>
      <c r="Y34" s="625"/>
      <c r="Z34" s="626">
        <v>2.5</v>
      </c>
      <c r="AA34" s="626"/>
      <c r="AB34" s="626"/>
      <c r="AC34" s="626"/>
      <c r="AD34" s="627" t="s">
        <v>175</v>
      </c>
      <c r="AE34" s="627"/>
      <c r="AF34" s="627"/>
      <c r="AG34" s="627"/>
      <c r="AH34" s="627"/>
      <c r="AI34" s="627"/>
      <c r="AJ34" s="627"/>
      <c r="AK34" s="627"/>
      <c r="AL34" s="628" t="s">
        <v>175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1143769</v>
      </c>
      <c r="CS34" s="624"/>
      <c r="CT34" s="624"/>
      <c r="CU34" s="624"/>
      <c r="CV34" s="624"/>
      <c r="CW34" s="624"/>
      <c r="CX34" s="624"/>
      <c r="CY34" s="625"/>
      <c r="CZ34" s="628">
        <v>15.1</v>
      </c>
      <c r="DA34" s="655"/>
      <c r="DB34" s="655"/>
      <c r="DC34" s="658"/>
      <c r="DD34" s="632">
        <v>900835</v>
      </c>
      <c r="DE34" s="624"/>
      <c r="DF34" s="624"/>
      <c r="DG34" s="624"/>
      <c r="DH34" s="624"/>
      <c r="DI34" s="624"/>
      <c r="DJ34" s="624"/>
      <c r="DK34" s="625"/>
      <c r="DL34" s="632">
        <v>747299</v>
      </c>
      <c r="DM34" s="624"/>
      <c r="DN34" s="624"/>
      <c r="DO34" s="624"/>
      <c r="DP34" s="624"/>
      <c r="DQ34" s="624"/>
      <c r="DR34" s="624"/>
      <c r="DS34" s="624"/>
      <c r="DT34" s="624"/>
      <c r="DU34" s="624"/>
      <c r="DV34" s="625"/>
      <c r="DW34" s="628">
        <v>14.7</v>
      </c>
      <c r="DX34" s="655"/>
      <c r="DY34" s="655"/>
      <c r="DZ34" s="655"/>
      <c r="EA34" s="655"/>
      <c r="EB34" s="655"/>
      <c r="EC34" s="656"/>
    </row>
    <row r="35" spans="2:133" ht="11.25" customHeight="1">
      <c r="B35" s="620" t="s">
        <v>325</v>
      </c>
      <c r="C35" s="621"/>
      <c r="D35" s="621"/>
      <c r="E35" s="621"/>
      <c r="F35" s="621"/>
      <c r="G35" s="621"/>
      <c r="H35" s="621"/>
      <c r="I35" s="621"/>
      <c r="J35" s="621"/>
      <c r="K35" s="621"/>
      <c r="L35" s="621"/>
      <c r="M35" s="621"/>
      <c r="N35" s="621"/>
      <c r="O35" s="621"/>
      <c r="P35" s="621"/>
      <c r="Q35" s="622"/>
      <c r="R35" s="623">
        <v>3743</v>
      </c>
      <c r="S35" s="624"/>
      <c r="T35" s="624"/>
      <c r="U35" s="624"/>
      <c r="V35" s="624"/>
      <c r="W35" s="624"/>
      <c r="X35" s="624"/>
      <c r="Y35" s="625"/>
      <c r="Z35" s="626">
        <v>0</v>
      </c>
      <c r="AA35" s="626"/>
      <c r="AB35" s="626"/>
      <c r="AC35" s="626"/>
      <c r="AD35" s="627" t="s">
        <v>175</v>
      </c>
      <c r="AE35" s="627"/>
      <c r="AF35" s="627"/>
      <c r="AG35" s="627"/>
      <c r="AH35" s="627"/>
      <c r="AI35" s="627"/>
      <c r="AJ35" s="627"/>
      <c r="AK35" s="627"/>
      <c r="AL35" s="628" t="s">
        <v>175</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164090</v>
      </c>
      <c r="CS35" s="653"/>
      <c r="CT35" s="653"/>
      <c r="CU35" s="653"/>
      <c r="CV35" s="653"/>
      <c r="CW35" s="653"/>
      <c r="CX35" s="653"/>
      <c r="CY35" s="654"/>
      <c r="CZ35" s="628">
        <v>2.2000000000000002</v>
      </c>
      <c r="DA35" s="655"/>
      <c r="DB35" s="655"/>
      <c r="DC35" s="658"/>
      <c r="DD35" s="632">
        <v>105382</v>
      </c>
      <c r="DE35" s="653"/>
      <c r="DF35" s="653"/>
      <c r="DG35" s="653"/>
      <c r="DH35" s="653"/>
      <c r="DI35" s="653"/>
      <c r="DJ35" s="653"/>
      <c r="DK35" s="654"/>
      <c r="DL35" s="632">
        <v>63434</v>
      </c>
      <c r="DM35" s="653"/>
      <c r="DN35" s="653"/>
      <c r="DO35" s="653"/>
      <c r="DP35" s="653"/>
      <c r="DQ35" s="653"/>
      <c r="DR35" s="653"/>
      <c r="DS35" s="653"/>
      <c r="DT35" s="653"/>
      <c r="DU35" s="653"/>
      <c r="DV35" s="654"/>
      <c r="DW35" s="628">
        <v>1.2</v>
      </c>
      <c r="DX35" s="655"/>
      <c r="DY35" s="655"/>
      <c r="DZ35" s="655"/>
      <c r="EA35" s="655"/>
      <c r="EB35" s="655"/>
      <c r="EC35" s="656"/>
    </row>
    <row r="36" spans="2:133" ht="11.25" customHeight="1">
      <c r="B36" s="620" t="s">
        <v>329</v>
      </c>
      <c r="C36" s="621"/>
      <c r="D36" s="621"/>
      <c r="E36" s="621"/>
      <c r="F36" s="621"/>
      <c r="G36" s="621"/>
      <c r="H36" s="621"/>
      <c r="I36" s="621"/>
      <c r="J36" s="621"/>
      <c r="K36" s="621"/>
      <c r="L36" s="621"/>
      <c r="M36" s="621"/>
      <c r="N36" s="621"/>
      <c r="O36" s="621"/>
      <c r="P36" s="621"/>
      <c r="Q36" s="622"/>
      <c r="R36" s="623">
        <v>756088</v>
      </c>
      <c r="S36" s="624"/>
      <c r="T36" s="624"/>
      <c r="U36" s="624"/>
      <c r="V36" s="624"/>
      <c r="W36" s="624"/>
      <c r="X36" s="624"/>
      <c r="Y36" s="625"/>
      <c r="Z36" s="626">
        <v>9.1</v>
      </c>
      <c r="AA36" s="626"/>
      <c r="AB36" s="626"/>
      <c r="AC36" s="626"/>
      <c r="AD36" s="627" t="s">
        <v>175</v>
      </c>
      <c r="AE36" s="627"/>
      <c r="AF36" s="627"/>
      <c r="AG36" s="627"/>
      <c r="AH36" s="627"/>
      <c r="AI36" s="627"/>
      <c r="AJ36" s="627"/>
      <c r="AK36" s="627"/>
      <c r="AL36" s="628" t="s">
        <v>230</v>
      </c>
      <c r="AM36" s="629"/>
      <c r="AN36" s="629"/>
      <c r="AO36" s="630"/>
      <c r="AP36" s="222"/>
      <c r="AQ36" s="685" t="s">
        <v>330</v>
      </c>
      <c r="AR36" s="686"/>
      <c r="AS36" s="686"/>
      <c r="AT36" s="686"/>
      <c r="AU36" s="686"/>
      <c r="AV36" s="686"/>
      <c r="AW36" s="686"/>
      <c r="AX36" s="686"/>
      <c r="AY36" s="687"/>
      <c r="AZ36" s="612">
        <v>1063611</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53631</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1135120</v>
      </c>
      <c r="CS36" s="624"/>
      <c r="CT36" s="624"/>
      <c r="CU36" s="624"/>
      <c r="CV36" s="624"/>
      <c r="CW36" s="624"/>
      <c r="CX36" s="624"/>
      <c r="CY36" s="625"/>
      <c r="CZ36" s="628">
        <v>15</v>
      </c>
      <c r="DA36" s="655"/>
      <c r="DB36" s="655"/>
      <c r="DC36" s="658"/>
      <c r="DD36" s="632">
        <v>1065686</v>
      </c>
      <c r="DE36" s="624"/>
      <c r="DF36" s="624"/>
      <c r="DG36" s="624"/>
      <c r="DH36" s="624"/>
      <c r="DI36" s="624"/>
      <c r="DJ36" s="624"/>
      <c r="DK36" s="625"/>
      <c r="DL36" s="632">
        <v>727576</v>
      </c>
      <c r="DM36" s="624"/>
      <c r="DN36" s="624"/>
      <c r="DO36" s="624"/>
      <c r="DP36" s="624"/>
      <c r="DQ36" s="624"/>
      <c r="DR36" s="624"/>
      <c r="DS36" s="624"/>
      <c r="DT36" s="624"/>
      <c r="DU36" s="624"/>
      <c r="DV36" s="625"/>
      <c r="DW36" s="628">
        <v>14.3</v>
      </c>
      <c r="DX36" s="655"/>
      <c r="DY36" s="655"/>
      <c r="DZ36" s="655"/>
      <c r="EA36" s="655"/>
      <c r="EB36" s="655"/>
      <c r="EC36" s="656"/>
    </row>
    <row r="37" spans="2:133" ht="11.25" customHeight="1">
      <c r="B37" s="620" t="s">
        <v>333</v>
      </c>
      <c r="C37" s="621"/>
      <c r="D37" s="621"/>
      <c r="E37" s="621"/>
      <c r="F37" s="621"/>
      <c r="G37" s="621"/>
      <c r="H37" s="621"/>
      <c r="I37" s="621"/>
      <c r="J37" s="621"/>
      <c r="K37" s="621"/>
      <c r="L37" s="621"/>
      <c r="M37" s="621"/>
      <c r="N37" s="621"/>
      <c r="O37" s="621"/>
      <c r="P37" s="621"/>
      <c r="Q37" s="622"/>
      <c r="R37" s="623">
        <v>252362</v>
      </c>
      <c r="S37" s="624"/>
      <c r="T37" s="624"/>
      <c r="U37" s="624"/>
      <c r="V37" s="624"/>
      <c r="W37" s="624"/>
      <c r="X37" s="624"/>
      <c r="Y37" s="625"/>
      <c r="Z37" s="626">
        <v>3</v>
      </c>
      <c r="AA37" s="626"/>
      <c r="AB37" s="626"/>
      <c r="AC37" s="626"/>
      <c r="AD37" s="627">
        <v>4349</v>
      </c>
      <c r="AE37" s="627"/>
      <c r="AF37" s="627"/>
      <c r="AG37" s="627"/>
      <c r="AH37" s="627"/>
      <c r="AI37" s="627"/>
      <c r="AJ37" s="627"/>
      <c r="AK37" s="627"/>
      <c r="AL37" s="628">
        <v>0.1</v>
      </c>
      <c r="AM37" s="629"/>
      <c r="AN37" s="629"/>
      <c r="AO37" s="630"/>
      <c r="AQ37" s="689" t="s">
        <v>334</v>
      </c>
      <c r="AR37" s="690"/>
      <c r="AS37" s="690"/>
      <c r="AT37" s="690"/>
      <c r="AU37" s="690"/>
      <c r="AV37" s="690"/>
      <c r="AW37" s="690"/>
      <c r="AX37" s="690"/>
      <c r="AY37" s="691"/>
      <c r="AZ37" s="623">
        <v>339264</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44598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454293</v>
      </c>
      <c r="CS37" s="653"/>
      <c r="CT37" s="653"/>
      <c r="CU37" s="653"/>
      <c r="CV37" s="653"/>
      <c r="CW37" s="653"/>
      <c r="CX37" s="653"/>
      <c r="CY37" s="654"/>
      <c r="CZ37" s="628">
        <v>6</v>
      </c>
      <c r="DA37" s="655"/>
      <c r="DB37" s="655"/>
      <c r="DC37" s="658"/>
      <c r="DD37" s="632">
        <v>454246</v>
      </c>
      <c r="DE37" s="653"/>
      <c r="DF37" s="653"/>
      <c r="DG37" s="653"/>
      <c r="DH37" s="653"/>
      <c r="DI37" s="653"/>
      <c r="DJ37" s="653"/>
      <c r="DK37" s="654"/>
      <c r="DL37" s="632">
        <v>454246</v>
      </c>
      <c r="DM37" s="653"/>
      <c r="DN37" s="653"/>
      <c r="DO37" s="653"/>
      <c r="DP37" s="653"/>
      <c r="DQ37" s="653"/>
      <c r="DR37" s="653"/>
      <c r="DS37" s="653"/>
      <c r="DT37" s="653"/>
      <c r="DU37" s="653"/>
      <c r="DV37" s="654"/>
      <c r="DW37" s="628">
        <v>8.9</v>
      </c>
      <c r="DX37" s="655"/>
      <c r="DY37" s="655"/>
      <c r="DZ37" s="655"/>
      <c r="EA37" s="655"/>
      <c r="EB37" s="655"/>
      <c r="EC37" s="656"/>
    </row>
    <row r="38" spans="2:133" ht="11.25" customHeight="1">
      <c r="B38" s="620" t="s">
        <v>337</v>
      </c>
      <c r="C38" s="621"/>
      <c r="D38" s="621"/>
      <c r="E38" s="621"/>
      <c r="F38" s="621"/>
      <c r="G38" s="621"/>
      <c r="H38" s="621"/>
      <c r="I38" s="621"/>
      <c r="J38" s="621"/>
      <c r="K38" s="621"/>
      <c r="L38" s="621"/>
      <c r="M38" s="621"/>
      <c r="N38" s="621"/>
      <c r="O38" s="621"/>
      <c r="P38" s="621"/>
      <c r="Q38" s="622"/>
      <c r="R38" s="623">
        <v>190330</v>
      </c>
      <c r="S38" s="624"/>
      <c r="T38" s="624"/>
      <c r="U38" s="624"/>
      <c r="V38" s="624"/>
      <c r="W38" s="624"/>
      <c r="X38" s="624"/>
      <c r="Y38" s="625"/>
      <c r="Z38" s="626">
        <v>2.2999999999999998</v>
      </c>
      <c r="AA38" s="626"/>
      <c r="AB38" s="626"/>
      <c r="AC38" s="626"/>
      <c r="AD38" s="627" t="s">
        <v>175</v>
      </c>
      <c r="AE38" s="627"/>
      <c r="AF38" s="627"/>
      <c r="AG38" s="627"/>
      <c r="AH38" s="627"/>
      <c r="AI38" s="627"/>
      <c r="AJ38" s="627"/>
      <c r="AK38" s="627"/>
      <c r="AL38" s="628" t="s">
        <v>175</v>
      </c>
      <c r="AM38" s="629"/>
      <c r="AN38" s="629"/>
      <c r="AO38" s="630"/>
      <c r="AQ38" s="689" t="s">
        <v>338</v>
      </c>
      <c r="AR38" s="690"/>
      <c r="AS38" s="690"/>
      <c r="AT38" s="690"/>
      <c r="AU38" s="690"/>
      <c r="AV38" s="690"/>
      <c r="AW38" s="690"/>
      <c r="AX38" s="690"/>
      <c r="AY38" s="691"/>
      <c r="AZ38" s="623">
        <v>3824</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2901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1059787</v>
      </c>
      <c r="CS38" s="624"/>
      <c r="CT38" s="624"/>
      <c r="CU38" s="624"/>
      <c r="CV38" s="624"/>
      <c r="CW38" s="624"/>
      <c r="CX38" s="624"/>
      <c r="CY38" s="625"/>
      <c r="CZ38" s="628">
        <v>14</v>
      </c>
      <c r="DA38" s="655"/>
      <c r="DB38" s="655"/>
      <c r="DC38" s="658"/>
      <c r="DD38" s="632">
        <v>944484</v>
      </c>
      <c r="DE38" s="624"/>
      <c r="DF38" s="624"/>
      <c r="DG38" s="624"/>
      <c r="DH38" s="624"/>
      <c r="DI38" s="624"/>
      <c r="DJ38" s="624"/>
      <c r="DK38" s="625"/>
      <c r="DL38" s="632">
        <v>854425</v>
      </c>
      <c r="DM38" s="624"/>
      <c r="DN38" s="624"/>
      <c r="DO38" s="624"/>
      <c r="DP38" s="624"/>
      <c r="DQ38" s="624"/>
      <c r="DR38" s="624"/>
      <c r="DS38" s="624"/>
      <c r="DT38" s="624"/>
      <c r="DU38" s="624"/>
      <c r="DV38" s="625"/>
      <c r="DW38" s="628">
        <v>16.8</v>
      </c>
      <c r="DX38" s="655"/>
      <c r="DY38" s="655"/>
      <c r="DZ38" s="655"/>
      <c r="EA38" s="655"/>
      <c r="EB38" s="655"/>
      <c r="EC38" s="656"/>
    </row>
    <row r="39" spans="2:133" ht="11.25" customHeight="1">
      <c r="B39" s="620" t="s">
        <v>341</v>
      </c>
      <c r="C39" s="621"/>
      <c r="D39" s="621"/>
      <c r="E39" s="621"/>
      <c r="F39" s="621"/>
      <c r="G39" s="621"/>
      <c r="H39" s="621"/>
      <c r="I39" s="621"/>
      <c r="J39" s="621"/>
      <c r="K39" s="621"/>
      <c r="L39" s="621"/>
      <c r="M39" s="621"/>
      <c r="N39" s="621"/>
      <c r="O39" s="621"/>
      <c r="P39" s="621"/>
      <c r="Q39" s="622"/>
      <c r="R39" s="623" t="s">
        <v>175</v>
      </c>
      <c r="S39" s="624"/>
      <c r="T39" s="624"/>
      <c r="U39" s="624"/>
      <c r="V39" s="624"/>
      <c r="W39" s="624"/>
      <c r="X39" s="624"/>
      <c r="Y39" s="625"/>
      <c r="Z39" s="626" t="s">
        <v>175</v>
      </c>
      <c r="AA39" s="626"/>
      <c r="AB39" s="626"/>
      <c r="AC39" s="626"/>
      <c r="AD39" s="627" t="s">
        <v>175</v>
      </c>
      <c r="AE39" s="627"/>
      <c r="AF39" s="627"/>
      <c r="AG39" s="627"/>
      <c r="AH39" s="627"/>
      <c r="AI39" s="627"/>
      <c r="AJ39" s="627"/>
      <c r="AK39" s="627"/>
      <c r="AL39" s="628" t="s">
        <v>230</v>
      </c>
      <c r="AM39" s="629"/>
      <c r="AN39" s="629"/>
      <c r="AO39" s="630"/>
      <c r="AQ39" s="689" t="s">
        <v>342</v>
      </c>
      <c r="AR39" s="690"/>
      <c r="AS39" s="690"/>
      <c r="AT39" s="690"/>
      <c r="AU39" s="690"/>
      <c r="AV39" s="690"/>
      <c r="AW39" s="690"/>
      <c r="AX39" s="690"/>
      <c r="AY39" s="691"/>
      <c r="AZ39" s="623" t="s">
        <v>230</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4536</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290425</v>
      </c>
      <c r="CS39" s="653"/>
      <c r="CT39" s="653"/>
      <c r="CU39" s="653"/>
      <c r="CV39" s="653"/>
      <c r="CW39" s="653"/>
      <c r="CX39" s="653"/>
      <c r="CY39" s="654"/>
      <c r="CZ39" s="628">
        <v>3.8</v>
      </c>
      <c r="DA39" s="655"/>
      <c r="DB39" s="655"/>
      <c r="DC39" s="658"/>
      <c r="DD39" s="632">
        <v>290348</v>
      </c>
      <c r="DE39" s="653"/>
      <c r="DF39" s="653"/>
      <c r="DG39" s="653"/>
      <c r="DH39" s="653"/>
      <c r="DI39" s="653"/>
      <c r="DJ39" s="653"/>
      <c r="DK39" s="654"/>
      <c r="DL39" s="632" t="s">
        <v>230</v>
      </c>
      <c r="DM39" s="653"/>
      <c r="DN39" s="653"/>
      <c r="DO39" s="653"/>
      <c r="DP39" s="653"/>
      <c r="DQ39" s="653"/>
      <c r="DR39" s="653"/>
      <c r="DS39" s="653"/>
      <c r="DT39" s="653"/>
      <c r="DU39" s="653"/>
      <c r="DV39" s="654"/>
      <c r="DW39" s="628" t="s">
        <v>175</v>
      </c>
      <c r="DX39" s="655"/>
      <c r="DY39" s="655"/>
      <c r="DZ39" s="655"/>
      <c r="EA39" s="655"/>
      <c r="EB39" s="655"/>
      <c r="EC39" s="656"/>
    </row>
    <row r="40" spans="2:133" ht="11.25" customHeight="1">
      <c r="B40" s="620" t="s">
        <v>345</v>
      </c>
      <c r="C40" s="621"/>
      <c r="D40" s="621"/>
      <c r="E40" s="621"/>
      <c r="F40" s="621"/>
      <c r="G40" s="621"/>
      <c r="H40" s="621"/>
      <c r="I40" s="621"/>
      <c r="J40" s="621"/>
      <c r="K40" s="621"/>
      <c r="L40" s="621"/>
      <c r="M40" s="621"/>
      <c r="N40" s="621"/>
      <c r="O40" s="621"/>
      <c r="P40" s="621"/>
      <c r="Q40" s="622"/>
      <c r="R40" s="623">
        <v>109430</v>
      </c>
      <c r="S40" s="624"/>
      <c r="T40" s="624"/>
      <c r="U40" s="624"/>
      <c r="V40" s="624"/>
      <c r="W40" s="624"/>
      <c r="X40" s="624"/>
      <c r="Y40" s="625"/>
      <c r="Z40" s="626">
        <v>1.3</v>
      </c>
      <c r="AA40" s="626"/>
      <c r="AB40" s="626"/>
      <c r="AC40" s="626"/>
      <c r="AD40" s="627" t="s">
        <v>230</v>
      </c>
      <c r="AE40" s="627"/>
      <c r="AF40" s="627"/>
      <c r="AG40" s="627"/>
      <c r="AH40" s="627"/>
      <c r="AI40" s="627"/>
      <c r="AJ40" s="627"/>
      <c r="AK40" s="627"/>
      <c r="AL40" s="628" t="s">
        <v>175</v>
      </c>
      <c r="AM40" s="629"/>
      <c r="AN40" s="629"/>
      <c r="AO40" s="630"/>
      <c r="AQ40" s="689" t="s">
        <v>346</v>
      </c>
      <c r="AR40" s="690"/>
      <c r="AS40" s="690"/>
      <c r="AT40" s="690"/>
      <c r="AU40" s="690"/>
      <c r="AV40" s="690"/>
      <c r="AW40" s="690"/>
      <c r="AX40" s="690"/>
      <c r="AY40" s="691"/>
      <c r="AZ40" s="623" t="s">
        <v>230</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85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230</v>
      </c>
      <c r="CS40" s="624"/>
      <c r="CT40" s="624"/>
      <c r="CU40" s="624"/>
      <c r="CV40" s="624"/>
      <c r="CW40" s="624"/>
      <c r="CX40" s="624"/>
      <c r="CY40" s="625"/>
      <c r="CZ40" s="628" t="s">
        <v>175</v>
      </c>
      <c r="DA40" s="655"/>
      <c r="DB40" s="655"/>
      <c r="DC40" s="658"/>
      <c r="DD40" s="632" t="s">
        <v>175</v>
      </c>
      <c r="DE40" s="624"/>
      <c r="DF40" s="624"/>
      <c r="DG40" s="624"/>
      <c r="DH40" s="624"/>
      <c r="DI40" s="624"/>
      <c r="DJ40" s="624"/>
      <c r="DK40" s="625"/>
      <c r="DL40" s="632" t="s">
        <v>175</v>
      </c>
      <c r="DM40" s="624"/>
      <c r="DN40" s="624"/>
      <c r="DO40" s="624"/>
      <c r="DP40" s="624"/>
      <c r="DQ40" s="624"/>
      <c r="DR40" s="624"/>
      <c r="DS40" s="624"/>
      <c r="DT40" s="624"/>
      <c r="DU40" s="624"/>
      <c r="DV40" s="625"/>
      <c r="DW40" s="628" t="s">
        <v>230</v>
      </c>
      <c r="DX40" s="655"/>
      <c r="DY40" s="655"/>
      <c r="DZ40" s="655"/>
      <c r="EA40" s="655"/>
      <c r="EB40" s="655"/>
      <c r="EC40" s="656"/>
    </row>
    <row r="41" spans="2:133" ht="11.25" customHeight="1">
      <c r="B41" s="644" t="s">
        <v>350</v>
      </c>
      <c r="C41" s="645"/>
      <c r="D41" s="645"/>
      <c r="E41" s="645"/>
      <c r="F41" s="645"/>
      <c r="G41" s="645"/>
      <c r="H41" s="645"/>
      <c r="I41" s="645"/>
      <c r="J41" s="645"/>
      <c r="K41" s="645"/>
      <c r="L41" s="645"/>
      <c r="M41" s="645"/>
      <c r="N41" s="645"/>
      <c r="O41" s="645"/>
      <c r="P41" s="645"/>
      <c r="Q41" s="646"/>
      <c r="R41" s="698">
        <v>8322762</v>
      </c>
      <c r="S41" s="699"/>
      <c r="T41" s="699"/>
      <c r="U41" s="699"/>
      <c r="V41" s="699"/>
      <c r="W41" s="699"/>
      <c r="X41" s="699"/>
      <c r="Y41" s="700"/>
      <c r="Z41" s="701">
        <v>100</v>
      </c>
      <c r="AA41" s="701"/>
      <c r="AB41" s="701"/>
      <c r="AC41" s="701"/>
      <c r="AD41" s="702">
        <v>4971987</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132179</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230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230</v>
      </c>
      <c r="CS41" s="653"/>
      <c r="CT41" s="653"/>
      <c r="CU41" s="653"/>
      <c r="CV41" s="653"/>
      <c r="CW41" s="653"/>
      <c r="CX41" s="653"/>
      <c r="CY41" s="654"/>
      <c r="CZ41" s="628" t="s">
        <v>175</v>
      </c>
      <c r="DA41" s="655"/>
      <c r="DB41" s="655"/>
      <c r="DC41" s="658"/>
      <c r="DD41" s="632" t="s">
        <v>175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354</v>
      </c>
      <c r="AR42" s="706"/>
      <c r="AS42" s="706"/>
      <c r="AT42" s="706"/>
      <c r="AU42" s="706"/>
      <c r="AV42" s="706"/>
      <c r="AW42" s="706"/>
      <c r="AX42" s="706"/>
      <c r="AY42" s="707"/>
      <c r="AZ42" s="698">
        <v>588344</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362</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575998</v>
      </c>
      <c r="CS42" s="653"/>
      <c r="CT42" s="653"/>
      <c r="CU42" s="653"/>
      <c r="CV42" s="653"/>
      <c r="CW42" s="653"/>
      <c r="CX42" s="653"/>
      <c r="CY42" s="654"/>
      <c r="CZ42" s="628">
        <v>7.6</v>
      </c>
      <c r="DA42" s="655"/>
      <c r="DB42" s="655"/>
      <c r="DC42" s="658"/>
      <c r="DD42" s="632">
        <v>221338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357</v>
      </c>
      <c r="CD43" s="620" t="s">
        <v>358</v>
      </c>
      <c r="CE43" s="621"/>
      <c r="CF43" s="621"/>
      <c r="CG43" s="621"/>
      <c r="CH43" s="621"/>
      <c r="CI43" s="621"/>
      <c r="CJ43" s="621"/>
      <c r="CK43" s="621"/>
      <c r="CL43" s="621"/>
      <c r="CM43" s="621"/>
      <c r="CN43" s="621"/>
      <c r="CO43" s="621"/>
      <c r="CP43" s="621"/>
      <c r="CQ43" s="622"/>
      <c r="CR43" s="623">
        <v>13618</v>
      </c>
      <c r="CS43" s="653"/>
      <c r="CT43" s="653"/>
      <c r="CU43" s="653"/>
      <c r="CV43" s="653"/>
      <c r="CW43" s="653"/>
      <c r="CX43" s="653"/>
      <c r="CY43" s="654"/>
      <c r="CZ43" s="628">
        <v>0.2</v>
      </c>
      <c r="DA43" s="655"/>
      <c r="DB43" s="655"/>
      <c r="DC43" s="658"/>
      <c r="DD43" s="632">
        <v>13618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575998</v>
      </c>
      <c r="CS44" s="624"/>
      <c r="CT44" s="624"/>
      <c r="CU44" s="624"/>
      <c r="CV44" s="624"/>
      <c r="CW44" s="624"/>
      <c r="CX44" s="624"/>
      <c r="CY44" s="625"/>
      <c r="CZ44" s="628">
        <v>7.6</v>
      </c>
      <c r="DA44" s="629"/>
      <c r="DB44" s="629"/>
      <c r="DC44" s="635"/>
      <c r="DD44" s="632">
        <v>221338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326128</v>
      </c>
      <c r="CS45" s="653"/>
      <c r="CT45" s="653"/>
      <c r="CU45" s="653"/>
      <c r="CV45" s="653"/>
      <c r="CW45" s="653"/>
      <c r="CX45" s="653"/>
      <c r="CY45" s="654"/>
      <c r="CZ45" s="628">
        <v>4.3</v>
      </c>
      <c r="DA45" s="655"/>
      <c r="DB45" s="655"/>
      <c r="DC45" s="658"/>
      <c r="DD45" s="632">
        <v>86348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363</v>
      </c>
      <c r="CG46" s="621"/>
      <c r="CH46" s="621"/>
      <c r="CI46" s="621"/>
      <c r="CJ46" s="621"/>
      <c r="CK46" s="621"/>
      <c r="CL46" s="621"/>
      <c r="CM46" s="621"/>
      <c r="CN46" s="621"/>
      <c r="CO46" s="621"/>
      <c r="CP46" s="621"/>
      <c r="CQ46" s="622"/>
      <c r="CR46" s="623">
        <v>237980</v>
      </c>
      <c r="CS46" s="624"/>
      <c r="CT46" s="624"/>
      <c r="CU46" s="624"/>
      <c r="CV46" s="624"/>
      <c r="CW46" s="624"/>
      <c r="CX46" s="624"/>
      <c r="CY46" s="625"/>
      <c r="CZ46" s="628">
        <v>3.1</v>
      </c>
      <c r="DA46" s="629"/>
      <c r="DB46" s="629"/>
      <c r="DC46" s="635"/>
      <c r="DD46" s="632">
        <v>127770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364</v>
      </c>
      <c r="CG47" s="621"/>
      <c r="CH47" s="621"/>
      <c r="CI47" s="621"/>
      <c r="CJ47" s="621"/>
      <c r="CK47" s="621"/>
      <c r="CL47" s="621"/>
      <c r="CM47" s="621"/>
      <c r="CN47" s="621"/>
      <c r="CO47" s="621"/>
      <c r="CP47" s="621"/>
      <c r="CQ47" s="622"/>
      <c r="CR47" s="623" t="s">
        <v>230</v>
      </c>
      <c r="CS47" s="653"/>
      <c r="CT47" s="653"/>
      <c r="CU47" s="653"/>
      <c r="CV47" s="653"/>
      <c r="CW47" s="653"/>
      <c r="CX47" s="653"/>
      <c r="CY47" s="654"/>
      <c r="CZ47" s="628" t="s">
        <v>230</v>
      </c>
      <c r="DA47" s="655"/>
      <c r="DB47" s="655"/>
      <c r="DC47" s="658"/>
      <c r="DD47" s="632" t="s">
        <v>175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c r="B48" s="225"/>
      <c r="CD48" s="665"/>
      <c r="CE48" s="666"/>
      <c r="CF48" s="620" t="s">
        <v>365</v>
      </c>
      <c r="CG48" s="621"/>
      <c r="CH48" s="621"/>
      <c r="CI48" s="621"/>
      <c r="CJ48" s="621"/>
      <c r="CK48" s="621"/>
      <c r="CL48" s="621"/>
      <c r="CM48" s="621"/>
      <c r="CN48" s="621"/>
      <c r="CO48" s="621"/>
      <c r="CP48" s="621"/>
      <c r="CQ48" s="622"/>
      <c r="CR48" s="623" t="s">
        <v>230</v>
      </c>
      <c r="CS48" s="624"/>
      <c r="CT48" s="624"/>
      <c r="CU48" s="624"/>
      <c r="CV48" s="624"/>
      <c r="CW48" s="624"/>
      <c r="CX48" s="624"/>
      <c r="CY48" s="625"/>
      <c r="CZ48" s="628" t="s">
        <v>175</v>
      </c>
      <c r="DA48" s="629"/>
      <c r="DB48" s="629"/>
      <c r="DC48" s="635"/>
      <c r="DD48" s="632" t="s">
        <v>230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366</v>
      </c>
      <c r="CE49" s="645"/>
      <c r="CF49" s="645"/>
      <c r="CG49" s="645"/>
      <c r="CH49" s="645"/>
      <c r="CI49" s="645"/>
      <c r="CJ49" s="645"/>
      <c r="CK49" s="645"/>
      <c r="CL49" s="645"/>
      <c r="CM49" s="645"/>
      <c r="CN49" s="645"/>
      <c r="CO49" s="645"/>
      <c r="CP49" s="645"/>
      <c r="CQ49" s="646"/>
      <c r="CR49" s="698">
        <v>7566974</v>
      </c>
      <c r="CS49" s="682"/>
      <c r="CT49" s="682"/>
      <c r="CU49" s="682"/>
      <c r="CV49" s="682"/>
      <c r="CW49" s="682"/>
      <c r="CX49" s="682"/>
      <c r="CY49" s="711"/>
      <c r="CZ49" s="703">
        <v>100</v>
      </c>
      <c r="DA49" s="712"/>
      <c r="DB49" s="712"/>
      <c r="DC49" s="713"/>
      <c r="DD49" s="714">
        <v>5750100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ab3JNVGzUXuTvH0Q7jSGoJrAthk1o38lFi0kDxIq7vLSGGfbfBVSA/tBJYzUuOdv4rWIe5uu2VTX8r8nABdgA==" saltValue="63mMAp4DVg3yNuR7/C07N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574</v>
      </c>
      <c r="C7" s="750"/>
      <c r="D7" s="750"/>
      <c r="E7" s="750"/>
      <c r="F7" s="750"/>
      <c r="G7" s="750"/>
      <c r="H7" s="750"/>
      <c r="I7" s="750"/>
      <c r="J7" s="750"/>
      <c r="K7" s="750"/>
      <c r="L7" s="750"/>
      <c r="M7" s="750"/>
      <c r="N7" s="750"/>
      <c r="O7" s="750"/>
      <c r="P7" s="751"/>
      <c r="Q7" s="752">
        <v>8331</v>
      </c>
      <c r="R7" s="753"/>
      <c r="S7" s="753"/>
      <c r="T7" s="753"/>
      <c r="U7" s="753"/>
      <c r="V7" s="753">
        <v>7575</v>
      </c>
      <c r="W7" s="753"/>
      <c r="X7" s="753"/>
      <c r="Y7" s="753"/>
      <c r="Z7" s="753"/>
      <c r="AA7" s="753">
        <v>756</v>
      </c>
      <c r="AB7" s="753"/>
      <c r="AC7" s="753"/>
      <c r="AD7" s="753"/>
      <c r="AE7" s="754"/>
      <c r="AF7" s="755">
        <v>735</v>
      </c>
      <c r="AG7" s="756"/>
      <c r="AH7" s="756"/>
      <c r="AI7" s="756"/>
      <c r="AJ7" s="757"/>
      <c r="AK7" s="758">
        <v>4</v>
      </c>
      <c r="AL7" s="759"/>
      <c r="AM7" s="759"/>
      <c r="AN7" s="759"/>
      <c r="AO7" s="759"/>
      <c r="AP7" s="759">
        <v>5798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64</v>
      </c>
      <c r="CI7" s="744"/>
      <c r="CJ7" s="744"/>
      <c r="CK7" s="744"/>
      <c r="CL7" s="745"/>
      <c r="CM7" s="743">
        <v>20</v>
      </c>
      <c r="CN7" s="744"/>
      <c r="CO7" s="744"/>
      <c r="CP7" s="744"/>
      <c r="CQ7" s="745"/>
      <c r="CR7" s="743">
        <v>5</v>
      </c>
      <c r="CS7" s="744"/>
      <c r="CT7" s="744"/>
      <c r="CU7" s="744"/>
      <c r="CV7" s="745"/>
      <c r="CW7" s="743" t="s">
        <v>576</v>
      </c>
      <c r="CX7" s="744"/>
      <c r="CY7" s="744"/>
      <c r="CZ7" s="744"/>
      <c r="DA7" s="745"/>
      <c r="DB7" s="743" t="s">
        <v>576</v>
      </c>
      <c r="DC7" s="744"/>
      <c r="DD7" s="744"/>
      <c r="DE7" s="744"/>
      <c r="DF7" s="745"/>
      <c r="DG7" s="743" t="s">
        <v>576</v>
      </c>
      <c r="DH7" s="744"/>
      <c r="DI7" s="744"/>
      <c r="DJ7" s="744"/>
      <c r="DK7" s="745"/>
      <c r="DL7" s="743" t="s">
        <v>576</v>
      </c>
      <c r="DM7" s="744"/>
      <c r="DN7" s="744"/>
      <c r="DO7" s="744"/>
      <c r="DP7" s="745"/>
      <c r="DQ7" s="743" t="s">
        <v>576</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390</v>
      </c>
      <c r="B23" s="789" t="s">
        <v>391</v>
      </c>
      <c r="C23" s="790"/>
      <c r="D23" s="790"/>
      <c r="E23" s="790"/>
      <c r="F23" s="790"/>
      <c r="G23" s="790"/>
      <c r="H23" s="790"/>
      <c r="I23" s="790"/>
      <c r="J23" s="790"/>
      <c r="K23" s="790"/>
      <c r="L23" s="790"/>
      <c r="M23" s="790"/>
      <c r="N23" s="790"/>
      <c r="O23" s="790"/>
      <c r="P23" s="791"/>
      <c r="Q23" s="792">
        <v>8323</v>
      </c>
      <c r="R23" s="793"/>
      <c r="S23" s="793"/>
      <c r="T23" s="793"/>
      <c r="U23" s="793"/>
      <c r="V23" s="793">
        <v>7567</v>
      </c>
      <c r="W23" s="793"/>
      <c r="X23" s="793"/>
      <c r="Y23" s="793"/>
      <c r="Z23" s="793"/>
      <c r="AA23" s="793">
        <v>756</v>
      </c>
      <c r="AB23" s="793"/>
      <c r="AC23" s="793"/>
      <c r="AD23" s="793"/>
      <c r="AE23" s="794"/>
      <c r="AF23" s="795">
        <v>735</v>
      </c>
      <c r="AG23" s="793"/>
      <c r="AH23" s="793"/>
      <c r="AI23" s="793"/>
      <c r="AJ23" s="796"/>
      <c r="AK23" s="797"/>
      <c r="AL23" s="798"/>
      <c r="AM23" s="798"/>
      <c r="AN23" s="798"/>
      <c r="AO23" s="798"/>
      <c r="AP23" s="793">
        <v>5798</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575</v>
      </c>
      <c r="C28" s="750"/>
      <c r="D28" s="750"/>
      <c r="E28" s="750"/>
      <c r="F28" s="750"/>
      <c r="G28" s="750"/>
      <c r="H28" s="750"/>
      <c r="I28" s="750"/>
      <c r="J28" s="750"/>
      <c r="K28" s="750"/>
      <c r="L28" s="750"/>
      <c r="M28" s="750"/>
      <c r="N28" s="750"/>
      <c r="O28" s="750"/>
      <c r="P28" s="751"/>
      <c r="Q28" s="822">
        <v>2305</v>
      </c>
      <c r="R28" s="823"/>
      <c r="S28" s="823"/>
      <c r="T28" s="823"/>
      <c r="U28" s="823"/>
      <c r="V28" s="823">
        <v>2251</v>
      </c>
      <c r="W28" s="823"/>
      <c r="X28" s="823"/>
      <c r="Y28" s="823"/>
      <c r="Z28" s="823"/>
      <c r="AA28" s="823">
        <v>54</v>
      </c>
      <c r="AB28" s="823"/>
      <c r="AC28" s="823"/>
      <c r="AD28" s="823"/>
      <c r="AE28" s="824"/>
      <c r="AF28" s="825">
        <v>54</v>
      </c>
      <c r="AG28" s="823"/>
      <c r="AH28" s="823"/>
      <c r="AI28" s="823"/>
      <c r="AJ28" s="826"/>
      <c r="AK28" s="827">
        <v>120</v>
      </c>
      <c r="AL28" s="828"/>
      <c r="AM28" s="828"/>
      <c r="AN28" s="828"/>
      <c r="AO28" s="828"/>
      <c r="AP28" s="828" t="s">
        <v>577</v>
      </c>
      <c r="AQ28" s="828"/>
      <c r="AR28" s="828"/>
      <c r="AS28" s="828"/>
      <c r="AT28" s="828"/>
      <c r="AU28" s="828" t="s">
        <v>577</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403</v>
      </c>
      <c r="C29" s="781"/>
      <c r="D29" s="781"/>
      <c r="E29" s="781"/>
      <c r="F29" s="781"/>
      <c r="G29" s="781"/>
      <c r="H29" s="781"/>
      <c r="I29" s="781"/>
      <c r="J29" s="781"/>
      <c r="K29" s="781"/>
      <c r="L29" s="781"/>
      <c r="M29" s="781"/>
      <c r="N29" s="781"/>
      <c r="O29" s="781"/>
      <c r="P29" s="782"/>
      <c r="Q29" s="783">
        <v>1822</v>
      </c>
      <c r="R29" s="784"/>
      <c r="S29" s="784"/>
      <c r="T29" s="784"/>
      <c r="U29" s="784"/>
      <c r="V29" s="784">
        <v>1723</v>
      </c>
      <c r="W29" s="784"/>
      <c r="X29" s="784"/>
      <c r="Y29" s="784"/>
      <c r="Z29" s="784"/>
      <c r="AA29" s="784">
        <v>99</v>
      </c>
      <c r="AB29" s="784"/>
      <c r="AC29" s="784"/>
      <c r="AD29" s="784"/>
      <c r="AE29" s="785"/>
      <c r="AF29" s="786">
        <v>99</v>
      </c>
      <c r="AG29" s="787"/>
      <c r="AH29" s="787"/>
      <c r="AI29" s="787"/>
      <c r="AJ29" s="788"/>
      <c r="AK29" s="834">
        <v>249</v>
      </c>
      <c r="AL29" s="830"/>
      <c r="AM29" s="830"/>
      <c r="AN29" s="830"/>
      <c r="AO29" s="830"/>
      <c r="AP29" s="830" t="s">
        <v>576</v>
      </c>
      <c r="AQ29" s="830"/>
      <c r="AR29" s="830"/>
      <c r="AS29" s="830"/>
      <c r="AT29" s="830"/>
      <c r="AU29" s="830" t="s">
        <v>576</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404</v>
      </c>
      <c r="C30" s="781"/>
      <c r="D30" s="781"/>
      <c r="E30" s="781"/>
      <c r="F30" s="781"/>
      <c r="G30" s="781"/>
      <c r="H30" s="781"/>
      <c r="I30" s="781"/>
      <c r="J30" s="781"/>
      <c r="K30" s="781"/>
      <c r="L30" s="781"/>
      <c r="M30" s="781"/>
      <c r="N30" s="781"/>
      <c r="O30" s="781"/>
      <c r="P30" s="782"/>
      <c r="Q30" s="783">
        <v>241</v>
      </c>
      <c r="R30" s="784"/>
      <c r="S30" s="784"/>
      <c r="T30" s="784"/>
      <c r="U30" s="784"/>
      <c r="V30" s="784">
        <v>237</v>
      </c>
      <c r="W30" s="784"/>
      <c r="X30" s="784"/>
      <c r="Y30" s="784"/>
      <c r="Z30" s="784"/>
      <c r="AA30" s="784">
        <v>4</v>
      </c>
      <c r="AB30" s="784"/>
      <c r="AC30" s="784"/>
      <c r="AD30" s="784"/>
      <c r="AE30" s="785"/>
      <c r="AF30" s="786">
        <v>4</v>
      </c>
      <c r="AG30" s="787"/>
      <c r="AH30" s="787"/>
      <c r="AI30" s="787"/>
      <c r="AJ30" s="788"/>
      <c r="AK30" s="834">
        <v>51</v>
      </c>
      <c r="AL30" s="830"/>
      <c r="AM30" s="830"/>
      <c r="AN30" s="830"/>
      <c r="AO30" s="830"/>
      <c r="AP30" s="830" t="s">
        <v>576</v>
      </c>
      <c r="AQ30" s="830"/>
      <c r="AR30" s="830"/>
      <c r="AS30" s="830"/>
      <c r="AT30" s="830"/>
      <c r="AU30" s="830" t="s">
        <v>577</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405</v>
      </c>
      <c r="C31" s="781"/>
      <c r="D31" s="781"/>
      <c r="E31" s="781"/>
      <c r="F31" s="781"/>
      <c r="G31" s="781"/>
      <c r="H31" s="781"/>
      <c r="I31" s="781"/>
      <c r="J31" s="781"/>
      <c r="K31" s="781"/>
      <c r="L31" s="781"/>
      <c r="M31" s="781"/>
      <c r="N31" s="781"/>
      <c r="O31" s="781"/>
      <c r="P31" s="782"/>
      <c r="Q31" s="783">
        <v>634</v>
      </c>
      <c r="R31" s="784"/>
      <c r="S31" s="784"/>
      <c r="T31" s="784"/>
      <c r="U31" s="784"/>
      <c r="V31" s="784">
        <v>592</v>
      </c>
      <c r="W31" s="784"/>
      <c r="X31" s="784"/>
      <c r="Y31" s="784"/>
      <c r="Z31" s="784"/>
      <c r="AA31" s="784">
        <v>42</v>
      </c>
      <c r="AB31" s="784"/>
      <c r="AC31" s="784"/>
      <c r="AD31" s="784"/>
      <c r="AE31" s="785"/>
      <c r="AF31" s="786">
        <v>881</v>
      </c>
      <c r="AG31" s="787"/>
      <c r="AH31" s="787"/>
      <c r="AI31" s="787"/>
      <c r="AJ31" s="788"/>
      <c r="AK31" s="834">
        <v>4</v>
      </c>
      <c r="AL31" s="830"/>
      <c r="AM31" s="830"/>
      <c r="AN31" s="830"/>
      <c r="AO31" s="830"/>
      <c r="AP31" s="830">
        <v>1110</v>
      </c>
      <c r="AQ31" s="830"/>
      <c r="AR31" s="830"/>
      <c r="AS31" s="830"/>
      <c r="AT31" s="830"/>
      <c r="AU31" s="830">
        <v>4</v>
      </c>
      <c r="AV31" s="830"/>
      <c r="AW31" s="830"/>
      <c r="AX31" s="830"/>
      <c r="AY31" s="830"/>
      <c r="AZ31" s="831" t="s">
        <v>576</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407</v>
      </c>
      <c r="C32" s="781"/>
      <c r="D32" s="781"/>
      <c r="E32" s="781"/>
      <c r="F32" s="781"/>
      <c r="G32" s="781"/>
      <c r="H32" s="781"/>
      <c r="I32" s="781"/>
      <c r="J32" s="781"/>
      <c r="K32" s="781"/>
      <c r="L32" s="781"/>
      <c r="M32" s="781"/>
      <c r="N32" s="781"/>
      <c r="O32" s="781"/>
      <c r="P32" s="782"/>
      <c r="Q32" s="783">
        <v>489</v>
      </c>
      <c r="R32" s="784"/>
      <c r="S32" s="784"/>
      <c r="T32" s="784"/>
      <c r="U32" s="784"/>
      <c r="V32" s="784">
        <v>426</v>
      </c>
      <c r="W32" s="784"/>
      <c r="X32" s="784"/>
      <c r="Y32" s="784"/>
      <c r="Z32" s="784"/>
      <c r="AA32" s="784">
        <v>63</v>
      </c>
      <c r="AB32" s="784"/>
      <c r="AC32" s="784"/>
      <c r="AD32" s="784"/>
      <c r="AE32" s="785"/>
      <c r="AF32" s="786">
        <v>63</v>
      </c>
      <c r="AG32" s="787"/>
      <c r="AH32" s="787"/>
      <c r="AI32" s="787"/>
      <c r="AJ32" s="788"/>
      <c r="AK32" s="834">
        <v>113</v>
      </c>
      <c r="AL32" s="830"/>
      <c r="AM32" s="830"/>
      <c r="AN32" s="830"/>
      <c r="AO32" s="830"/>
      <c r="AP32" s="830">
        <v>1561</v>
      </c>
      <c r="AQ32" s="830"/>
      <c r="AR32" s="830"/>
      <c r="AS32" s="830"/>
      <c r="AT32" s="830"/>
      <c r="AU32" s="830">
        <v>810</v>
      </c>
      <c r="AV32" s="830"/>
      <c r="AW32" s="830"/>
      <c r="AX32" s="830"/>
      <c r="AY32" s="830"/>
      <c r="AZ32" s="831" t="s">
        <v>576</v>
      </c>
      <c r="BA32" s="831"/>
      <c r="BB32" s="831"/>
      <c r="BC32" s="831"/>
      <c r="BD32" s="831"/>
      <c r="BE32" s="832" t="s">
        <v>579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408</v>
      </c>
      <c r="C33" s="781"/>
      <c r="D33" s="781"/>
      <c r="E33" s="781"/>
      <c r="F33" s="781"/>
      <c r="G33" s="781"/>
      <c r="H33" s="781"/>
      <c r="I33" s="781"/>
      <c r="J33" s="781"/>
      <c r="K33" s="781"/>
      <c r="L33" s="781"/>
      <c r="M33" s="781"/>
      <c r="N33" s="781"/>
      <c r="O33" s="781"/>
      <c r="P33" s="782"/>
      <c r="Q33" s="783">
        <v>341</v>
      </c>
      <c r="R33" s="784"/>
      <c r="S33" s="784"/>
      <c r="T33" s="784"/>
      <c r="U33" s="784"/>
      <c r="V33" s="784">
        <v>319</v>
      </c>
      <c r="W33" s="784"/>
      <c r="X33" s="784"/>
      <c r="Y33" s="784"/>
      <c r="Z33" s="784"/>
      <c r="AA33" s="784">
        <v>23</v>
      </c>
      <c r="AB33" s="784"/>
      <c r="AC33" s="784"/>
      <c r="AD33" s="784"/>
      <c r="AE33" s="785"/>
      <c r="AF33" s="786">
        <v>16</v>
      </c>
      <c r="AG33" s="787"/>
      <c r="AH33" s="787"/>
      <c r="AI33" s="787"/>
      <c r="AJ33" s="788"/>
      <c r="AK33" s="834">
        <v>215</v>
      </c>
      <c r="AL33" s="830"/>
      <c r="AM33" s="830"/>
      <c r="AN33" s="830"/>
      <c r="AO33" s="830"/>
      <c r="AP33" s="830">
        <v>1395</v>
      </c>
      <c r="AQ33" s="830"/>
      <c r="AR33" s="830"/>
      <c r="AS33" s="830"/>
      <c r="AT33" s="830"/>
      <c r="AU33" s="830">
        <v>1395</v>
      </c>
      <c r="AV33" s="830"/>
      <c r="AW33" s="830"/>
      <c r="AX33" s="830"/>
      <c r="AY33" s="830"/>
      <c r="AZ33" s="831" t="s">
        <v>577</v>
      </c>
      <c r="BA33" s="831"/>
      <c r="BB33" s="831"/>
      <c r="BC33" s="831"/>
      <c r="BD33" s="831"/>
      <c r="BE33" s="832" t="s">
        <v>579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409</v>
      </c>
      <c r="C34" s="781"/>
      <c r="D34" s="781"/>
      <c r="E34" s="781"/>
      <c r="F34" s="781"/>
      <c r="G34" s="781"/>
      <c r="H34" s="781"/>
      <c r="I34" s="781"/>
      <c r="J34" s="781"/>
      <c r="K34" s="781"/>
      <c r="L34" s="781"/>
      <c r="M34" s="781"/>
      <c r="N34" s="781"/>
      <c r="O34" s="781"/>
      <c r="P34" s="782"/>
      <c r="Q34" s="783">
        <v>17</v>
      </c>
      <c r="R34" s="784"/>
      <c r="S34" s="784"/>
      <c r="T34" s="784"/>
      <c r="U34" s="784"/>
      <c r="V34" s="784">
        <v>15</v>
      </c>
      <c r="W34" s="784"/>
      <c r="X34" s="784"/>
      <c r="Y34" s="784"/>
      <c r="Z34" s="784"/>
      <c r="AA34" s="784">
        <v>2</v>
      </c>
      <c r="AB34" s="784"/>
      <c r="AC34" s="784"/>
      <c r="AD34" s="784"/>
      <c r="AE34" s="785"/>
      <c r="AF34" s="786">
        <v>2</v>
      </c>
      <c r="AG34" s="787"/>
      <c r="AH34" s="787"/>
      <c r="AI34" s="787"/>
      <c r="AJ34" s="788"/>
      <c r="AK34" s="834">
        <v>11</v>
      </c>
      <c r="AL34" s="830"/>
      <c r="AM34" s="830"/>
      <c r="AN34" s="830"/>
      <c r="AO34" s="830"/>
      <c r="AP34" s="830">
        <v>17</v>
      </c>
      <c r="AQ34" s="830"/>
      <c r="AR34" s="830"/>
      <c r="AS34" s="830"/>
      <c r="AT34" s="830"/>
      <c r="AU34" s="830">
        <v>17</v>
      </c>
      <c r="AV34" s="830"/>
      <c r="AW34" s="830"/>
      <c r="AX34" s="830"/>
      <c r="AY34" s="830"/>
      <c r="AZ34" s="831" t="s">
        <v>577</v>
      </c>
      <c r="BA34" s="831"/>
      <c r="BB34" s="831"/>
      <c r="BC34" s="831"/>
      <c r="BD34" s="831"/>
      <c r="BE34" s="832" t="s">
        <v>579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390</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f>SUM(AF28:AJ34)</f>
        <v>1119</v>
      </c>
      <c r="AG63" s="844"/>
      <c r="AH63" s="844"/>
      <c r="AI63" s="844"/>
      <c r="AJ63" s="845"/>
      <c r="AK63" s="846"/>
      <c r="AL63" s="841"/>
      <c r="AM63" s="841"/>
      <c r="AN63" s="841"/>
      <c r="AO63" s="841"/>
      <c r="AP63" s="844">
        <f>SUM(AP31:AT34)</f>
        <v>4083</v>
      </c>
      <c r="AQ63" s="844"/>
      <c r="AR63" s="844"/>
      <c r="AS63" s="844"/>
      <c r="AT63" s="844"/>
      <c r="AU63" s="844">
        <f>SUM(AU31:AY34)</f>
        <v>2226</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396</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400</v>
      </c>
      <c r="AQ66" s="734"/>
      <c r="AR66" s="734"/>
      <c r="AS66" s="734"/>
      <c r="AT66" s="735"/>
      <c r="AU66" s="733" t="s">
        <v>419</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580</v>
      </c>
      <c r="C68" s="870"/>
      <c r="D68" s="870"/>
      <c r="E68" s="870"/>
      <c r="F68" s="870"/>
      <c r="G68" s="870"/>
      <c r="H68" s="870"/>
      <c r="I68" s="870"/>
      <c r="J68" s="870"/>
      <c r="K68" s="870"/>
      <c r="L68" s="870"/>
      <c r="M68" s="870"/>
      <c r="N68" s="870"/>
      <c r="O68" s="870"/>
      <c r="P68" s="871"/>
      <c r="Q68" s="872">
        <v>858</v>
      </c>
      <c r="R68" s="866"/>
      <c r="S68" s="866"/>
      <c r="T68" s="866"/>
      <c r="U68" s="866"/>
      <c r="V68" s="866">
        <v>822</v>
      </c>
      <c r="W68" s="866"/>
      <c r="X68" s="866"/>
      <c r="Y68" s="866"/>
      <c r="Z68" s="866"/>
      <c r="AA68" s="866">
        <v>36</v>
      </c>
      <c r="AB68" s="866"/>
      <c r="AC68" s="866"/>
      <c r="AD68" s="866"/>
      <c r="AE68" s="866"/>
      <c r="AF68" s="866">
        <v>36</v>
      </c>
      <c r="AG68" s="866"/>
      <c r="AH68" s="866"/>
      <c r="AI68" s="866"/>
      <c r="AJ68" s="866"/>
      <c r="AK68" s="866">
        <v>14</v>
      </c>
      <c r="AL68" s="866"/>
      <c r="AM68" s="866"/>
      <c r="AN68" s="866"/>
      <c r="AO68" s="866"/>
      <c r="AP68" s="866">
        <v>0</v>
      </c>
      <c r="AQ68" s="866"/>
      <c r="AR68" s="866"/>
      <c r="AS68" s="866"/>
      <c r="AT68" s="866"/>
      <c r="AU68" s="866">
        <v>0</v>
      </c>
      <c r="AV68" s="866"/>
      <c r="AW68" s="866"/>
      <c r="AX68" s="866"/>
      <c r="AY68" s="866"/>
      <c r="AZ68" s="867" t="s">
        <v>581</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316</v>
      </c>
      <c r="R69" s="830"/>
      <c r="S69" s="830"/>
      <c r="T69" s="830"/>
      <c r="U69" s="830"/>
      <c r="V69" s="830">
        <v>285</v>
      </c>
      <c r="W69" s="830"/>
      <c r="X69" s="830"/>
      <c r="Y69" s="830"/>
      <c r="Z69" s="830"/>
      <c r="AA69" s="830">
        <v>31</v>
      </c>
      <c r="AB69" s="830"/>
      <c r="AC69" s="830"/>
      <c r="AD69" s="830"/>
      <c r="AE69" s="830"/>
      <c r="AF69" s="830">
        <v>31</v>
      </c>
      <c r="AG69" s="830"/>
      <c r="AH69" s="830"/>
      <c r="AI69" s="830"/>
      <c r="AJ69" s="830"/>
      <c r="AK69" s="830">
        <v>12</v>
      </c>
      <c r="AL69" s="830"/>
      <c r="AM69" s="830"/>
      <c r="AN69" s="830"/>
      <c r="AO69" s="830"/>
      <c r="AP69" s="830">
        <v>0</v>
      </c>
      <c r="AQ69" s="830"/>
      <c r="AR69" s="830"/>
      <c r="AS69" s="830"/>
      <c r="AT69" s="830"/>
      <c r="AU69" s="830">
        <v>0</v>
      </c>
      <c r="AV69" s="830"/>
      <c r="AW69" s="830"/>
      <c r="AX69" s="830"/>
      <c r="AY69" s="830"/>
      <c r="AZ69" s="867" t="s">
        <v>581</v>
      </c>
      <c r="BA69" s="867"/>
      <c r="BB69" s="867"/>
      <c r="BC69" s="867"/>
      <c r="BD69" s="868"/>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72</v>
      </c>
      <c r="R70" s="830"/>
      <c r="S70" s="830"/>
      <c r="T70" s="830"/>
      <c r="U70" s="830"/>
      <c r="V70" s="830">
        <v>64</v>
      </c>
      <c r="W70" s="830"/>
      <c r="X70" s="830"/>
      <c r="Y70" s="830"/>
      <c r="Z70" s="830"/>
      <c r="AA70" s="830">
        <v>8</v>
      </c>
      <c r="AB70" s="830"/>
      <c r="AC70" s="830"/>
      <c r="AD70" s="830"/>
      <c r="AE70" s="830"/>
      <c r="AF70" s="830">
        <v>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67" t="s">
        <v>581</v>
      </c>
      <c r="BA70" s="867"/>
      <c r="BB70" s="867"/>
      <c r="BC70" s="867"/>
      <c r="BD70" s="868"/>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583</v>
      </c>
      <c r="C71" s="874"/>
      <c r="D71" s="874"/>
      <c r="E71" s="874"/>
      <c r="F71" s="874"/>
      <c r="G71" s="874"/>
      <c r="H71" s="874"/>
      <c r="I71" s="874"/>
      <c r="J71" s="874"/>
      <c r="K71" s="874"/>
      <c r="L71" s="874"/>
      <c r="M71" s="874"/>
      <c r="N71" s="874"/>
      <c r="O71" s="874"/>
      <c r="P71" s="875"/>
      <c r="Q71" s="876">
        <v>3346</v>
      </c>
      <c r="R71" s="830"/>
      <c r="S71" s="830"/>
      <c r="T71" s="830"/>
      <c r="U71" s="830"/>
      <c r="V71" s="830">
        <v>3139</v>
      </c>
      <c r="W71" s="830"/>
      <c r="X71" s="830"/>
      <c r="Y71" s="830"/>
      <c r="Z71" s="830"/>
      <c r="AA71" s="830">
        <v>207</v>
      </c>
      <c r="AB71" s="830"/>
      <c r="AC71" s="830"/>
      <c r="AD71" s="830"/>
      <c r="AE71" s="830"/>
      <c r="AF71" s="830">
        <v>205</v>
      </c>
      <c r="AG71" s="830"/>
      <c r="AH71" s="830"/>
      <c r="AI71" s="830"/>
      <c r="AJ71" s="830"/>
      <c r="AK71" s="830">
        <v>0</v>
      </c>
      <c r="AL71" s="830"/>
      <c r="AM71" s="830"/>
      <c r="AN71" s="830"/>
      <c r="AO71" s="830"/>
      <c r="AP71" s="830">
        <v>856</v>
      </c>
      <c r="AQ71" s="830"/>
      <c r="AR71" s="830"/>
      <c r="AS71" s="830"/>
      <c r="AT71" s="830"/>
      <c r="AU71" s="830">
        <v>1</v>
      </c>
      <c r="AV71" s="830"/>
      <c r="AW71" s="830"/>
      <c r="AX71" s="830"/>
      <c r="AY71" s="830"/>
      <c r="AZ71" s="867" t="s">
        <v>584</v>
      </c>
      <c r="BA71" s="867"/>
      <c r="BB71" s="867"/>
      <c r="BC71" s="867"/>
      <c r="BD71" s="868"/>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583</v>
      </c>
      <c r="C72" s="874"/>
      <c r="D72" s="874"/>
      <c r="E72" s="874"/>
      <c r="F72" s="874"/>
      <c r="G72" s="874"/>
      <c r="H72" s="874"/>
      <c r="I72" s="874"/>
      <c r="J72" s="874"/>
      <c r="K72" s="874"/>
      <c r="L72" s="874"/>
      <c r="M72" s="874"/>
      <c r="N72" s="874"/>
      <c r="O72" s="874"/>
      <c r="P72" s="875"/>
      <c r="Q72" s="876">
        <v>200</v>
      </c>
      <c r="R72" s="830"/>
      <c r="S72" s="830"/>
      <c r="T72" s="830"/>
      <c r="U72" s="830"/>
      <c r="V72" s="830">
        <v>181</v>
      </c>
      <c r="W72" s="830"/>
      <c r="X72" s="830"/>
      <c r="Y72" s="830"/>
      <c r="Z72" s="830"/>
      <c r="AA72" s="830">
        <v>19</v>
      </c>
      <c r="AB72" s="830"/>
      <c r="AC72" s="830"/>
      <c r="AD72" s="830"/>
      <c r="AE72" s="830"/>
      <c r="AF72" s="830">
        <v>19</v>
      </c>
      <c r="AG72" s="830"/>
      <c r="AH72" s="830"/>
      <c r="AI72" s="830"/>
      <c r="AJ72" s="830"/>
      <c r="AK72" s="830">
        <v>0</v>
      </c>
      <c r="AL72" s="830"/>
      <c r="AM72" s="830"/>
      <c r="AN72" s="830"/>
      <c r="AO72" s="830"/>
      <c r="AP72" s="830">
        <v>1607</v>
      </c>
      <c r="AQ72" s="830"/>
      <c r="AR72" s="830"/>
      <c r="AS72" s="830"/>
      <c r="AT72" s="830"/>
      <c r="AU72" s="830">
        <v>0</v>
      </c>
      <c r="AV72" s="830"/>
      <c r="AW72" s="830"/>
      <c r="AX72" s="830"/>
      <c r="AY72" s="830"/>
      <c r="AZ72" s="867" t="s">
        <v>585</v>
      </c>
      <c r="BA72" s="867"/>
      <c r="BB72" s="867"/>
      <c r="BC72" s="867"/>
      <c r="BD72" s="868"/>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583</v>
      </c>
      <c r="C73" s="874"/>
      <c r="D73" s="874"/>
      <c r="E73" s="874"/>
      <c r="F73" s="874"/>
      <c r="G73" s="874"/>
      <c r="H73" s="874"/>
      <c r="I73" s="874"/>
      <c r="J73" s="874"/>
      <c r="K73" s="874"/>
      <c r="L73" s="874"/>
      <c r="M73" s="874"/>
      <c r="N73" s="874"/>
      <c r="O73" s="874"/>
      <c r="P73" s="875"/>
      <c r="Q73" s="876">
        <v>80</v>
      </c>
      <c r="R73" s="830"/>
      <c r="S73" s="830"/>
      <c r="T73" s="830"/>
      <c r="U73" s="830"/>
      <c r="V73" s="830">
        <v>65</v>
      </c>
      <c r="W73" s="830"/>
      <c r="X73" s="830"/>
      <c r="Y73" s="830"/>
      <c r="Z73" s="830"/>
      <c r="AA73" s="830">
        <v>15</v>
      </c>
      <c r="AB73" s="830"/>
      <c r="AC73" s="830"/>
      <c r="AD73" s="830"/>
      <c r="AE73" s="830"/>
      <c r="AF73" s="830">
        <v>15</v>
      </c>
      <c r="AG73" s="830"/>
      <c r="AH73" s="830"/>
      <c r="AI73" s="830"/>
      <c r="AJ73" s="830"/>
      <c r="AK73" s="830">
        <v>0</v>
      </c>
      <c r="AL73" s="830"/>
      <c r="AM73" s="830"/>
      <c r="AN73" s="830"/>
      <c r="AO73" s="830"/>
      <c r="AP73" s="830">
        <v>0</v>
      </c>
      <c r="AQ73" s="830"/>
      <c r="AR73" s="830"/>
      <c r="AS73" s="830"/>
      <c r="AT73" s="830"/>
      <c r="AU73" s="830">
        <v>0</v>
      </c>
      <c r="AV73" s="830"/>
      <c r="AW73" s="830"/>
      <c r="AX73" s="830"/>
      <c r="AY73" s="830"/>
      <c r="AZ73" s="867" t="s">
        <v>586</v>
      </c>
      <c r="BA73" s="867"/>
      <c r="BB73" s="867"/>
      <c r="BC73" s="867"/>
      <c r="BD73" s="868"/>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583</v>
      </c>
      <c r="C74" s="874"/>
      <c r="D74" s="874"/>
      <c r="E74" s="874"/>
      <c r="F74" s="874"/>
      <c r="G74" s="874"/>
      <c r="H74" s="874"/>
      <c r="I74" s="874"/>
      <c r="J74" s="874"/>
      <c r="K74" s="874"/>
      <c r="L74" s="874"/>
      <c r="M74" s="874"/>
      <c r="N74" s="874"/>
      <c r="O74" s="874"/>
      <c r="P74" s="875"/>
      <c r="Q74" s="876">
        <v>1</v>
      </c>
      <c r="R74" s="830"/>
      <c r="S74" s="830"/>
      <c r="T74" s="830"/>
      <c r="U74" s="830"/>
      <c r="V74" s="830">
        <v>1</v>
      </c>
      <c r="W74" s="830"/>
      <c r="X74" s="830"/>
      <c r="Y74" s="830"/>
      <c r="Z74" s="830"/>
      <c r="AA74" s="830">
        <v>0</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67" t="s">
        <v>587</v>
      </c>
      <c r="BA74" s="867"/>
      <c r="BB74" s="867"/>
      <c r="BC74" s="867"/>
      <c r="BD74" s="868"/>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588</v>
      </c>
      <c r="C75" s="874"/>
      <c r="D75" s="874"/>
      <c r="E75" s="874"/>
      <c r="F75" s="874"/>
      <c r="G75" s="874"/>
      <c r="H75" s="874"/>
      <c r="I75" s="874"/>
      <c r="J75" s="874"/>
      <c r="K75" s="874"/>
      <c r="L75" s="874"/>
      <c r="M75" s="874"/>
      <c r="N75" s="874"/>
      <c r="O75" s="874"/>
      <c r="P75" s="875"/>
      <c r="Q75" s="877">
        <v>1645</v>
      </c>
      <c r="R75" s="878"/>
      <c r="S75" s="878"/>
      <c r="T75" s="878"/>
      <c r="U75" s="834"/>
      <c r="V75" s="879">
        <v>1604</v>
      </c>
      <c r="W75" s="878"/>
      <c r="X75" s="878"/>
      <c r="Y75" s="878"/>
      <c r="Z75" s="834"/>
      <c r="AA75" s="879">
        <v>40</v>
      </c>
      <c r="AB75" s="878"/>
      <c r="AC75" s="878"/>
      <c r="AD75" s="878"/>
      <c r="AE75" s="834"/>
      <c r="AF75" s="879">
        <v>40</v>
      </c>
      <c r="AG75" s="878"/>
      <c r="AH75" s="878"/>
      <c r="AI75" s="878"/>
      <c r="AJ75" s="834"/>
      <c r="AK75" s="879">
        <v>0</v>
      </c>
      <c r="AL75" s="878"/>
      <c r="AM75" s="878"/>
      <c r="AN75" s="878"/>
      <c r="AO75" s="834"/>
      <c r="AP75" s="879">
        <v>0</v>
      </c>
      <c r="AQ75" s="878"/>
      <c r="AR75" s="878"/>
      <c r="AS75" s="878"/>
      <c r="AT75" s="834"/>
      <c r="AU75" s="879">
        <v>0</v>
      </c>
      <c r="AV75" s="878"/>
      <c r="AW75" s="878"/>
      <c r="AX75" s="878"/>
      <c r="AY75" s="834"/>
      <c r="AZ75" s="867" t="s">
        <v>589</v>
      </c>
      <c r="BA75" s="867"/>
      <c r="BB75" s="867"/>
      <c r="BC75" s="867"/>
      <c r="BD75" s="868"/>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588</v>
      </c>
      <c r="C76" s="874"/>
      <c r="D76" s="874"/>
      <c r="E76" s="874"/>
      <c r="F76" s="874"/>
      <c r="G76" s="874"/>
      <c r="H76" s="874"/>
      <c r="I76" s="874"/>
      <c r="J76" s="874"/>
      <c r="K76" s="874"/>
      <c r="L76" s="874"/>
      <c r="M76" s="874"/>
      <c r="N76" s="874"/>
      <c r="O76" s="874"/>
      <c r="P76" s="875"/>
      <c r="Q76" s="877">
        <v>847072</v>
      </c>
      <c r="R76" s="878"/>
      <c r="S76" s="878"/>
      <c r="T76" s="878"/>
      <c r="U76" s="834"/>
      <c r="V76" s="879">
        <v>828353</v>
      </c>
      <c r="W76" s="878"/>
      <c r="X76" s="878"/>
      <c r="Y76" s="878"/>
      <c r="Z76" s="834"/>
      <c r="AA76" s="879">
        <v>18719</v>
      </c>
      <c r="AB76" s="878"/>
      <c r="AC76" s="878"/>
      <c r="AD76" s="878"/>
      <c r="AE76" s="834"/>
      <c r="AF76" s="879">
        <v>18719</v>
      </c>
      <c r="AG76" s="878"/>
      <c r="AH76" s="878"/>
      <c r="AI76" s="878"/>
      <c r="AJ76" s="834"/>
      <c r="AK76" s="879">
        <v>7694</v>
      </c>
      <c r="AL76" s="878"/>
      <c r="AM76" s="878"/>
      <c r="AN76" s="878"/>
      <c r="AO76" s="834"/>
      <c r="AP76" s="879">
        <v>0</v>
      </c>
      <c r="AQ76" s="878"/>
      <c r="AR76" s="878"/>
      <c r="AS76" s="878"/>
      <c r="AT76" s="834"/>
      <c r="AU76" s="879">
        <v>0</v>
      </c>
      <c r="AV76" s="878"/>
      <c r="AW76" s="878"/>
      <c r="AX76" s="878"/>
      <c r="AY76" s="834"/>
      <c r="AZ76" s="867" t="s">
        <v>590</v>
      </c>
      <c r="BA76" s="867"/>
      <c r="BB76" s="867"/>
      <c r="BC76" s="867"/>
      <c r="BD76" s="868"/>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591</v>
      </c>
      <c r="C77" s="874"/>
      <c r="D77" s="874"/>
      <c r="E77" s="874"/>
      <c r="F77" s="874"/>
      <c r="G77" s="874"/>
      <c r="H77" s="874"/>
      <c r="I77" s="874"/>
      <c r="J77" s="874"/>
      <c r="K77" s="874"/>
      <c r="L77" s="874"/>
      <c r="M77" s="874"/>
      <c r="N77" s="874"/>
      <c r="O77" s="874"/>
      <c r="P77" s="875"/>
      <c r="Q77" s="877">
        <v>23479</v>
      </c>
      <c r="R77" s="878"/>
      <c r="S77" s="878"/>
      <c r="T77" s="878"/>
      <c r="U77" s="834"/>
      <c r="V77" s="879">
        <v>22911</v>
      </c>
      <c r="W77" s="878"/>
      <c r="X77" s="878"/>
      <c r="Y77" s="878"/>
      <c r="Z77" s="834"/>
      <c r="AA77" s="879">
        <v>568</v>
      </c>
      <c r="AB77" s="878"/>
      <c r="AC77" s="878"/>
      <c r="AD77" s="878"/>
      <c r="AE77" s="834"/>
      <c r="AF77" s="879">
        <v>568</v>
      </c>
      <c r="AG77" s="878"/>
      <c r="AH77" s="878"/>
      <c r="AI77" s="878"/>
      <c r="AJ77" s="834"/>
      <c r="AK77" s="879">
        <v>21</v>
      </c>
      <c r="AL77" s="878"/>
      <c r="AM77" s="878"/>
      <c r="AN77" s="878"/>
      <c r="AO77" s="834"/>
      <c r="AP77" s="879">
        <v>0</v>
      </c>
      <c r="AQ77" s="878"/>
      <c r="AR77" s="878"/>
      <c r="AS77" s="878"/>
      <c r="AT77" s="834"/>
      <c r="AU77" s="879">
        <v>0</v>
      </c>
      <c r="AV77" s="878"/>
      <c r="AW77" s="878"/>
      <c r="AX77" s="878"/>
      <c r="AY77" s="834"/>
      <c r="AZ77" s="867" t="s">
        <v>589</v>
      </c>
      <c r="BA77" s="867"/>
      <c r="BB77" s="867"/>
      <c r="BC77" s="867"/>
      <c r="BD77" s="868"/>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591</v>
      </c>
      <c r="C78" s="874"/>
      <c r="D78" s="874"/>
      <c r="E78" s="874"/>
      <c r="F78" s="874"/>
      <c r="G78" s="874"/>
      <c r="H78" s="874"/>
      <c r="I78" s="874"/>
      <c r="J78" s="874"/>
      <c r="K78" s="874"/>
      <c r="L78" s="874"/>
      <c r="M78" s="874"/>
      <c r="N78" s="874"/>
      <c r="O78" s="874"/>
      <c r="P78" s="875"/>
      <c r="Q78" s="876">
        <v>205</v>
      </c>
      <c r="R78" s="830"/>
      <c r="S78" s="830"/>
      <c r="T78" s="830"/>
      <c r="U78" s="830"/>
      <c r="V78" s="830">
        <v>97</v>
      </c>
      <c r="W78" s="830"/>
      <c r="X78" s="830"/>
      <c r="Y78" s="830"/>
      <c r="Z78" s="830"/>
      <c r="AA78" s="830">
        <v>108</v>
      </c>
      <c r="AB78" s="830"/>
      <c r="AC78" s="830"/>
      <c r="AD78" s="830"/>
      <c r="AE78" s="830"/>
      <c r="AF78" s="830">
        <v>108</v>
      </c>
      <c r="AG78" s="830"/>
      <c r="AH78" s="830"/>
      <c r="AI78" s="830"/>
      <c r="AJ78" s="830"/>
      <c r="AK78" s="830">
        <v>0</v>
      </c>
      <c r="AL78" s="830"/>
      <c r="AM78" s="830"/>
      <c r="AN78" s="830"/>
      <c r="AO78" s="830"/>
      <c r="AP78" s="830">
        <v>0</v>
      </c>
      <c r="AQ78" s="830"/>
      <c r="AR78" s="830"/>
      <c r="AS78" s="830"/>
      <c r="AT78" s="830"/>
      <c r="AU78" s="830">
        <v>0</v>
      </c>
      <c r="AV78" s="830"/>
      <c r="AW78" s="830"/>
      <c r="AX78" s="830"/>
      <c r="AY78" s="830"/>
      <c r="AZ78" s="867" t="s">
        <v>592</v>
      </c>
      <c r="BA78" s="867"/>
      <c r="BB78" s="867"/>
      <c r="BC78" s="867"/>
      <c r="BD78" s="868"/>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593</v>
      </c>
      <c r="C79" s="874"/>
      <c r="D79" s="874"/>
      <c r="E79" s="874"/>
      <c r="F79" s="874"/>
      <c r="G79" s="874"/>
      <c r="H79" s="874"/>
      <c r="I79" s="874"/>
      <c r="J79" s="874"/>
      <c r="K79" s="874"/>
      <c r="L79" s="874"/>
      <c r="M79" s="874"/>
      <c r="N79" s="874"/>
      <c r="O79" s="874"/>
      <c r="P79" s="875"/>
      <c r="Q79" s="876">
        <v>321</v>
      </c>
      <c r="R79" s="830"/>
      <c r="S79" s="830"/>
      <c r="T79" s="830"/>
      <c r="U79" s="830"/>
      <c r="V79" s="830">
        <v>310</v>
      </c>
      <c r="W79" s="830"/>
      <c r="X79" s="830"/>
      <c r="Y79" s="830"/>
      <c r="Z79" s="830"/>
      <c r="AA79" s="830">
        <v>11</v>
      </c>
      <c r="AB79" s="830"/>
      <c r="AC79" s="830"/>
      <c r="AD79" s="830"/>
      <c r="AE79" s="830"/>
      <c r="AF79" s="830">
        <v>11</v>
      </c>
      <c r="AG79" s="830"/>
      <c r="AH79" s="830"/>
      <c r="AI79" s="830"/>
      <c r="AJ79" s="830"/>
      <c r="AK79" s="830">
        <v>3</v>
      </c>
      <c r="AL79" s="830"/>
      <c r="AM79" s="830"/>
      <c r="AN79" s="830"/>
      <c r="AO79" s="830"/>
      <c r="AP79" s="830">
        <v>0</v>
      </c>
      <c r="AQ79" s="830"/>
      <c r="AR79" s="830"/>
      <c r="AS79" s="830"/>
      <c r="AT79" s="830"/>
      <c r="AU79" s="830">
        <v>0</v>
      </c>
      <c r="AV79" s="830"/>
      <c r="AW79" s="830"/>
      <c r="AX79" s="830"/>
      <c r="AY79" s="830"/>
      <c r="AZ79" s="867" t="s">
        <v>581</v>
      </c>
      <c r="BA79" s="867"/>
      <c r="BB79" s="867"/>
      <c r="BC79" s="867"/>
      <c r="BD79" s="868"/>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390</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SUM(AF68:AJ79)</f>
        <v>19760</v>
      </c>
      <c r="AG88" s="844"/>
      <c r="AH88" s="844"/>
      <c r="AI88" s="844"/>
      <c r="AJ88" s="844"/>
      <c r="AK88" s="841"/>
      <c r="AL88" s="841"/>
      <c r="AM88" s="841"/>
      <c r="AN88" s="841"/>
      <c r="AO88" s="841"/>
      <c r="AP88" s="844">
        <f>SUM(AP68:AT79)</f>
        <v>2463</v>
      </c>
      <c r="AQ88" s="844"/>
      <c r="AR88" s="844"/>
      <c r="AS88" s="844"/>
      <c r="AT88" s="844"/>
      <c r="AU88" s="844">
        <f>SUM(AU68:AY79)</f>
        <v>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309</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309</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309</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545953</v>
      </c>
      <c r="AB110" s="900"/>
      <c r="AC110" s="900"/>
      <c r="AD110" s="900"/>
      <c r="AE110" s="901"/>
      <c r="AF110" s="902">
        <v>561996</v>
      </c>
      <c r="AG110" s="900"/>
      <c r="AH110" s="900"/>
      <c r="AI110" s="900"/>
      <c r="AJ110" s="901"/>
      <c r="AK110" s="902">
        <v>572317</v>
      </c>
      <c r="AL110" s="900"/>
      <c r="AM110" s="900"/>
      <c r="AN110" s="900"/>
      <c r="AO110" s="901"/>
      <c r="AP110" s="903">
        <v>12.7</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5501034</v>
      </c>
      <c r="BR110" s="931"/>
      <c r="BS110" s="931"/>
      <c r="BT110" s="931"/>
      <c r="BU110" s="931"/>
      <c r="BV110" s="931">
        <v>6161688</v>
      </c>
      <c r="BW110" s="931"/>
      <c r="BX110" s="931"/>
      <c r="BY110" s="931"/>
      <c r="BZ110" s="931"/>
      <c r="CA110" s="931">
        <v>5798140</v>
      </c>
      <c r="CB110" s="931"/>
      <c r="CC110" s="931"/>
      <c r="CD110" s="931"/>
      <c r="CE110" s="931"/>
      <c r="CF110" s="944">
        <v>128.30000000000001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175</v>
      </c>
      <c r="DH110" s="931"/>
      <c r="DI110" s="931"/>
      <c r="DJ110" s="931"/>
      <c r="DK110" s="931"/>
      <c r="DL110" s="931" t="s">
        <v>175</v>
      </c>
      <c r="DM110" s="931"/>
      <c r="DN110" s="931"/>
      <c r="DO110" s="931"/>
      <c r="DP110" s="931"/>
      <c r="DQ110" s="931" t="s">
        <v>437</v>
      </c>
      <c r="DR110" s="931"/>
      <c r="DS110" s="931"/>
      <c r="DT110" s="931"/>
      <c r="DU110" s="931"/>
      <c r="DV110" s="932" t="s">
        <v>175</v>
      </c>
      <c r="DW110" s="932"/>
      <c r="DX110" s="932"/>
      <c r="DY110" s="932"/>
      <c r="DZ110" s="933"/>
    </row>
    <row r="111" spans="1:131" s="230" customFormat="1" ht="26.25" customHeight="1">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175</v>
      </c>
      <c r="AB111" s="938"/>
      <c r="AC111" s="938"/>
      <c r="AD111" s="938"/>
      <c r="AE111" s="939"/>
      <c r="AF111" s="940" t="s">
        <v>437</v>
      </c>
      <c r="AG111" s="938"/>
      <c r="AH111" s="938"/>
      <c r="AI111" s="938"/>
      <c r="AJ111" s="939"/>
      <c r="AK111" s="940" t="s">
        <v>392</v>
      </c>
      <c r="AL111" s="938"/>
      <c r="AM111" s="938"/>
      <c r="AN111" s="938"/>
      <c r="AO111" s="939"/>
      <c r="AP111" s="941" t="s">
        <v>175</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392</v>
      </c>
      <c r="BR111" s="926"/>
      <c r="BS111" s="926"/>
      <c r="BT111" s="926"/>
      <c r="BU111" s="926"/>
      <c r="BV111" s="926" t="s">
        <v>392</v>
      </c>
      <c r="BW111" s="926"/>
      <c r="BX111" s="926"/>
      <c r="BY111" s="926"/>
      <c r="BZ111" s="926"/>
      <c r="CA111" s="926" t="s">
        <v>392</v>
      </c>
      <c r="CB111" s="926"/>
      <c r="CC111" s="926"/>
      <c r="CD111" s="926"/>
      <c r="CE111" s="926"/>
      <c r="CF111" s="920" t="s">
        <v>392</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392</v>
      </c>
      <c r="DM111" s="926"/>
      <c r="DN111" s="926"/>
      <c r="DO111" s="926"/>
      <c r="DP111" s="926"/>
      <c r="DQ111" s="926" t="s">
        <v>392</v>
      </c>
      <c r="DR111" s="926"/>
      <c r="DS111" s="926"/>
      <c r="DT111" s="926"/>
      <c r="DU111" s="926"/>
      <c r="DV111" s="927" t="s">
        <v>392</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175</v>
      </c>
      <c r="AB112" s="959"/>
      <c r="AC112" s="959"/>
      <c r="AD112" s="959"/>
      <c r="AE112" s="960"/>
      <c r="AF112" s="961" t="s">
        <v>392</v>
      </c>
      <c r="AG112" s="959"/>
      <c r="AH112" s="959"/>
      <c r="AI112" s="959"/>
      <c r="AJ112" s="960"/>
      <c r="AK112" s="961" t="s">
        <v>392</v>
      </c>
      <c r="AL112" s="959"/>
      <c r="AM112" s="959"/>
      <c r="AN112" s="959"/>
      <c r="AO112" s="960"/>
      <c r="AP112" s="962" t="s">
        <v>392</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2848424</v>
      </c>
      <c r="BR112" s="926"/>
      <c r="BS112" s="926"/>
      <c r="BT112" s="926"/>
      <c r="BU112" s="926"/>
      <c r="BV112" s="926">
        <v>2362342</v>
      </c>
      <c r="BW112" s="926"/>
      <c r="BX112" s="926"/>
      <c r="BY112" s="926"/>
      <c r="BZ112" s="926"/>
      <c r="CA112" s="926">
        <v>2226883</v>
      </c>
      <c r="CB112" s="926"/>
      <c r="CC112" s="926"/>
      <c r="CD112" s="926"/>
      <c r="CE112" s="926"/>
      <c r="CF112" s="920">
        <v>49.3</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392</v>
      </c>
      <c r="DM112" s="926"/>
      <c r="DN112" s="926"/>
      <c r="DO112" s="926"/>
      <c r="DP112" s="926"/>
      <c r="DQ112" s="926" t="s">
        <v>392</v>
      </c>
      <c r="DR112" s="926"/>
      <c r="DS112" s="926"/>
      <c r="DT112" s="926"/>
      <c r="DU112" s="926"/>
      <c r="DV112" s="927" t="s">
        <v>392</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265601</v>
      </c>
      <c r="AB113" s="938"/>
      <c r="AC113" s="938"/>
      <c r="AD113" s="938"/>
      <c r="AE113" s="939"/>
      <c r="AF113" s="940">
        <v>242377</v>
      </c>
      <c r="AG113" s="938"/>
      <c r="AH113" s="938"/>
      <c r="AI113" s="938"/>
      <c r="AJ113" s="939"/>
      <c r="AK113" s="940">
        <v>248290</v>
      </c>
      <c r="AL113" s="938"/>
      <c r="AM113" s="938"/>
      <c r="AN113" s="938"/>
      <c r="AO113" s="939"/>
      <c r="AP113" s="941">
        <v>5.5</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271626</v>
      </c>
      <c r="BR113" s="926"/>
      <c r="BS113" s="926"/>
      <c r="BT113" s="926"/>
      <c r="BU113" s="926"/>
      <c r="BV113" s="926">
        <v>266940</v>
      </c>
      <c r="BW113" s="926"/>
      <c r="BX113" s="926"/>
      <c r="BY113" s="926"/>
      <c r="BZ113" s="926"/>
      <c r="CA113" s="926">
        <v>253043</v>
      </c>
      <c r="CB113" s="926"/>
      <c r="CC113" s="926"/>
      <c r="CD113" s="926"/>
      <c r="CE113" s="926"/>
      <c r="CF113" s="920">
        <v>5.6</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175</v>
      </c>
      <c r="DH113" s="959"/>
      <c r="DI113" s="959"/>
      <c r="DJ113" s="959"/>
      <c r="DK113" s="960"/>
      <c r="DL113" s="961" t="s">
        <v>175</v>
      </c>
      <c r="DM113" s="959"/>
      <c r="DN113" s="959"/>
      <c r="DO113" s="959"/>
      <c r="DP113" s="960"/>
      <c r="DQ113" s="961" t="s">
        <v>175</v>
      </c>
      <c r="DR113" s="959"/>
      <c r="DS113" s="959"/>
      <c r="DT113" s="959"/>
      <c r="DU113" s="960"/>
      <c r="DV113" s="962" t="s">
        <v>175</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16409</v>
      </c>
      <c r="AB114" s="959"/>
      <c r="AC114" s="959"/>
      <c r="AD114" s="959"/>
      <c r="AE114" s="960"/>
      <c r="AF114" s="961">
        <v>25001</v>
      </c>
      <c r="AG114" s="959"/>
      <c r="AH114" s="959"/>
      <c r="AI114" s="959"/>
      <c r="AJ114" s="960"/>
      <c r="AK114" s="961">
        <v>25281</v>
      </c>
      <c r="AL114" s="959"/>
      <c r="AM114" s="959"/>
      <c r="AN114" s="959"/>
      <c r="AO114" s="960"/>
      <c r="AP114" s="962">
        <v>0.6</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1197116</v>
      </c>
      <c r="BR114" s="926"/>
      <c r="BS114" s="926"/>
      <c r="BT114" s="926"/>
      <c r="BU114" s="926"/>
      <c r="BV114" s="926">
        <v>1205336</v>
      </c>
      <c r="BW114" s="926"/>
      <c r="BX114" s="926"/>
      <c r="BY114" s="926"/>
      <c r="BZ114" s="926"/>
      <c r="CA114" s="926">
        <v>1170110</v>
      </c>
      <c r="CB114" s="926"/>
      <c r="CC114" s="926"/>
      <c r="CD114" s="926"/>
      <c r="CE114" s="926"/>
      <c r="CF114" s="920">
        <v>25.9</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392</v>
      </c>
      <c r="DM114" s="959"/>
      <c r="DN114" s="959"/>
      <c r="DO114" s="959"/>
      <c r="DP114" s="960"/>
      <c r="DQ114" s="961" t="s">
        <v>175</v>
      </c>
      <c r="DR114" s="959"/>
      <c r="DS114" s="959"/>
      <c r="DT114" s="959"/>
      <c r="DU114" s="960"/>
      <c r="DV114" s="962" t="s">
        <v>175</v>
      </c>
      <c r="DW114" s="963"/>
      <c r="DX114" s="963"/>
      <c r="DY114" s="963"/>
      <c r="DZ114" s="964"/>
    </row>
    <row r="115" spans="1:130" s="230" customFormat="1" ht="26.25" customHeight="1">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392</v>
      </c>
      <c r="AB115" s="938"/>
      <c r="AC115" s="938"/>
      <c r="AD115" s="938"/>
      <c r="AE115" s="939"/>
      <c r="AF115" s="940" t="s">
        <v>392</v>
      </c>
      <c r="AG115" s="938"/>
      <c r="AH115" s="938"/>
      <c r="AI115" s="938"/>
      <c r="AJ115" s="939"/>
      <c r="AK115" s="940" t="s">
        <v>175</v>
      </c>
      <c r="AL115" s="938"/>
      <c r="AM115" s="938"/>
      <c r="AN115" s="938"/>
      <c r="AO115" s="939"/>
      <c r="AP115" s="941" t="s">
        <v>175</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175</v>
      </c>
      <c r="BR115" s="926"/>
      <c r="BS115" s="926"/>
      <c r="BT115" s="926"/>
      <c r="BU115" s="926"/>
      <c r="BV115" s="926" t="s">
        <v>175</v>
      </c>
      <c r="BW115" s="926"/>
      <c r="BX115" s="926"/>
      <c r="BY115" s="926"/>
      <c r="BZ115" s="926"/>
      <c r="CA115" s="926" t="s">
        <v>175</v>
      </c>
      <c r="CB115" s="926"/>
      <c r="CC115" s="926"/>
      <c r="CD115" s="926"/>
      <c r="CE115" s="926"/>
      <c r="CF115" s="920" t="s">
        <v>392</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175</v>
      </c>
      <c r="DM115" s="959"/>
      <c r="DN115" s="959"/>
      <c r="DO115" s="959"/>
      <c r="DP115" s="960"/>
      <c r="DQ115" s="961" t="s">
        <v>392</v>
      </c>
      <c r="DR115" s="959"/>
      <c r="DS115" s="959"/>
      <c r="DT115" s="959"/>
      <c r="DU115" s="960"/>
      <c r="DV115" s="962" t="s">
        <v>392</v>
      </c>
      <c r="DW115" s="963"/>
      <c r="DX115" s="963"/>
      <c r="DY115" s="963"/>
      <c r="DZ115" s="964"/>
    </row>
    <row r="116" spans="1:130" s="230" customFormat="1" ht="26.25" customHeight="1">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175</v>
      </c>
      <c r="AB116" s="959"/>
      <c r="AC116" s="959"/>
      <c r="AD116" s="959"/>
      <c r="AE116" s="960"/>
      <c r="AF116" s="961" t="s">
        <v>392</v>
      </c>
      <c r="AG116" s="959"/>
      <c r="AH116" s="959"/>
      <c r="AI116" s="959"/>
      <c r="AJ116" s="960"/>
      <c r="AK116" s="961" t="s">
        <v>437</v>
      </c>
      <c r="AL116" s="959"/>
      <c r="AM116" s="959"/>
      <c r="AN116" s="959"/>
      <c r="AO116" s="960"/>
      <c r="AP116" s="962" t="s">
        <v>392</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392</v>
      </c>
      <c r="BR116" s="926"/>
      <c r="BS116" s="926"/>
      <c r="BT116" s="926"/>
      <c r="BU116" s="926"/>
      <c r="BV116" s="926" t="s">
        <v>392</v>
      </c>
      <c r="BW116" s="926"/>
      <c r="BX116" s="926"/>
      <c r="BY116" s="926"/>
      <c r="BZ116" s="926"/>
      <c r="CA116" s="926" t="s">
        <v>175</v>
      </c>
      <c r="CB116" s="926"/>
      <c r="CC116" s="926"/>
      <c r="CD116" s="926"/>
      <c r="CE116" s="926"/>
      <c r="CF116" s="920" t="s">
        <v>175</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175</v>
      </c>
      <c r="DH116" s="959"/>
      <c r="DI116" s="959"/>
      <c r="DJ116" s="959"/>
      <c r="DK116" s="960"/>
      <c r="DL116" s="961" t="s">
        <v>437</v>
      </c>
      <c r="DM116" s="959"/>
      <c r="DN116" s="959"/>
      <c r="DO116" s="959"/>
      <c r="DP116" s="960"/>
      <c r="DQ116" s="961" t="s">
        <v>175</v>
      </c>
      <c r="DR116" s="959"/>
      <c r="DS116" s="959"/>
      <c r="DT116" s="959"/>
      <c r="DU116" s="960"/>
      <c r="DV116" s="962" t="s">
        <v>392</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827963</v>
      </c>
      <c r="AB117" s="979"/>
      <c r="AC117" s="979"/>
      <c r="AD117" s="979"/>
      <c r="AE117" s="980"/>
      <c r="AF117" s="981">
        <v>829374</v>
      </c>
      <c r="AG117" s="979"/>
      <c r="AH117" s="979"/>
      <c r="AI117" s="979"/>
      <c r="AJ117" s="980"/>
      <c r="AK117" s="981">
        <v>845888</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175</v>
      </c>
      <c r="BR117" s="926"/>
      <c r="BS117" s="926"/>
      <c r="BT117" s="926"/>
      <c r="BU117" s="926"/>
      <c r="BV117" s="926" t="s">
        <v>175</v>
      </c>
      <c r="BW117" s="926"/>
      <c r="BX117" s="926"/>
      <c r="BY117" s="926"/>
      <c r="BZ117" s="926"/>
      <c r="CA117" s="926" t="s">
        <v>175</v>
      </c>
      <c r="CB117" s="926"/>
      <c r="CC117" s="926"/>
      <c r="CD117" s="926"/>
      <c r="CE117" s="926"/>
      <c r="CF117" s="920" t="s">
        <v>175</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392</v>
      </c>
      <c r="DH117" s="959"/>
      <c r="DI117" s="959"/>
      <c r="DJ117" s="959"/>
      <c r="DK117" s="960"/>
      <c r="DL117" s="961" t="s">
        <v>175</v>
      </c>
      <c r="DM117" s="959"/>
      <c r="DN117" s="959"/>
      <c r="DO117" s="959"/>
      <c r="DP117" s="960"/>
      <c r="DQ117" s="961" t="s">
        <v>392</v>
      </c>
      <c r="DR117" s="959"/>
      <c r="DS117" s="959"/>
      <c r="DT117" s="959"/>
      <c r="DU117" s="960"/>
      <c r="DV117" s="962" t="s">
        <v>437</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309</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392</v>
      </c>
      <c r="BR118" s="1000"/>
      <c r="BS118" s="1000"/>
      <c r="BT118" s="1000"/>
      <c r="BU118" s="1000"/>
      <c r="BV118" s="1000" t="s">
        <v>437</v>
      </c>
      <c r="BW118" s="1000"/>
      <c r="BX118" s="1000"/>
      <c r="BY118" s="1000"/>
      <c r="BZ118" s="1000"/>
      <c r="CA118" s="1000" t="s">
        <v>175</v>
      </c>
      <c r="CB118" s="1000"/>
      <c r="CC118" s="1000"/>
      <c r="CD118" s="1000"/>
      <c r="CE118" s="1000"/>
      <c r="CF118" s="920" t="s">
        <v>392</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392</v>
      </c>
      <c r="DH118" s="959"/>
      <c r="DI118" s="959"/>
      <c r="DJ118" s="959"/>
      <c r="DK118" s="960"/>
      <c r="DL118" s="961" t="s">
        <v>175</v>
      </c>
      <c r="DM118" s="959"/>
      <c r="DN118" s="959"/>
      <c r="DO118" s="959"/>
      <c r="DP118" s="960"/>
      <c r="DQ118" s="961" t="s">
        <v>392</v>
      </c>
      <c r="DR118" s="959"/>
      <c r="DS118" s="959"/>
      <c r="DT118" s="959"/>
      <c r="DU118" s="960"/>
      <c r="DV118" s="962" t="s">
        <v>392</v>
      </c>
      <c r="DW118" s="963"/>
      <c r="DX118" s="963"/>
      <c r="DY118" s="963"/>
      <c r="DZ118" s="964"/>
    </row>
    <row r="119" spans="1:130" s="230" customFormat="1" ht="26.25" customHeight="1">
      <c r="A119" s="1057"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175</v>
      </c>
      <c r="AB119" s="900"/>
      <c r="AC119" s="900"/>
      <c r="AD119" s="900"/>
      <c r="AE119" s="901"/>
      <c r="AF119" s="902" t="s">
        <v>392</v>
      </c>
      <c r="AG119" s="900"/>
      <c r="AH119" s="900"/>
      <c r="AI119" s="900"/>
      <c r="AJ119" s="901"/>
      <c r="AK119" s="902" t="s">
        <v>175</v>
      </c>
      <c r="AL119" s="900"/>
      <c r="AM119" s="900"/>
      <c r="AN119" s="900"/>
      <c r="AO119" s="901"/>
      <c r="AP119" s="903" t="s">
        <v>437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9818200</v>
      </c>
      <c r="BR119" s="1000"/>
      <c r="BS119" s="1000"/>
      <c r="BT119" s="1000"/>
      <c r="BU119" s="1000"/>
      <c r="BV119" s="1000">
        <v>9996306</v>
      </c>
      <c r="BW119" s="1000"/>
      <c r="BX119" s="1000"/>
      <c r="BY119" s="1000"/>
      <c r="BZ119" s="1000"/>
      <c r="CA119" s="1000">
        <v>9448176</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392</v>
      </c>
      <c r="DH119" s="986"/>
      <c r="DI119" s="986"/>
      <c r="DJ119" s="986"/>
      <c r="DK119" s="987"/>
      <c r="DL119" s="985" t="s">
        <v>175</v>
      </c>
      <c r="DM119" s="986"/>
      <c r="DN119" s="986"/>
      <c r="DO119" s="986"/>
      <c r="DP119" s="987"/>
      <c r="DQ119" s="985" t="s">
        <v>175</v>
      </c>
      <c r="DR119" s="986"/>
      <c r="DS119" s="986"/>
      <c r="DT119" s="986"/>
      <c r="DU119" s="987"/>
      <c r="DV119" s="988" t="s">
        <v>175</v>
      </c>
      <c r="DW119" s="989"/>
      <c r="DX119" s="989"/>
      <c r="DY119" s="989"/>
      <c r="DZ119" s="990"/>
    </row>
    <row r="120" spans="1:130" s="230" customFormat="1" ht="26.25" customHeight="1">
      <c r="A120" s="1058"/>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175</v>
      </c>
      <c r="AB120" s="959"/>
      <c r="AC120" s="959"/>
      <c r="AD120" s="959"/>
      <c r="AE120" s="960"/>
      <c r="AF120" s="961" t="s">
        <v>175</v>
      </c>
      <c r="AG120" s="959"/>
      <c r="AH120" s="959"/>
      <c r="AI120" s="959"/>
      <c r="AJ120" s="960"/>
      <c r="AK120" s="961" t="s">
        <v>392</v>
      </c>
      <c r="AL120" s="959"/>
      <c r="AM120" s="959"/>
      <c r="AN120" s="959"/>
      <c r="AO120" s="960"/>
      <c r="AP120" s="962" t="s">
        <v>175</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2619114</v>
      </c>
      <c r="BR120" s="931"/>
      <c r="BS120" s="931"/>
      <c r="BT120" s="931"/>
      <c r="BU120" s="931"/>
      <c r="BV120" s="931">
        <v>2939437</v>
      </c>
      <c r="BW120" s="931"/>
      <c r="BX120" s="931"/>
      <c r="BY120" s="931"/>
      <c r="BZ120" s="931"/>
      <c r="CA120" s="931">
        <v>3208599</v>
      </c>
      <c r="CB120" s="931"/>
      <c r="CC120" s="931"/>
      <c r="CD120" s="931"/>
      <c r="CE120" s="931"/>
      <c r="CF120" s="944">
        <v>71</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1596964</v>
      </c>
      <c r="DH120" s="931"/>
      <c r="DI120" s="931"/>
      <c r="DJ120" s="931"/>
      <c r="DK120" s="931"/>
      <c r="DL120" s="931">
        <v>1500651</v>
      </c>
      <c r="DM120" s="931"/>
      <c r="DN120" s="931"/>
      <c r="DO120" s="931"/>
      <c r="DP120" s="931"/>
      <c r="DQ120" s="931">
        <v>1394717</v>
      </c>
      <c r="DR120" s="931"/>
      <c r="DS120" s="931"/>
      <c r="DT120" s="931"/>
      <c r="DU120" s="931"/>
      <c r="DV120" s="932">
        <v>30.9</v>
      </c>
      <c r="DW120" s="932"/>
      <c r="DX120" s="932"/>
      <c r="DY120" s="932"/>
      <c r="DZ120" s="933"/>
    </row>
    <row r="121" spans="1:130" s="230" customFormat="1" ht="26.25" customHeight="1">
      <c r="A121" s="1058"/>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392</v>
      </c>
      <c r="AB121" s="959"/>
      <c r="AC121" s="959"/>
      <c r="AD121" s="959"/>
      <c r="AE121" s="960"/>
      <c r="AF121" s="961" t="s">
        <v>175</v>
      </c>
      <c r="AG121" s="959"/>
      <c r="AH121" s="959"/>
      <c r="AI121" s="959"/>
      <c r="AJ121" s="960"/>
      <c r="AK121" s="961" t="s">
        <v>392</v>
      </c>
      <c r="AL121" s="959"/>
      <c r="AM121" s="959"/>
      <c r="AN121" s="959"/>
      <c r="AO121" s="960"/>
      <c r="AP121" s="962" t="s">
        <v>175</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t="s">
        <v>175</v>
      </c>
      <c r="BR121" s="926"/>
      <c r="BS121" s="926"/>
      <c r="BT121" s="926"/>
      <c r="BU121" s="926"/>
      <c r="BV121" s="926">
        <v>794</v>
      </c>
      <c r="BW121" s="926"/>
      <c r="BX121" s="926"/>
      <c r="BY121" s="926"/>
      <c r="BZ121" s="926"/>
      <c r="CA121" s="926">
        <v>794</v>
      </c>
      <c r="CB121" s="926"/>
      <c r="CC121" s="926"/>
      <c r="CD121" s="926"/>
      <c r="CE121" s="926"/>
      <c r="CF121" s="920">
        <v>0</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1232290</v>
      </c>
      <c r="DH121" s="926"/>
      <c r="DI121" s="926"/>
      <c r="DJ121" s="926"/>
      <c r="DK121" s="926"/>
      <c r="DL121" s="926">
        <v>842010</v>
      </c>
      <c r="DM121" s="926"/>
      <c r="DN121" s="926"/>
      <c r="DO121" s="926"/>
      <c r="DP121" s="926"/>
      <c r="DQ121" s="926">
        <v>810247</v>
      </c>
      <c r="DR121" s="926"/>
      <c r="DS121" s="926"/>
      <c r="DT121" s="926"/>
      <c r="DU121" s="926"/>
      <c r="DV121" s="927">
        <v>17.899999999999999</v>
      </c>
      <c r="DW121" s="927"/>
      <c r="DX121" s="927"/>
      <c r="DY121" s="927"/>
      <c r="DZ121" s="928"/>
    </row>
    <row r="122" spans="1:130" s="230" customFormat="1" ht="26.25" customHeight="1">
      <c r="A122" s="1058"/>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392</v>
      </c>
      <c r="AB122" s="959"/>
      <c r="AC122" s="959"/>
      <c r="AD122" s="959"/>
      <c r="AE122" s="960"/>
      <c r="AF122" s="961" t="s">
        <v>175</v>
      </c>
      <c r="AG122" s="959"/>
      <c r="AH122" s="959"/>
      <c r="AI122" s="959"/>
      <c r="AJ122" s="960"/>
      <c r="AK122" s="961" t="s">
        <v>392</v>
      </c>
      <c r="AL122" s="959"/>
      <c r="AM122" s="959"/>
      <c r="AN122" s="959"/>
      <c r="AO122" s="960"/>
      <c r="AP122" s="962" t="s">
        <v>392</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6837362</v>
      </c>
      <c r="BR122" s="1000"/>
      <c r="BS122" s="1000"/>
      <c r="BT122" s="1000"/>
      <c r="BU122" s="1000"/>
      <c r="BV122" s="1000">
        <v>6758725</v>
      </c>
      <c r="BW122" s="1000"/>
      <c r="BX122" s="1000"/>
      <c r="BY122" s="1000"/>
      <c r="BZ122" s="1000"/>
      <c r="CA122" s="1000">
        <v>6407315</v>
      </c>
      <c r="CB122" s="1000"/>
      <c r="CC122" s="1000"/>
      <c r="CD122" s="1000"/>
      <c r="CE122" s="1000"/>
      <c r="CF122" s="1017">
        <v>141.80000000000001</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v>15591</v>
      </c>
      <c r="DH122" s="926"/>
      <c r="DI122" s="926"/>
      <c r="DJ122" s="926"/>
      <c r="DK122" s="926"/>
      <c r="DL122" s="926">
        <v>16244</v>
      </c>
      <c r="DM122" s="926"/>
      <c r="DN122" s="926"/>
      <c r="DO122" s="926"/>
      <c r="DP122" s="926"/>
      <c r="DQ122" s="926">
        <v>17481</v>
      </c>
      <c r="DR122" s="926"/>
      <c r="DS122" s="926"/>
      <c r="DT122" s="926"/>
      <c r="DU122" s="926"/>
      <c r="DV122" s="927">
        <v>0.4</v>
      </c>
      <c r="DW122" s="927"/>
      <c r="DX122" s="927"/>
      <c r="DY122" s="927"/>
      <c r="DZ122" s="928"/>
    </row>
    <row r="123" spans="1:130" s="230" customFormat="1" ht="26.25" customHeight="1">
      <c r="A123" s="1058"/>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175</v>
      </c>
      <c r="AB123" s="959"/>
      <c r="AC123" s="959"/>
      <c r="AD123" s="959"/>
      <c r="AE123" s="960"/>
      <c r="AF123" s="961" t="s">
        <v>392</v>
      </c>
      <c r="AG123" s="959"/>
      <c r="AH123" s="959"/>
      <c r="AI123" s="959"/>
      <c r="AJ123" s="960"/>
      <c r="AK123" s="961" t="s">
        <v>175</v>
      </c>
      <c r="AL123" s="959"/>
      <c r="AM123" s="959"/>
      <c r="AN123" s="959"/>
      <c r="AO123" s="960"/>
      <c r="AP123" s="962" t="s">
        <v>175</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473</v>
      </c>
      <c r="BP123" s="1005"/>
      <c r="BQ123" s="1064">
        <v>9456476</v>
      </c>
      <c r="BR123" s="1031"/>
      <c r="BS123" s="1031"/>
      <c r="BT123" s="1031"/>
      <c r="BU123" s="1031"/>
      <c r="BV123" s="1031">
        <v>9698956</v>
      </c>
      <c r="BW123" s="1031"/>
      <c r="BX123" s="1031"/>
      <c r="BY123" s="1031"/>
      <c r="BZ123" s="1031"/>
      <c r="CA123" s="1031">
        <v>9616708</v>
      </c>
      <c r="CB123" s="1031"/>
      <c r="CC123" s="1031"/>
      <c r="CD123" s="1031"/>
      <c r="CE123" s="1031"/>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v>3579</v>
      </c>
      <c r="DH123" s="959"/>
      <c r="DI123" s="959"/>
      <c r="DJ123" s="959"/>
      <c r="DK123" s="960"/>
      <c r="DL123" s="961">
        <v>3437</v>
      </c>
      <c r="DM123" s="959"/>
      <c r="DN123" s="959"/>
      <c r="DO123" s="959"/>
      <c r="DP123" s="960"/>
      <c r="DQ123" s="961">
        <v>4438</v>
      </c>
      <c r="DR123" s="959"/>
      <c r="DS123" s="959"/>
      <c r="DT123" s="959"/>
      <c r="DU123" s="960"/>
      <c r="DV123" s="962">
        <v>0.1</v>
      </c>
      <c r="DW123" s="963"/>
      <c r="DX123" s="963"/>
      <c r="DY123" s="963"/>
      <c r="DZ123" s="964"/>
    </row>
    <row r="124" spans="1:130" s="230" customFormat="1" ht="26.25" customHeight="1" thickBot="1">
      <c r="A124" s="1058"/>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175</v>
      </c>
      <c r="AB124" s="959"/>
      <c r="AC124" s="959"/>
      <c r="AD124" s="959"/>
      <c r="AE124" s="960"/>
      <c r="AF124" s="961" t="s">
        <v>175</v>
      </c>
      <c r="AG124" s="959"/>
      <c r="AH124" s="959"/>
      <c r="AI124" s="959"/>
      <c r="AJ124" s="960"/>
      <c r="AK124" s="961" t="s">
        <v>392</v>
      </c>
      <c r="AL124" s="959"/>
      <c r="AM124" s="959"/>
      <c r="AN124" s="959"/>
      <c r="AO124" s="960"/>
      <c r="AP124" s="962" t="s">
        <v>175</v>
      </c>
      <c r="AQ124" s="963"/>
      <c r="AR124" s="963"/>
      <c r="AS124" s="963"/>
      <c r="AT124" s="964"/>
      <c r="AU124" s="1060" t="s">
        <v>475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8.3000000000000007</v>
      </c>
      <c r="BR124" s="1027"/>
      <c r="BS124" s="1027"/>
      <c r="BT124" s="1027"/>
      <c r="BU124" s="1027"/>
      <c r="BV124" s="1027">
        <v>6.4</v>
      </c>
      <c r="BW124" s="1027"/>
      <c r="BX124" s="1027"/>
      <c r="BY124" s="1027"/>
      <c r="BZ124" s="1027"/>
      <c r="CA124" s="1027" t="s">
        <v>437</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175</v>
      </c>
      <c r="DH124" s="986"/>
      <c r="DI124" s="986"/>
      <c r="DJ124" s="986"/>
      <c r="DK124" s="987"/>
      <c r="DL124" s="985" t="s">
        <v>392</v>
      </c>
      <c r="DM124" s="986"/>
      <c r="DN124" s="986"/>
      <c r="DO124" s="986"/>
      <c r="DP124" s="987"/>
      <c r="DQ124" s="985" t="s">
        <v>437</v>
      </c>
      <c r="DR124" s="986"/>
      <c r="DS124" s="986"/>
      <c r="DT124" s="986"/>
      <c r="DU124" s="987"/>
      <c r="DV124" s="988" t="s">
        <v>392</v>
      </c>
      <c r="DW124" s="989"/>
      <c r="DX124" s="989"/>
      <c r="DY124" s="989"/>
      <c r="DZ124" s="990"/>
    </row>
    <row r="125" spans="1:130" s="230" customFormat="1" ht="26.25" customHeight="1">
      <c r="A125" s="1058"/>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175</v>
      </c>
      <c r="AB125" s="959"/>
      <c r="AC125" s="959"/>
      <c r="AD125" s="959"/>
      <c r="AE125" s="960"/>
      <c r="AF125" s="961" t="s">
        <v>392</v>
      </c>
      <c r="AG125" s="959"/>
      <c r="AH125" s="959"/>
      <c r="AI125" s="959"/>
      <c r="AJ125" s="960"/>
      <c r="AK125" s="961" t="s">
        <v>175</v>
      </c>
      <c r="AL125" s="959"/>
      <c r="AM125" s="959"/>
      <c r="AN125" s="959"/>
      <c r="AO125" s="960"/>
      <c r="AP125" s="962" t="s">
        <v>175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175</v>
      </c>
      <c r="DH125" s="931"/>
      <c r="DI125" s="931"/>
      <c r="DJ125" s="931"/>
      <c r="DK125" s="931"/>
      <c r="DL125" s="931" t="s">
        <v>392</v>
      </c>
      <c r="DM125" s="931"/>
      <c r="DN125" s="931"/>
      <c r="DO125" s="931"/>
      <c r="DP125" s="931"/>
      <c r="DQ125" s="931" t="s">
        <v>392</v>
      </c>
      <c r="DR125" s="931"/>
      <c r="DS125" s="931"/>
      <c r="DT125" s="931"/>
      <c r="DU125" s="931"/>
      <c r="DV125" s="932" t="s">
        <v>175</v>
      </c>
      <c r="DW125" s="932"/>
      <c r="DX125" s="932"/>
      <c r="DY125" s="932"/>
      <c r="DZ125" s="933"/>
    </row>
    <row r="126" spans="1:130" s="230" customFormat="1" ht="26.25" customHeight="1" thickBot="1">
      <c r="A126" s="1058"/>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175</v>
      </c>
      <c r="AB126" s="959"/>
      <c r="AC126" s="959"/>
      <c r="AD126" s="959"/>
      <c r="AE126" s="960"/>
      <c r="AF126" s="961" t="s">
        <v>175</v>
      </c>
      <c r="AG126" s="959"/>
      <c r="AH126" s="959"/>
      <c r="AI126" s="959"/>
      <c r="AJ126" s="960"/>
      <c r="AK126" s="961" t="s">
        <v>175</v>
      </c>
      <c r="AL126" s="959"/>
      <c r="AM126" s="959"/>
      <c r="AN126" s="959"/>
      <c r="AO126" s="960"/>
      <c r="AP126" s="962" t="s">
        <v>392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175</v>
      </c>
      <c r="DH126" s="926"/>
      <c r="DI126" s="926"/>
      <c r="DJ126" s="926"/>
      <c r="DK126" s="926"/>
      <c r="DL126" s="926" t="s">
        <v>175</v>
      </c>
      <c r="DM126" s="926"/>
      <c r="DN126" s="926"/>
      <c r="DO126" s="926"/>
      <c r="DP126" s="926"/>
      <c r="DQ126" s="926" t="s">
        <v>175</v>
      </c>
      <c r="DR126" s="926"/>
      <c r="DS126" s="926"/>
      <c r="DT126" s="926"/>
      <c r="DU126" s="926"/>
      <c r="DV126" s="927" t="s">
        <v>175</v>
      </c>
      <c r="DW126" s="927"/>
      <c r="DX126" s="927"/>
      <c r="DY126" s="927"/>
      <c r="DZ126" s="928"/>
    </row>
    <row r="127" spans="1:130" s="230" customFormat="1" ht="26.25" customHeight="1">
      <c r="A127" s="1059"/>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175</v>
      </c>
      <c r="AB127" s="959"/>
      <c r="AC127" s="959"/>
      <c r="AD127" s="959"/>
      <c r="AE127" s="960"/>
      <c r="AF127" s="961" t="s">
        <v>437</v>
      </c>
      <c r="AG127" s="959"/>
      <c r="AH127" s="959"/>
      <c r="AI127" s="959"/>
      <c r="AJ127" s="960"/>
      <c r="AK127" s="961" t="s">
        <v>392</v>
      </c>
      <c r="AL127" s="959"/>
      <c r="AM127" s="959"/>
      <c r="AN127" s="959"/>
      <c r="AO127" s="960"/>
      <c r="AP127" s="962" t="s">
        <v>175</v>
      </c>
      <c r="AQ127" s="963"/>
      <c r="AR127" s="963"/>
      <c r="AS127" s="963"/>
      <c r="AT127" s="964"/>
      <c r="AU127" s="232"/>
      <c r="AV127" s="232"/>
      <c r="AW127" s="232"/>
      <c r="AX127" s="1032" t="s">
        <v>481</v>
      </c>
      <c r="AY127" s="1033"/>
      <c r="AZ127" s="1033"/>
      <c r="BA127" s="1033"/>
      <c r="BB127" s="1033"/>
      <c r="BC127" s="1033"/>
      <c r="BD127" s="1033"/>
      <c r="BE127" s="1034"/>
      <c r="BF127" s="1035" t="s">
        <v>482</v>
      </c>
      <c r="BG127" s="1033"/>
      <c r="BH127" s="1033"/>
      <c r="BI127" s="1033"/>
      <c r="BJ127" s="1033"/>
      <c r="BK127" s="1033"/>
      <c r="BL127" s="1034"/>
      <c r="BM127" s="1035" t="s">
        <v>483</v>
      </c>
      <c r="BN127" s="1033"/>
      <c r="BO127" s="1033"/>
      <c r="BP127" s="1033"/>
      <c r="BQ127" s="1033"/>
      <c r="BR127" s="1033"/>
      <c r="BS127" s="1034"/>
      <c r="BT127" s="1035" t="s">
        <v>484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175</v>
      </c>
      <c r="DH127" s="926"/>
      <c r="DI127" s="926"/>
      <c r="DJ127" s="926"/>
      <c r="DK127" s="926"/>
      <c r="DL127" s="926" t="s">
        <v>392</v>
      </c>
      <c r="DM127" s="926"/>
      <c r="DN127" s="926"/>
      <c r="DO127" s="926"/>
      <c r="DP127" s="926"/>
      <c r="DQ127" s="926" t="s">
        <v>175</v>
      </c>
      <c r="DR127" s="926"/>
      <c r="DS127" s="926"/>
      <c r="DT127" s="926"/>
      <c r="DU127" s="926"/>
      <c r="DV127" s="927" t="s">
        <v>175</v>
      </c>
      <c r="DW127" s="927"/>
      <c r="DX127" s="927"/>
      <c r="DY127" s="927"/>
      <c r="DZ127" s="928"/>
    </row>
    <row r="128" spans="1:130" s="230" customFormat="1" ht="26.25" customHeight="1" thickBot="1">
      <c r="A128" s="1042" t="s">
        <v>486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487</v>
      </c>
      <c r="X128" s="1044"/>
      <c r="Y128" s="1044"/>
      <c r="Z128" s="1045"/>
      <c r="AA128" s="1046" t="s">
        <v>392</v>
      </c>
      <c r="AB128" s="1047"/>
      <c r="AC128" s="1047"/>
      <c r="AD128" s="1047"/>
      <c r="AE128" s="1048"/>
      <c r="AF128" s="1049" t="s">
        <v>175</v>
      </c>
      <c r="AG128" s="1047"/>
      <c r="AH128" s="1047"/>
      <c r="AI128" s="1047"/>
      <c r="AJ128" s="1048"/>
      <c r="AK128" s="1049">
        <v>306</v>
      </c>
      <c r="AL128" s="1047"/>
      <c r="AM128" s="1047"/>
      <c r="AN128" s="1047"/>
      <c r="AO128" s="1048"/>
      <c r="AP128" s="1050"/>
      <c r="AQ128" s="1051"/>
      <c r="AR128" s="1051"/>
      <c r="AS128" s="1051"/>
      <c r="AT128" s="1052"/>
      <c r="AU128" s="232"/>
      <c r="AV128" s="232"/>
      <c r="AW128" s="232"/>
      <c r="AX128" s="896" t="s">
        <v>488</v>
      </c>
      <c r="AY128" s="897"/>
      <c r="AZ128" s="897"/>
      <c r="BA128" s="897"/>
      <c r="BB128" s="897"/>
      <c r="BC128" s="897"/>
      <c r="BD128" s="897"/>
      <c r="BE128" s="898"/>
      <c r="BF128" s="1053" t="s">
        <v>175</v>
      </c>
      <c r="BG128" s="1054"/>
      <c r="BH128" s="1054"/>
      <c r="BI128" s="1054"/>
      <c r="BJ128" s="1054"/>
      <c r="BK128" s="1054"/>
      <c r="BL128" s="1055"/>
      <c r="BM128" s="1053">
        <v>14.93</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489</v>
      </c>
      <c r="CQ128" s="726"/>
      <c r="CR128" s="726"/>
      <c r="CS128" s="726"/>
      <c r="CT128" s="726"/>
      <c r="CU128" s="726"/>
      <c r="CV128" s="726"/>
      <c r="CW128" s="726"/>
      <c r="CX128" s="726"/>
      <c r="CY128" s="726"/>
      <c r="CZ128" s="726"/>
      <c r="DA128" s="726"/>
      <c r="DB128" s="726"/>
      <c r="DC128" s="726"/>
      <c r="DD128" s="726"/>
      <c r="DE128" s="726"/>
      <c r="DF128" s="1037"/>
      <c r="DG128" s="1038" t="s">
        <v>175</v>
      </c>
      <c r="DH128" s="1039"/>
      <c r="DI128" s="1039"/>
      <c r="DJ128" s="1039"/>
      <c r="DK128" s="1039"/>
      <c r="DL128" s="1039" t="s">
        <v>175</v>
      </c>
      <c r="DM128" s="1039"/>
      <c r="DN128" s="1039"/>
      <c r="DO128" s="1039"/>
      <c r="DP128" s="1039"/>
      <c r="DQ128" s="1039" t="s">
        <v>392</v>
      </c>
      <c r="DR128" s="1039"/>
      <c r="DS128" s="1039"/>
      <c r="DT128" s="1039"/>
      <c r="DU128" s="1039"/>
      <c r="DV128" s="1040" t="s">
        <v>175</v>
      </c>
      <c r="DW128" s="1040"/>
      <c r="DX128" s="1040"/>
      <c r="DY128" s="1040"/>
      <c r="DZ128" s="1041"/>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4915206</v>
      </c>
      <c r="AB129" s="959"/>
      <c r="AC129" s="959"/>
      <c r="AD129" s="959"/>
      <c r="AE129" s="960"/>
      <c r="AF129" s="961">
        <v>5196285</v>
      </c>
      <c r="AG129" s="959"/>
      <c r="AH129" s="959"/>
      <c r="AI129" s="959"/>
      <c r="AJ129" s="960"/>
      <c r="AK129" s="961">
        <v>5105471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175</v>
      </c>
      <c r="BG129" s="1067"/>
      <c r="BH129" s="1067"/>
      <c r="BI129" s="1067"/>
      <c r="BJ129" s="1067"/>
      <c r="BK129" s="1067"/>
      <c r="BL129" s="1068"/>
      <c r="BM129" s="1066">
        <v>19.93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586296</v>
      </c>
      <c r="AB130" s="959"/>
      <c r="AC130" s="959"/>
      <c r="AD130" s="959"/>
      <c r="AE130" s="960"/>
      <c r="AF130" s="961">
        <v>588291</v>
      </c>
      <c r="AG130" s="959"/>
      <c r="AH130" s="959"/>
      <c r="AI130" s="959"/>
      <c r="AJ130" s="960"/>
      <c r="AK130" s="961">
        <v>586526</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5.5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4328910</v>
      </c>
      <c r="AB131" s="986"/>
      <c r="AC131" s="986"/>
      <c r="AD131" s="986"/>
      <c r="AE131" s="987"/>
      <c r="AF131" s="985">
        <v>4607994</v>
      </c>
      <c r="AG131" s="986"/>
      <c r="AH131" s="986"/>
      <c r="AI131" s="986"/>
      <c r="AJ131" s="987"/>
      <c r="AK131" s="985">
        <v>4518945</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7"/>
      <c r="BF131" s="1084" t="s">
        <v>175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5.582629345</v>
      </c>
      <c r="AB132" s="1097"/>
      <c r="AC132" s="1097"/>
      <c r="AD132" s="1097"/>
      <c r="AE132" s="1098"/>
      <c r="AF132" s="1099">
        <v>5.2318427500000002</v>
      </c>
      <c r="AG132" s="1097"/>
      <c r="AH132" s="1097"/>
      <c r="AI132" s="1097"/>
      <c r="AJ132" s="1098"/>
      <c r="AK132" s="1099">
        <v>5.7326654780000004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5.9</v>
      </c>
      <c r="AB133" s="1080"/>
      <c r="AC133" s="1080"/>
      <c r="AD133" s="1080"/>
      <c r="AE133" s="1081"/>
      <c r="AF133" s="1079">
        <v>5.6</v>
      </c>
      <c r="AG133" s="1080"/>
      <c r="AH133" s="1080"/>
      <c r="AI133" s="1080"/>
      <c r="AJ133" s="1081"/>
      <c r="AK133" s="1079">
        <v>5.5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0nr0zXxP+6A/Cmn5QVxE/NRAjnN3BfzC03SoRwxsBchuprgqb162Jr1RMP2XaybYqFJkLIujqBQGW7tCSRvsQ==" saltValue="jqNKQQIkNz42yRHcxnet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500</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OY7cDwVb5GXEqrdt82OhOzGRvRJZJ0tAvUzeYqBaghxdT5/2p82X+eQlYafOoJdROv+oApaHFtdL/fnJyRwx5g==" saltValue="8SvlEoMeeJHcNnUBKdUby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y6WCmTysZQ+KBFTo67msF6hZ0Wqgn1V5XKjMYhWWTHiZxTAU1GhbIbC5UgZTh/5mE1UwzVowa7SBZoTLdFNh7A==" saltValue="tEB7Jv3zFlXANxraUohU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1461404</v>
      </c>
      <c r="AP9" s="281">
        <v>80665</v>
      </c>
      <c r="AQ9" s="282">
        <v>91991</v>
      </c>
      <c r="AR9" s="283">
        <v>-12.3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259179</v>
      </c>
      <c r="AP10" s="284">
        <v>14306</v>
      </c>
      <c r="AQ10" s="285">
        <v>12405</v>
      </c>
      <c r="AR10" s="286">
        <v>15.3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395</v>
      </c>
      <c r="AR11" s="286" t="s">
        <v>511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v>19</v>
      </c>
      <c r="AR12" s="286" t="s">
        <v>511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t="s">
        <v>511</v>
      </c>
      <c r="AP13" s="284" t="s">
        <v>511</v>
      </c>
      <c r="AQ13" s="285">
        <v>3751</v>
      </c>
      <c r="AR13" s="286" t="s">
        <v>511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13618</v>
      </c>
      <c r="AP14" s="284">
        <v>752</v>
      </c>
      <c r="AQ14" s="285">
        <v>1672</v>
      </c>
      <c r="AR14" s="286">
        <v>-55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-102430</v>
      </c>
      <c r="AP15" s="284">
        <v>-5654</v>
      </c>
      <c r="AQ15" s="285">
        <v>-6358</v>
      </c>
      <c r="AR15" s="286">
        <v>-11.1</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1631771</v>
      </c>
      <c r="AP16" s="284">
        <v>90068</v>
      </c>
      <c r="AQ16" s="285">
        <v>103876</v>
      </c>
      <c r="AR16" s="286">
        <v>-13.3</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8.2799999999999994</v>
      </c>
      <c r="AP21" s="298">
        <v>9.2899999999999991</v>
      </c>
      <c r="AQ21" s="299">
        <v>-1.01</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97.9</v>
      </c>
      <c r="AP22" s="303">
        <v>96.9</v>
      </c>
      <c r="AQ22" s="304">
        <v>1</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c r="A27" s="309"/>
      <c r="AO27" s="262"/>
      <c r="AP27" s="262"/>
      <c r="AQ27" s="262"/>
      <c r="AR27" s="262"/>
      <c r="AS27" s="262"/>
      <c r="AT27" s="262"/>
    </row>
    <row r="28" spans="1:46" ht="16.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572317</v>
      </c>
      <c r="AP32" s="312">
        <v>31590</v>
      </c>
      <c r="AQ32" s="313">
        <v>51927</v>
      </c>
      <c r="AR32" s="314">
        <v>-39.200000000000003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248290</v>
      </c>
      <c r="AP35" s="312">
        <v>13705</v>
      </c>
      <c r="AQ35" s="313">
        <v>15337</v>
      </c>
      <c r="AR35" s="314">
        <v>-10.6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25281</v>
      </c>
      <c r="AP36" s="312">
        <v>1395</v>
      </c>
      <c r="AQ36" s="313">
        <v>2347</v>
      </c>
      <c r="AR36" s="314">
        <v>-40.6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511</v>
      </c>
      <c r="AP37" s="312" t="s">
        <v>511</v>
      </c>
      <c r="AQ37" s="313">
        <v>463</v>
      </c>
      <c r="AR37" s="314" t="s">
        <v>511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1</v>
      </c>
      <c r="AR38" s="304" t="s">
        <v>511</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-306</v>
      </c>
      <c r="AP39" s="312">
        <v>-17</v>
      </c>
      <c r="AQ39" s="313">
        <v>-3326</v>
      </c>
      <c r="AR39" s="314">
        <v>-99.5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-586526</v>
      </c>
      <c r="AP40" s="312">
        <v>-32374</v>
      </c>
      <c r="AQ40" s="313">
        <v>-45680</v>
      </c>
      <c r="AR40" s="314">
        <v>-29.1</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259056</v>
      </c>
      <c r="AP41" s="312">
        <v>14299</v>
      </c>
      <c r="AQ41" s="313">
        <v>21069</v>
      </c>
      <c r="AR41" s="314">
        <v>-32.1</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705831</v>
      </c>
      <c r="AN51" s="334">
        <v>36823</v>
      </c>
      <c r="AO51" s="335">
        <v>7.5</v>
      </c>
      <c r="AP51" s="336">
        <v>96462</v>
      </c>
      <c r="AQ51" s="337">
        <v>-2.5</v>
      </c>
      <c r="AR51" s="338">
        <v>10</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365246</v>
      </c>
      <c r="AN52" s="342">
        <v>19055</v>
      </c>
      <c r="AO52" s="343">
        <v>-10.5</v>
      </c>
      <c r="AP52" s="344">
        <v>39886</v>
      </c>
      <c r="AQ52" s="345">
        <v>-8.8000000000000007</v>
      </c>
      <c r="AR52" s="346">
        <v>-1.7</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838788</v>
      </c>
      <c r="AN53" s="334">
        <v>44333</v>
      </c>
      <c r="AO53" s="335">
        <v>20.399999999999999</v>
      </c>
      <c r="AP53" s="336">
        <v>83103</v>
      </c>
      <c r="AQ53" s="337">
        <v>-13.8</v>
      </c>
      <c r="AR53" s="338">
        <v>34.200000000000003</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345196</v>
      </c>
      <c r="AN54" s="342">
        <v>18245</v>
      </c>
      <c r="AO54" s="343">
        <v>-4.3</v>
      </c>
      <c r="AP54" s="344">
        <v>41378</v>
      </c>
      <c r="AQ54" s="345">
        <v>3.7</v>
      </c>
      <c r="AR54" s="346">
        <v>-8</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1056386</v>
      </c>
      <c r="AN55" s="334">
        <v>56631</v>
      </c>
      <c r="AO55" s="335">
        <v>27.7</v>
      </c>
      <c r="AP55" s="336">
        <v>84459</v>
      </c>
      <c r="AQ55" s="337">
        <v>1.6</v>
      </c>
      <c r="AR55" s="338">
        <v>26.1</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699276</v>
      </c>
      <c r="AN56" s="342">
        <v>37487</v>
      </c>
      <c r="AO56" s="343">
        <v>105.5</v>
      </c>
      <c r="AP56" s="344">
        <v>47314</v>
      </c>
      <c r="AQ56" s="345">
        <v>14.3</v>
      </c>
      <c r="AR56" s="346">
        <v>91.2</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1708667</v>
      </c>
      <c r="AN57" s="334">
        <v>92913</v>
      </c>
      <c r="AO57" s="335">
        <v>64.099999999999994</v>
      </c>
      <c r="AP57" s="336">
        <v>76413</v>
      </c>
      <c r="AQ57" s="337">
        <v>-9.5</v>
      </c>
      <c r="AR57" s="338">
        <v>73.599999999999994</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1214991</v>
      </c>
      <c r="AN58" s="342">
        <v>66068</v>
      </c>
      <c r="AO58" s="343">
        <v>76.2</v>
      </c>
      <c r="AP58" s="344">
        <v>39658</v>
      </c>
      <c r="AQ58" s="345">
        <v>-16.2</v>
      </c>
      <c r="AR58" s="346">
        <v>92.4</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575998</v>
      </c>
      <c r="AN59" s="334">
        <v>31793</v>
      </c>
      <c r="AO59" s="335">
        <v>-65.8</v>
      </c>
      <c r="AP59" s="336">
        <v>66481</v>
      </c>
      <c r="AQ59" s="337">
        <v>-13</v>
      </c>
      <c r="AR59" s="338">
        <v>-52.8</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237980</v>
      </c>
      <c r="AN60" s="342">
        <v>13136</v>
      </c>
      <c r="AO60" s="343">
        <v>-80.099999999999994</v>
      </c>
      <c r="AP60" s="344">
        <v>36120</v>
      </c>
      <c r="AQ60" s="345">
        <v>-8.9</v>
      </c>
      <c r="AR60" s="346">
        <v>-71.2</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977134</v>
      </c>
      <c r="AN61" s="349">
        <v>52499</v>
      </c>
      <c r="AO61" s="350">
        <v>10.8</v>
      </c>
      <c r="AP61" s="351">
        <v>81384</v>
      </c>
      <c r="AQ61" s="352">
        <v>-7.4</v>
      </c>
      <c r="AR61" s="338">
        <v>18.2</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572538</v>
      </c>
      <c r="AN62" s="342">
        <v>30798</v>
      </c>
      <c r="AO62" s="343">
        <v>17.399999999999999</v>
      </c>
      <c r="AP62" s="344">
        <v>40871</v>
      </c>
      <c r="AQ62" s="345">
        <v>-3.2</v>
      </c>
      <c r="AR62" s="346">
        <v>20.6</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IC9QY/GmSZVekY5ulUNMyKVdjtO0oFqDXgA9lmTP9w0Ee4Z/H2R17UWt2pZdbyIZt0RX70RiT4G/Q2JCzIYVGA==" saltValue="+Y80fDgM99uuIYQy1B5S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0" spans="125:125" ht="13.5" hidden="1" customHeight="1"/>
    <row r="121" spans="125:125" ht="13.5" hidden="1" customHeight="1">
      <c r="DU121" s="259"/>
    </row>
  </sheetData>
  <sheetProtection algorithmName="SHA-512" hashValue="wSmdP99Or55rwVGWztVC+hQctpJRVEXCcdD7OkyZIQNkBc92jVhDsR5PjA3Ba2CRfFbVbsZQoKDw3PTGl/x4rg==" saltValue="N+lpQMUPoTlBlBG+/njG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lj3FAU+iJUqDskbKSRcqNF8pjNNv7bxJvmwTRq0ixpMeCsqLi4T1/mLfxq3/IrUNaNEHQGQzdqE6eS9PND+w==" saltValue="9MJEoIWjcG19R82ScMd1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25.36</v>
      </c>
      <c r="G47" s="12">
        <v>25.94</v>
      </c>
      <c r="H47" s="12">
        <v>25.97</v>
      </c>
      <c r="I47" s="12">
        <v>24.75</v>
      </c>
      <c r="J47" s="13">
        <v>26.05</v>
      </c>
    </row>
    <row r="48" spans="2:10" ht="57.75" customHeight="1">
      <c r="B48" s="14"/>
      <c r="C48" s="1141" t="s">
        <v>4</v>
      </c>
      <c r="D48" s="1141"/>
      <c r="E48" s="1142"/>
      <c r="F48" s="15">
        <v>9.85</v>
      </c>
      <c r="G48" s="16">
        <v>9.74</v>
      </c>
      <c r="H48" s="16">
        <v>8.9499999999999993</v>
      </c>
      <c r="I48" s="16">
        <v>14.24</v>
      </c>
      <c r="J48" s="17">
        <v>14.4</v>
      </c>
    </row>
    <row r="49" spans="2:10" ht="57.75" customHeight="1" thickBot="1">
      <c r="B49" s="18"/>
      <c r="C49" s="1143" t="s">
        <v>5</v>
      </c>
      <c r="D49" s="1143"/>
      <c r="E49" s="1144"/>
      <c r="F49" s="19">
        <v>0.43</v>
      </c>
      <c r="G49" s="20">
        <v>0.73</v>
      </c>
      <c r="H49" s="20">
        <v>0.84</v>
      </c>
      <c r="I49" s="20">
        <v>5.95</v>
      </c>
      <c r="J49" s="21">
        <v>0.77</v>
      </c>
    </row>
    <row r="50" spans="2:10" ht="13"/>
  </sheetData>
  <sheetProtection algorithmName="SHA-512" hashValue="N18iDJ4VzDXboevVO/oIav8KhYwY1xNCSDjcEhY4UdYPTiZJHs0CjlVQ3J2ESCYAtvuh8BktxhPoYF0VwRWk5g==" saltValue="eFCMIjQMybByAu5zWfI3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2024-03-14T01:45:00Z</dcterms:created>
  <dcterms:modified xsi:type="dcterms:W3CDTF">2024-03-20T06:11:44Z</dcterms:modified>
  <cp:category/>
</cp:coreProperties>
</file>