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DD514859-1471-41CA-81C9-855752FB3635}" xr6:coauthVersionLast="36" xr6:coauthVersionMax="36" xr10:uidLastSave="{00000000-0000-0000-0000-000000000000}"/>
  <bookViews>
    <workbookView xWindow="0" yWindow="0" windowWidth="20490" windowHeight="7530" tabRatio="9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U35" i="10"/>
  <c r="U36" i="10" s="1"/>
  <c r="AM34" i="10"/>
  <c r="AM35" i="10" s="1"/>
</calcChain>
</file>

<file path=xl/sharedStrings.xml><?xml version="1.0" encoding="utf-8"?>
<sst xmlns="http://schemas.openxmlformats.org/spreadsheetml/2006/main" count="1093" uniqueCount="599">
  <si>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</si>
  <si>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</si>
  <si>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</si>
  <si>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</si>
  <si>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</si>
  <si>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</si>
  <si>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</si>
  <si>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</si>
  <si>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</si>
  <si>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</si>
  <si>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</si>
  <si>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</si>
  <si>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</si>
  <si>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</si>
  <si>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</si>
  <si>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</si>
  <si>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</si>
  <si>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</si>
  <si>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</si>
  <si>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</si>
  <si>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</si>
  <si>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</si>
  <si>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</si>
  <si>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</si>
  <si>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</si>
  <si>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</si>
  <si>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</si>
  <si>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</si>
  <si>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</si>
  <si>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</si>
  <si>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</si>
  <si>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</si>
  <si>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</si>
  <si>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</si>
  <si>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</si>
  <si>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</si>
  <si>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</si>
  <si>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</si>
  <si>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</si>
  <si>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</si>
  <si>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</si>
  <si>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</si>
  <si>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</si>
  <si>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</si>
  <si>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</si>
  <si>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</si>
  <si>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</si>
  <si>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</si>
  <si>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</si>
  <si>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</si>
  <si>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</si>
  <si>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</si>
  <si>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</si>
  <si>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</si>
  <si>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</si>
  <si>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</si>
  <si>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</si>
  <si>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</si>
  <si>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</si>
  <si>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</si>
  <si>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</si>
  <si>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</si>
  <si>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</si>
  <si>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</si>
  <si>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</si>
  <si>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</si>
  <si>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</si>
  <si>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</si>
  <si>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</si>
  <si>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</si>
  <si>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</si>
  <si>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</si>
  <si>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</si>
  <si>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</si>
  <si>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</si>
  <si>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</si>
  <si>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</si>
  <si>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</si>
  <si>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</si>
  <si>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</si>
  <si>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</si>
  <si>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</si>
  <si>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</si>
  <si>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</si>
  <si>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</si>
  <si>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</si>
  <si>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</si>
  <si>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</si>
  <si>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</si>
  <si>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</si>
  <si>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</si>
  <si>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</si>
  <si>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</si>
  <si>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</si>
  <si>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</si>
  <si>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</si>
  <si>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</si>
  <si>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</si>
  <si>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</si>
  <si>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</si>
  <si>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</si>
  <si>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</si>
  <si>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</si>
  <si>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</si>
  <si>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</si>
  <si>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</si>
  <si>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</si>
  <si>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</si>
  <si>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</si>
  <si>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</si>
  <si>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</si>
  <si>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</si>
  <si>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</si>
  <si>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</si>
  <si>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</si>
  <si>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</si>
  <si>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</si>
  <si>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</si>
  <si>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</si>
  <si>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</si>
  <si>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</si>
  <si>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</si>
  <si>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</si>
  <si>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</si>
  <si>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</si>
  <si>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</si>
  <si>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</si>
  <si>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</si>
  <si>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</si>
  <si>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</si>
  <si>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</si>
  <si>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</si>
  <si>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</si>
  <si>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</si>
  <si>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</si>
  <si>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</si>
  <si>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</si>
  <si>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</si>
  <si>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</si>
  <si>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</si>
  <si>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</si>
  <si>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</si>
  <si>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</si>
  <si>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</si>
  <si>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</si>
  <si>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</si>
  <si>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</si>
  <si>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</si>
  <si>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</si>
  <si>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</si>
  <si>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</si>
  <si>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</si>
  <si>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</si>
  <si>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</si>
  <si>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</si>
  <si>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</si>
  <si>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</si>
  <si>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</si>
  <si>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</si>
  <si>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</si>
  <si>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</si>
  <si>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</si>
  <si>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</si>
  <si>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</si>
  <si>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</si>
  <si>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</si>
  <si>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</si>
  <si>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</si>
  <si>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</si>
  <si>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</si>
  <si>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</si>
  <si>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</si>
  <si>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</si>
  <si>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</si>
  <si>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</si>
  <si>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</si>
  <si>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</si>
  <si>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</si>
  <si>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</si>
  <si>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</si>
  <si>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</si>
  <si>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</si>
  <si>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</si>
  <si>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</si>
  <si>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</si>
  <si>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</si>
  <si>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</si>
  <si>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</si>
  <si>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</si>
  <si>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</si>
  <si>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</si>
  <si>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</si>
  <si>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</si>
  <si>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</si>
  <si>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</si>
  <si>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</si>
  <si>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</si>
  <si>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</si>
  <si>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</si>
  <si>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</si>
  <si>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</si>
  <si>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</si>
  <si>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</si>
  <si>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</si>
  <si>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</si>
  <si>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</si>
  <si>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</si>
  <si>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</si>
  <si>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</si>
  <si>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</si>
  <si>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</si>
  <si>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</si>
  <si>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</si>
  <si>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</si>
  <si>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</si>
  <si>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</si>
  <si>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</si>
  <si>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</si>
  <si>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</si>
  <si>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</si>
  <si>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</si>
  <si>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</si>
  <si>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</si>
  <si>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埼玉県川島町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</si>
  <si>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</si>
  <si>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</si>
  <si>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</si>
  <si>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</si>
  <si>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</si>
  <si>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</si>
  <si>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</si>
  <si>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</si>
  <si>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</si>
  <si>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</si>
  <si>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</si>
  <si>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</si>
  <si>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</si>
  <si>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</si>
  <si>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</si>
  <si>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</si>
  <si>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</si>
  <si>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</si>
  <si>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</si>
  <si>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</si>
  <si>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</si>
  <si>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</si>
  <si>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</si>
  <si>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</si>
  <si>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</si>
  <si>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</si>
  <si>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</si>
  <si>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</si>
  <si>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</si>
  <si>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</si>
  <si>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</si>
  <si>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</si>
  <si>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</si>
  <si>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</si>
  <si>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</si>
  <si>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</si>
  <si>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</si>
  <si>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</si>
  <si>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</si>
  <si>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</si>
  <si>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</si>
  <si>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</si>
  <si>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</si>
  <si>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</si>
  <si>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</si>
  <si>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</si>
  <si>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</si>
  <si>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</si>
  <si>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</si>
  <si>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</si>
  <si>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</si>
  <si>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</si>
  <si>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</si>
  <si>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</si>
  <si>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</si>
  <si>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</si>
  <si>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</si>
  <si>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</si>
  <si>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</si>
  <si>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</si>
  <si>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</si>
  <si>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</si>
  <si>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</si>
  <si>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</si>
  <si>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</si>
  <si>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</si>
  <si>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</si>
  <si>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</si>
  <si>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</si>
  <si>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</si>
  <si>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</si>
  <si>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</si>
  <si>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</si>
  <si>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</si>
  <si>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</si>
  <si>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</si>
  <si>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</si>
  <si>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</si>
  <si>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</si>
  <si>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</si>
  <si>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</si>
  <si>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</si>
  <si>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</si>
  <si>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</si>
  <si>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</si>
  <si>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</si>
  <si>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</si>
  <si>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</si>
  <si>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</si>
  <si>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</si>
  <si>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</si>
  <si>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</si>
  <si>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</si>
  <si>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</si>
  <si>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</si>
  <si>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</si>
  <si>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</si>
  <si>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</si>
  <si>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</si>
  <si>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</si>
  <si>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</si>
  <si>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</si>
  <si>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</si>
  <si>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</si>
  <si>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</si>
  <si>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</si>
  <si>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</si>
  <si>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</si>
  <si>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</si>
  <si>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</si>
  <si>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</si>
  <si>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</si>
  <si>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</si>
  <si>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</si>
  <si>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</si>
  <si>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</si>
  <si>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</si>
  <si>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</si>
  <si>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</si>
  <si>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</si>
  <si>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</si>
  <si>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</si>
  <si>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</si>
  <si>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</si>
  <si>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</si>
  <si>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</si>
  <si>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</si>
  <si>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</si>
  <si>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</si>
  <si>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</si>
  <si>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</si>
  <si>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</si>
  <si>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</si>
  <si>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</si>
  <si>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</si>
  <si>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</si>
  <si>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</si>
  <si>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</si>
  <si>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</si>
  <si>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</si>
  <si>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</si>
  <si>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</si>
  <si>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</si>
  <si>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</si>
  <si>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</si>
  <si>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</si>
  <si>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</si>
  <si>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</si>
  <si>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</si>
  <si>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</si>
  <si>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</si>
  <si>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</si>
  <si>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埼玉県川島町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</si>
  <si>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</si>
  <si>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</si>
  <si>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</si>
  <si>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</si>
  <si>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</si>
  <si>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</si>
  <si>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</si>
  <si>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</si>
  <si>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</si>
  <si>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</si>
  <si>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</si>
  <si>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</si>
  <si>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</si>
  <si>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</si>
  <si>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</si>
  <si>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</si>
  <si>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</si>
  <si>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</si>
  <si>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</si>
  <si>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</si>
  <si>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</si>
  <si>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</si>
  <si>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</si>
  <si>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</si>
  <si>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</si>
  <si>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</si>
  <si>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</si>
  <si>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</si>
  <si>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</si>
  <si>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</si>
  <si>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</si>
  <si>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</si>
  <si>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</si>
  <si>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</si>
  <si>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</si>
  <si>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</si>
  <si>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</si>
  <si>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</si>
  <si>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</si>
  <si>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</si>
  <si>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</si>
  <si>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</si>
  <si>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</si>
  <si>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</si>
  <si>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</si>
  <si>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</si>
  <si>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</si>
  <si>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</si>
  <si>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</si>
  <si>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</si>
  <si>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</si>
  <si>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</si>
  <si>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</si>
  <si>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</si>
  <si>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</si>
  <si>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</si>
  <si>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</si>
  <si>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</si>
  <si>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</si>
  <si>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</si>
  <si>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</si>
  <si>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</si>
  <si>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</si>
  <si>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</si>
  <si>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</si>
  <si>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</si>
  <si>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</si>
  <si>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</si>
  <si>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</si>
  <si>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</si>
  <si>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</si>
  <si>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</si>
  <si>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</si>
  <si>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</si>
  <si>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</si>
  <si>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</si>
  <si>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</si>
  <si>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</si>
  <si>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</si>
  <si>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</si>
  <si>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</si>
  <si>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</si>
  <si>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</si>
  <si>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</si>
  <si>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</si>
  <si>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</si>
  <si>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</si>
  <si>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</si>
  <si>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</si>
  <si>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</si>
  <si>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</si>
  <si>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</si>
  <si>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</si>
  <si>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</si>
  <si>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</si>
  <si>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</si>
  <si>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</si>
  <si>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</si>
  <si>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</si>
  <si>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</si>
  <si>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</si>
  <si>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</si>
  <si>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</si>
  <si>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</si>
  <si>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</si>
  <si>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</si>
  <si>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</si>
  <si>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</si>
  <si>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</si>
  <si>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</si>
  <si>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</si>
  <si>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</si>
  <si>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</si>
  <si>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</si>
  <si>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</si>
  <si>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</si>
  <si>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</si>
  <si>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</si>
  <si>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</si>
  <si>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</si>
  <si>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</si>
  <si>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</si>
  <si>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</si>
  <si>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</si>
  <si>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</si>
  <si>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</si>
  <si>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</si>
  <si>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</si>
  <si>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</si>
  <si>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</si>
  <si>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</si>
  <si>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</si>
  <si>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</si>
  <si>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</si>
  <si>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</si>
  <si>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</si>
  <si>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</si>
  <si>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</si>
  <si>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</si>
  <si>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</si>
  <si>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</si>
  <si>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</si>
  <si>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</si>
  <si>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</si>
  <si>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</si>
  <si>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</si>
  <si>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</si>
  <si>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</si>
  <si>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</si>
  <si>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</si>
  <si>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</si>
  <si>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</si>
  <si>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</si>
  <si>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</si>
  <si>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</si>
  <si>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</si>
  <si>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</si>
  <si>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</si>
  <si>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</si>
  <si>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</si>
  <si>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</si>
  <si>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</si>
  <si>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</si>
  <si>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</si>
  <si>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</si>
  <si>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</si>
  <si>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</si>
  <si>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</si>
  <si>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</si>
  <si>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</si>
  <si>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</si>
  <si>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</si>
  <si>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</si>
  <si>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</si>
  <si>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</si>
  <si>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</si>
  <si>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</si>
  <si>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</si>
  <si>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</si>
  <si>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</si>
  <si>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</si>
  <si>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</si>
  <si>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</si>
  <si>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</si>
  <si>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</si>
  <si>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</si>
  <si>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</si>
  <si>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</si>
  <si>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</si>
  <si>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</si>
  <si>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</si>
  <si>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</si>
  <si>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</si>
  <si>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</si>
  <si>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</si>
  <si>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</si>
  <si>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</si>
  <si>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</si>
  <si>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0.42</t>
  </si>
  <si>
    <t>▲ 2.68</t>
  </si>
  <si>
    <t>水道事業会計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</si>
  <si>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</si>
  <si>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</si>
  <si>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</si>
  <si>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</si>
  <si>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</si>
  <si>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</si>
  <si>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</si>
  <si>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</si>
  <si>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</si>
  <si>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</si>
  <si>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</si>
  <si>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</si>
  <si>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</si>
  <si>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</si>
  <si>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12">
      <t>サイタマケンシチョウソンソウゴウジムクミアイ</t>
    </rPh>
    <phoneticPr fontId="2"/>
  </si>
  <si>
    <t>彩の国さいたま人づくり広域連合</t>
    <rPh sb="0" eb="1">
      <t>サイ</t>
    </rPh>
    <rPh sb="2" eb="3">
      <t>クニ</t>
    </rPh>
    <rPh sb="7" eb="8">
      <t>ヒト</t>
    </rPh>
    <rPh sb="11" eb="15">
      <t>コウイキレンゴウ</t>
    </rPh>
    <phoneticPr fontId="2"/>
  </si>
  <si>
    <t>比企広域市町村圏組合</t>
    <rPh sb="0" eb="2">
      <t>ヒキ</t>
    </rPh>
    <rPh sb="2" eb="4">
      <t>コウイキ</t>
    </rPh>
    <rPh sb="4" eb="10">
      <t>シチョウソンケンクミアイ</t>
    </rPh>
    <phoneticPr fontId="2"/>
  </si>
  <si>
    <t>川越地区消防組合</t>
    <rPh sb="0" eb="8">
      <t>カワゴエチクショウボウクミアイ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</si>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</sst>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76413</c:v>
                </c:pt>
                <c:pt idx="4">
                  <c:v>66481</c:v>
                </c:pt>
              </c:numCache>
            </c:numRef>
          </c:val>
          <c:smooth val="0"/>
          <c:extLst>
            <c:ext xmlns:c16="http://schemas.microsoft.com/office/drawing/2014/chart" uri="{C3380CC4-5D6E-409C-BE32-E72D297353CC}">
              <c16:uniqueId val="{00000000-362C-4AAD-9BB1-3EBD45D34E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36140</c:v>
                </c:pt>
                <c:pt idx="1">
                  <c:v>24609</c:v>
                </c:pt>
                <c:pt idx="2">
                  <c:v>42563</c:v>
                </c:pt>
                <c:pt idx="3">
                  <c:v>33613</c:v>
                </c:pt>
                <c:pt idx="4">
                  <c:v>37919</c:v>
                </c:pt>
              </c:numCache>
            </c:numRef>
          </c:val>
          <c:smooth val="0"/>
          <c:extLst>
            <c:ext xmlns:c16="http://schemas.microsoft.com/office/drawing/2014/chart" uri="{C3380CC4-5D6E-409C-BE32-E72D297353CC}">
              <c16:uniqueId val="{00000001-362C-4AAD-9BB1-3EBD45D34E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6.21</c:v>
                </c:pt>
                <c:pt idx="1">
                  <c:v>7.09</c:v>
                </c:pt>
                <c:pt idx="2">
                  <c:v>11.28</c:v>
                </c:pt>
                <c:pt idx="3">
                  <c:v>9.74</c:v>
                </c:pt>
                <c:pt idx="4">
                  <c:v>7.43</c:v>
                </c:pt>
              </c:numCache>
            </c:numRef>
          </c:val>
          <c:extLst>
            <c:ext xmlns:c16="http://schemas.microsoft.com/office/drawing/2014/chart" uri="{C3380CC4-5D6E-409C-BE32-E72D297353CC}">
              <c16:uniqueId val="{00000000-9F5C-4F67-87DE-69CCD27E65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15.53</c:v>
                </c:pt>
                <c:pt idx="1">
                  <c:v>15.48</c:v>
                </c:pt>
                <c:pt idx="2">
                  <c:v>16.489999999999998</c:v>
                </c:pt>
                <c:pt idx="3">
                  <c:v>20.57</c:v>
                </c:pt>
                <c:pt idx="4">
                  <c:v>21.35</c:v>
                </c:pt>
              </c:numCache>
            </c:numRef>
          </c:val>
          <c:extLst>
            <c:ext xmlns:c16="http://schemas.microsoft.com/office/drawing/2014/chart" uri="{C3380CC4-5D6E-409C-BE32-E72D297353CC}">
              <c16:uniqueId val="{00000001-9F5C-4F67-87DE-69CCD27E65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0.92</c:v>
                </c:pt>
                <c:pt idx="2">
                  <c:v>6.26</c:v>
                </c:pt>
                <c:pt idx="3">
                  <c:v>3.8</c:v>
                </c:pt>
                <c:pt idx="4">
                  <c:v>-2.68</c:v>
                </c:pt>
              </c:numCache>
            </c:numRef>
          </c:val>
          <c:smooth val="0"/>
          <c:extLst>
            <c:ext xmlns:c16="http://schemas.microsoft.com/office/drawing/2014/chart" uri="{C3380CC4-5D6E-409C-BE32-E72D297353CC}">
              <c16:uniqueId val="{00000002-9F5C-4F67-87DE-69CCD27E65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5.5</c:v>
                </c:pt>
                <c:pt idx="4">
                  <c:v>#N/A</c:v>
                </c:pt>
                <c:pt idx="5">
                  <c:v>1.53</c:v>
                </c:pt>
                <c:pt idx="6">
                  <c:v>0</c:v>
                </c:pt>
                <c:pt idx="7">
                  <c:v>0</c:v>
                </c:pt>
                <c:pt idx="8">
                  <c:v>0</c:v>
                </c:pt>
                <c:pt idx="9">
                  <c:v>0</c:v>
                </c:pt>
              </c:numCache>
            </c:numRef>
          </c:val>
          <c:extLst>
            <c:ext xmlns:c16="http://schemas.microsoft.com/office/drawing/2014/chart" uri="{C3380CC4-5D6E-409C-BE32-E72D297353CC}">
              <c16:uniqueId val="{00000000-AD19-4155-B682-F883B8104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19-4155-B682-F883B81043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19-4155-B682-F883B81043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19-4155-B682-F883B81043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0.14000000000000001</c:v>
                </c:pt>
                <c:pt idx="6">
                  <c:v>#N/A</c:v>
                </c:pt>
                <c:pt idx="7">
                  <c:v>0.03</c:v>
                </c:pt>
                <c:pt idx="8">
                  <c:v>#N/A</c:v>
                </c:pt>
                <c:pt idx="9">
                  <c:v>0.03</c:v>
                </c:pt>
              </c:numCache>
            </c:numRef>
          </c:val>
          <c:extLst>
            <c:ext xmlns:c16="http://schemas.microsoft.com/office/drawing/2014/chart" uri="{C3380CC4-5D6E-409C-BE32-E72D297353CC}">
              <c16:uniqueId val="{00000004-AD19-4155-B682-F883B810433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1.65</c:v>
                </c:pt>
                <c:pt idx="2">
                  <c:v>#N/A</c:v>
                </c:pt>
                <c:pt idx="3">
                  <c:v>1.9</c:v>
                </c:pt>
                <c:pt idx="4">
                  <c:v>#N/A</c:v>
                </c:pt>
                <c:pt idx="5">
                  <c:v>1.44</c:v>
                </c:pt>
                <c:pt idx="6">
                  <c:v>#N/A</c:v>
                </c:pt>
                <c:pt idx="7">
                  <c:v>1</c:v>
                </c:pt>
                <c:pt idx="8">
                  <c:v>#N/A</c:v>
                </c:pt>
                <c:pt idx="9">
                  <c:v>0.89</c:v>
                </c:pt>
              </c:numCache>
            </c:numRef>
          </c:val>
          <c:extLst>
            <c:ext xmlns:c16="http://schemas.microsoft.com/office/drawing/2014/chart" uri="{C3380CC4-5D6E-409C-BE32-E72D297353CC}">
              <c16:uniqueId val="{00000005-AD19-4155-B682-F883B810433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3.64</c:v>
                </c:pt>
                <c:pt idx="2">
                  <c:v>#N/A</c:v>
                </c:pt>
                <c:pt idx="3">
                  <c:v>2.73</c:v>
                </c:pt>
                <c:pt idx="4">
                  <c:v>#N/A</c:v>
                </c:pt>
                <c:pt idx="5">
                  <c:v>2.5</c:v>
                </c:pt>
                <c:pt idx="6">
                  <c:v>#N/A</c:v>
                </c:pt>
                <c:pt idx="7">
                  <c:v>2.21</c:v>
                </c:pt>
                <c:pt idx="8">
                  <c:v>#N/A</c:v>
                </c:pt>
                <c:pt idx="9">
                  <c:v>1.22</c:v>
                </c:pt>
              </c:numCache>
            </c:numRef>
          </c:val>
          <c:extLst>
            <c:ext xmlns:c16="http://schemas.microsoft.com/office/drawing/2014/chart" uri="{C3380CC4-5D6E-409C-BE32-E72D297353CC}">
              <c16:uniqueId val="{00000006-AD19-4155-B682-F883B81043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2.39</c:v>
                </c:pt>
                <c:pt idx="8">
                  <c:v>#N/A</c:v>
                </c:pt>
                <c:pt idx="9">
                  <c:v>2.65</c:v>
                </c:pt>
              </c:numCache>
            </c:numRef>
          </c:val>
          <c:extLst>
            <c:ext xmlns:c16="http://schemas.microsoft.com/office/drawing/2014/chart" uri="{C3380CC4-5D6E-409C-BE32-E72D297353CC}">
              <c16:uniqueId val="{00000007-AD19-4155-B682-F883B81043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c:v>
                </c:pt>
                <c:pt idx="2">
                  <c:v>#N/A</c:v>
                </c:pt>
                <c:pt idx="3">
                  <c:v>7.09</c:v>
                </c:pt>
                <c:pt idx="4">
                  <c:v>#N/A</c:v>
                </c:pt>
                <c:pt idx="5">
                  <c:v>11.27</c:v>
                </c:pt>
                <c:pt idx="6">
                  <c:v>#N/A</c:v>
                </c:pt>
                <c:pt idx="7">
                  <c:v>9.74</c:v>
                </c:pt>
                <c:pt idx="8">
                  <c:v>#N/A</c:v>
                </c:pt>
                <c:pt idx="9">
                  <c:v>7.42</c:v>
                </c:pt>
              </c:numCache>
            </c:numRef>
          </c:val>
          <c:extLst>
            <c:ext xmlns:c16="http://schemas.microsoft.com/office/drawing/2014/chart" uri="{C3380CC4-5D6E-409C-BE32-E72D297353CC}">
              <c16:uniqueId val="{00000008-AD19-4155-B682-F883B81043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9.08</c:v>
                </c:pt>
                <c:pt idx="2">
                  <c:v>#N/A</c:v>
                </c:pt>
                <c:pt idx="3">
                  <c:v>8.57</c:v>
                </c:pt>
                <c:pt idx="4">
                  <c:v>#N/A</c:v>
                </c:pt>
                <c:pt idx="5">
                  <c:v>8.51</c:v>
                </c:pt>
                <c:pt idx="6">
                  <c:v>#N/A</c:v>
                </c:pt>
                <c:pt idx="7">
                  <c:v>8.58</c:v>
                </c:pt>
                <c:pt idx="8">
                  <c:v>#N/A</c:v>
                </c:pt>
                <c:pt idx="9">
                  <c:v>9.0500000000000007</c:v>
                </c:pt>
              </c:numCache>
            </c:numRef>
          </c:val>
          <c:extLst>
            <c:ext xmlns:c16="http://schemas.microsoft.com/office/drawing/2014/chart" uri="{C3380CC4-5D6E-409C-BE32-E72D297353CC}">
              <c16:uniqueId val="{00000009-AD19-4155-B682-F883B81043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543</c:v>
                </c:pt>
                <c:pt idx="5">
                  <c:v>537</c:v>
                </c:pt>
                <c:pt idx="8">
                  <c:v>538</c:v>
                </c:pt>
                <c:pt idx="11">
                  <c:v>522</c:v>
                </c:pt>
                <c:pt idx="14">
                  <c:v>506</c:v>
                </c:pt>
              </c:numCache>
            </c:numRef>
          </c:val>
          <c:extLst>
            <c:ext xmlns:c16="http://schemas.microsoft.com/office/drawing/2014/chart" uri="{C3380CC4-5D6E-409C-BE32-E72D297353CC}">
              <c16:uniqueId val="{00000000-3992-4DEF-8B63-1D059FE2FB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92-4DEF-8B63-1D059FE2FB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92-4DEF-8B63-1D059FE2FB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35</c:v>
                </c:pt>
                <c:pt idx="6">
                  <c:v>21</c:v>
                </c:pt>
                <c:pt idx="9">
                  <c:v>27</c:v>
                </c:pt>
                <c:pt idx="12">
                  <c:v>26</c:v>
                </c:pt>
              </c:numCache>
            </c:numRef>
          </c:val>
          <c:extLst>
            <c:ext xmlns:c16="http://schemas.microsoft.com/office/drawing/2014/chart" uri="{C3380CC4-5D6E-409C-BE32-E72D297353CC}">
              <c16:uniqueId val="{00000003-3992-4DEF-8B63-1D059FE2FB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157</c:v>
                </c:pt>
                <c:pt idx="3">
                  <c:v>139</c:v>
                </c:pt>
                <c:pt idx="6">
                  <c:v>72</c:v>
                </c:pt>
                <c:pt idx="9">
                  <c:v>71</c:v>
                </c:pt>
                <c:pt idx="12">
                  <c:v>58</c:v>
                </c:pt>
              </c:numCache>
            </c:numRef>
          </c:val>
          <c:extLst>
            <c:ext xmlns:c16="http://schemas.microsoft.com/office/drawing/2014/chart" uri="{C3380CC4-5D6E-409C-BE32-E72D297353CC}">
              <c16:uniqueId val="{00000004-3992-4DEF-8B63-1D059FE2FB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92-4DEF-8B63-1D059FE2FB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92-4DEF-8B63-1D059FE2FB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590</c:v>
                </c:pt>
                <c:pt idx="3">
                  <c:v>609</c:v>
                </c:pt>
                <c:pt idx="6">
                  <c:v>604</c:v>
                </c:pt>
                <c:pt idx="9">
                  <c:v>581</c:v>
                </c:pt>
                <c:pt idx="12">
                  <c:v>627</c:v>
                </c:pt>
              </c:numCache>
            </c:numRef>
          </c:val>
          <c:extLst>
            <c:ext xmlns:c16="http://schemas.microsoft.com/office/drawing/2014/chart" uri="{C3380CC4-5D6E-409C-BE32-E72D297353CC}">
              <c16:uniqueId val="{00000007-3992-4DEF-8B63-1D059FE2FB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240</c:v>
                </c:pt>
                <c:pt idx="2">
                  <c:v>#N/A</c:v>
                </c:pt>
                <c:pt idx="3">
                  <c:v>#N/A</c:v>
                </c:pt>
                <c:pt idx="4">
                  <c:v>246</c:v>
                </c:pt>
                <c:pt idx="5">
                  <c:v>#N/A</c:v>
                </c:pt>
                <c:pt idx="6">
                  <c:v>#N/A</c:v>
                </c:pt>
                <c:pt idx="7">
                  <c:v>159</c:v>
                </c:pt>
                <c:pt idx="8">
                  <c:v>#N/A</c:v>
                </c:pt>
                <c:pt idx="9">
                  <c:v>#N/A</c:v>
                </c:pt>
                <c:pt idx="10">
                  <c:v>157</c:v>
                </c:pt>
                <c:pt idx="11">
                  <c:v>#N/A</c:v>
                </c:pt>
                <c:pt idx="12">
                  <c:v>#N/A</c:v>
                </c:pt>
                <c:pt idx="13">
                  <c:v>205</c:v>
                </c:pt>
                <c:pt idx="14">
                  <c:v>#N/A</c:v>
                </c:pt>
              </c:numCache>
            </c:numRef>
          </c:val>
          <c:smooth val="0"/>
          <c:extLst>
            <c:ext xmlns:c16="http://schemas.microsoft.com/office/drawing/2014/chart" uri="{C3380CC4-5D6E-409C-BE32-E72D297353CC}">
              <c16:uniqueId val="{00000008-3992-4DEF-8B63-1D059FE2FB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5903</c:v>
                </c:pt>
                <c:pt idx="5">
                  <c:v>5786</c:v>
                </c:pt>
                <c:pt idx="8">
                  <c:v>6012</c:v>
                </c:pt>
                <c:pt idx="11">
                  <c:v>5955</c:v>
                </c:pt>
                <c:pt idx="14">
                  <c:v>5738</c:v>
                </c:pt>
              </c:numCache>
            </c:numRef>
          </c:val>
          <c:extLst>
            <c:ext xmlns:c16="http://schemas.microsoft.com/office/drawing/2014/chart" uri="{C3380CC4-5D6E-409C-BE32-E72D297353CC}">
              <c16:uniqueId val="{00000000-2C42-4F9C-A8CB-DDD7CCBB3E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42-4F9C-A8CB-DDD7CCBB3E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1682</c:v>
                </c:pt>
                <c:pt idx="5">
                  <c:v>1859</c:v>
                </c:pt>
                <c:pt idx="8">
                  <c:v>2105</c:v>
                </c:pt>
                <c:pt idx="11">
                  <c:v>2778</c:v>
                </c:pt>
                <c:pt idx="14">
                  <c:v>2881</c:v>
                </c:pt>
              </c:numCache>
            </c:numRef>
          </c:val>
          <c:extLst>
            <c:ext xmlns:c16="http://schemas.microsoft.com/office/drawing/2014/chart" uri="{C3380CC4-5D6E-409C-BE32-E72D297353CC}">
              <c16:uniqueId val="{00000002-2C42-4F9C-A8CB-DDD7CCBB3E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42-4F9C-A8CB-DDD7CCBB3E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42-4F9C-A8CB-DDD7CCBB3E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2-4F9C-A8CB-DDD7CCBB3E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1363</c:v>
                </c:pt>
                <c:pt idx="3">
                  <c:v>1332</c:v>
                </c:pt>
                <c:pt idx="6">
                  <c:v>1336</c:v>
                </c:pt>
                <c:pt idx="9">
                  <c:v>1324</c:v>
                </c:pt>
                <c:pt idx="12">
                  <c:v>1325</c:v>
                </c:pt>
              </c:numCache>
            </c:numRef>
          </c:val>
          <c:extLst>
            <c:ext xmlns:c16="http://schemas.microsoft.com/office/drawing/2014/chart" uri="{C3380CC4-5D6E-409C-BE32-E72D297353CC}">
              <c16:uniqueId val="{00000006-2C42-4F9C-A8CB-DDD7CCBB3E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c:v>
                </c:pt>
                <c:pt idx="3">
                  <c:v>82</c:v>
                </c:pt>
                <c:pt idx="6">
                  <c:v>287</c:v>
                </c:pt>
                <c:pt idx="9">
                  <c:v>306</c:v>
                </c:pt>
                <c:pt idx="12">
                  <c:v>303</c:v>
                </c:pt>
              </c:numCache>
            </c:numRef>
          </c:val>
          <c:extLst>
            <c:ext xmlns:c16="http://schemas.microsoft.com/office/drawing/2014/chart" uri="{C3380CC4-5D6E-409C-BE32-E72D297353CC}">
              <c16:uniqueId val="{00000007-2C42-4F9C-A8CB-DDD7CCBB3E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1424</c:v>
                </c:pt>
                <c:pt idx="3">
                  <c:v>1492</c:v>
                </c:pt>
                <c:pt idx="6">
                  <c:v>1602</c:v>
                </c:pt>
                <c:pt idx="9">
                  <c:v>1101</c:v>
                </c:pt>
                <c:pt idx="12">
                  <c:v>861</c:v>
                </c:pt>
              </c:numCache>
            </c:numRef>
          </c:val>
          <c:extLst>
            <c:ext xmlns:c16="http://schemas.microsoft.com/office/drawing/2014/chart" uri="{C3380CC4-5D6E-409C-BE32-E72D297353CC}">
              <c16:uniqueId val="{00000008-2C42-4F9C-A8CB-DDD7CCBB3E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42-4F9C-A8CB-DDD7CCBB3E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6435</c:v>
                </c:pt>
                <c:pt idx="3">
                  <c:v>6193</c:v>
                </c:pt>
                <c:pt idx="6">
                  <c:v>6312</c:v>
                </c:pt>
                <c:pt idx="9">
                  <c:v>6126</c:v>
                </c:pt>
                <c:pt idx="12">
                  <c:v>5775</c:v>
                </c:pt>
              </c:numCache>
            </c:numRef>
          </c:val>
          <c:extLst>
            <c:ext xmlns:c16="http://schemas.microsoft.com/office/drawing/2014/chart" uri="{C3380CC4-5D6E-409C-BE32-E72D297353CC}">
              <c16:uniqueId val="{0000000A-2C42-4F9C-A8CB-DDD7CCBB3E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1730</c:v>
                </c:pt>
                <c:pt idx="2">
                  <c:v>#N/A</c:v>
                </c:pt>
                <c:pt idx="3">
                  <c:v>#N/A</c:v>
                </c:pt>
                <c:pt idx="4">
                  <c:v>1454</c:v>
                </c:pt>
                <c:pt idx="5">
                  <c:v>#N/A</c:v>
                </c:pt>
                <c:pt idx="6">
                  <c:v>#N/A</c:v>
                </c:pt>
                <c:pt idx="7">
                  <c:v>1420</c:v>
                </c:pt>
                <c:pt idx="8">
                  <c:v>#N/A</c:v>
                </c:pt>
                <c:pt idx="9">
                  <c:v>#N/A</c:v>
                </c:pt>
                <c:pt idx="10">
                  <c:v>124</c:v>
                </c:pt>
                <c:pt idx="11">
                  <c:v>#N/A</c:v>
                </c:pt>
                <c:pt idx="12">
                  <c:v>#N/A</c:v>
                </c:pt>
                <c:pt idx="13">
                  <c:v>0</c:v>
                </c:pt>
                <c:pt idx="14">
                  <c:v>#N/A</c:v>
                </c:pt>
              </c:numCache>
            </c:numRef>
          </c:val>
          <c:smooth val="0"/>
          <c:extLst>
            <c:ext xmlns:c16="http://schemas.microsoft.com/office/drawing/2014/chart" uri="{C3380CC4-5D6E-409C-BE32-E72D297353CC}">
              <c16:uniqueId val="{0000000B-2C42-4F9C-A8CB-DDD7CCBB3E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879</c:v>
                </c:pt>
                <c:pt idx="1">
                  <c:v>1148</c:v>
                </c:pt>
                <c:pt idx="2">
                  <c:v>1149</c:v>
                </c:pt>
              </c:numCache>
            </c:numRef>
          </c:val>
          <c:extLst>
            <c:ext xmlns:c16="http://schemas.microsoft.com/office/drawing/2014/chart" uri="{C3380CC4-5D6E-409C-BE32-E72D297353CC}">
              <c16:uniqueId val="{00000000-C92C-4718-B674-AB77AE33AF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92C-4718-B674-AB77AE33AF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651</c:v>
                </c:pt>
                <c:pt idx="1">
                  <c:v>1052</c:v>
                </c:pt>
                <c:pt idx="2">
                  <c:v>1153</c:v>
                </c:pt>
              </c:numCache>
            </c:numRef>
          </c:val>
          <c:extLst>
            <c:ext xmlns:c16="http://schemas.microsoft.com/office/drawing/2014/chart" uri="{C3380CC4-5D6E-409C-BE32-E72D297353CC}">
              <c16:uniqueId val="{00000002-C92C-4718-B674-AB77AE33AF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関して、減少基調が続いていたものの、過年度発行債の償還開始等により、増加となっている。今後も公共施設の修繕や改修等により、地方債の発行が行われることが予想されるため、計画的な地方債の発行を進めるとともに、利率の低い公的資金の活用や、国・県補助金を活用しながら事業を行うなど、公債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償還額を借入額が上回らないよう、新規発行の抑制を図ったため、減少に転じている。しかしながら、今後は公共施設の修繕や改修など多額の費用が見込まれるため、地方債の活用は必須となる。充当可能基金の増加を図るなど、財政負担の軽減と平準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今後、公共施設等の大規模改修等が想定されるため、公共施設整備基金への積み立てを予定している。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また、財政調整基金に関しては、目まぐるしく変化する社会情勢に柔軟に対応するため、標準財政規模の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・菅間一元歴史文化基金：歴史文化の保全及び芸術文化の振興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法第２条の規定による災害及び同条の適用を受けることのできない災害の被害をうけた町民及び災害時相互応援協定締結市町村への見舞金、救援物資の支給その他の応急災害対策に要する費用や激甚災害の指定を受けた市町村の復興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・公共施設整備基金：老朽化した各種公共施設の対策に係る多額の経費に備えるため、積み立てを行った。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・菅間一元歴史文化基金：歴史文化の保全及び芸術文化の振興のために行う事業へ充当していく。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・公共施設整備基金：目標金額は設定しないものの、計画的な積み立てを行う。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令和４年度は収支の不足に伴う基金の取崩しはなく、昨年度同等の残高を維持している。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目まぐるしく変化する社会情勢へ柔軟に対応するため、標準財政規模の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19,188
18,777
41.63
8,133,017
7,623,083
399,658
5,381,562
5,774,930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圏央道インター周辺の開発により、周辺企業の固定資産税が増加し、類似団体内でも上位の財政力指数となっている。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一方で、生産年齢人口の減少などにより、個人住民税の減少が見込まれており、引き続きインター周辺開発などにより、自主財源の確保を図り、財政基盤の強化に努める。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104019</xdr:rowOff>
    </xdr:from>
    <xdr:to>
      <xdr:col>23</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620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81038</xdr:rowOff>
    </xdr:from>
    <xdr:to>
      <xdr:col>19</xdr:col>
      <xdr:colOff>133350</xdr:colOff>
      <xdr:row>40</xdr:row>
      <xdr:rowOff>104019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81038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122162</xdr:rowOff>
    </xdr:from>
    <xdr:to>
      <xdr:col>11</xdr:col>
      <xdr:colOff>82550</xdr:colOff>
      <xdr:row>41</xdr:row>
      <xdr:rowOff>52312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37089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48579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53219</xdr:rowOff>
    </xdr:from>
    <xdr:to>
      <xdr:col>19</xdr:col>
      <xdr:colOff>184150</xdr:colOff>
      <xdr:row>40</xdr:row>
      <xdr:rowOff>154819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164996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30238</xdr:rowOff>
    </xdr:from>
    <xdr:to>
      <xdr:col>15</xdr:col>
      <xdr:colOff>133350</xdr:colOff>
      <xdr:row>40</xdr:row>
      <xdr:rowOff>131838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142015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減少傾向にあったものの、令和４年度では平成３０年度水準まで増加している。数値の推移に関しては類似団体平均と概ね同様の推移をしているため、本町と似た、義務的経費の増加という状況の自治体が多くあると推察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今後自主財源の確保に努めると共に、歳出の削減、利率の低い地方債の発行などにより、財政構造の弾力性の確保に努める。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63</xdr:row>
      <xdr:rowOff>80518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3004"/>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15494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730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63</xdr:row>
      <xdr:rowOff>22606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4539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85344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若干の減少の兆しが見えたものの、年々増加基調にある。令和２年度の減少は公共施設の一部除却を行ったことによるものであり、特段の原因がない場合、増加していくものと考えられる。しかしながら、類似団体平均と比較すると費用は抑えられているため、今後大幅な増とならぬよう、適正な人件費の管理、公共施設等の維持管理費の適正化などを通じ、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131426</xdr:rowOff>
    </xdr:from>
    <xdr:to>
      <xdr:col>23</xdr:col>
      <xdr:colOff>133350</xdr:colOff>
      <xdr:row>83</xdr:row>
      <xdr:rowOff>15427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90326"/>
          <a:ext cx="8382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40689</xdr:rowOff>
    </xdr:from>
    <xdr:to>
      <xdr:col>19</xdr:col>
      <xdr:colOff>133350</xdr:colOff>
      <xdr:row>82</xdr:row>
      <xdr:rowOff>131426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9589"/>
          <a:ext cx="889000" cy="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40689</xdr:rowOff>
    </xdr:from>
    <xdr:to>
      <xdr:col>15</xdr:col>
      <xdr:colOff>82550</xdr:colOff>
      <xdr:row>82</xdr:row>
      <xdr:rowOff>41148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99589"/>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139773</xdr:rowOff>
    </xdr:from>
    <xdr:to>
      <xdr:col>11</xdr:col>
      <xdr:colOff>31750</xdr:colOff>
      <xdr:row>82</xdr:row>
      <xdr:rowOff>41148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722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29036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136077</xdr:rowOff>
    </xdr:from>
    <xdr:to>
      <xdr:col>23</xdr:col>
      <xdr:colOff>184150</xdr:colOff>
      <xdr:row>83</xdr:row>
      <xdr:rowOff>66227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152604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80626</xdr:rowOff>
    </xdr:from>
    <xdr:to>
      <xdr:col>19</xdr:col>
      <xdr:colOff>184150</xdr:colOff>
      <xdr:row>83</xdr:row>
      <xdr:rowOff>10776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20953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0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161339</xdr:rowOff>
    </xdr:from>
    <xdr:to>
      <xdr:col>15</xdr:col>
      <xdr:colOff>133350</xdr:colOff>
      <xdr:row>82</xdr:row>
      <xdr:rowOff>91489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101666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161798</xdr:rowOff>
    </xdr:from>
    <xdr:to>
      <xdr:col>11</xdr:col>
      <xdr:colOff>82550</xdr:colOff>
      <xdr:row>82</xdr:row>
      <xdr:rowOff>91948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3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88973</xdr:rowOff>
    </xdr:from>
    <xdr:to>
      <xdr:col>7</xdr:col>
      <xdr:colOff>31750</xdr:colOff>
      <xdr:row>82</xdr:row>
      <xdr:rowOff>19123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29300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全国市町村平均、類似団体平均と概ね同等の水準となった。今後も県内や近隣自治体の状況も踏まえつつ、適正に取り組んでいく。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104422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32895"/>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131234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53622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較し、人口当たり職員数を低く抑えられている現状がある。しかしながら、当町では保育園やごみ処理施設などを単独運営しており、職員数の削減による住民サービスの低下を招かぬよう、適正な職員数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76200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58773</xdr:rowOff>
    </xdr:from>
    <xdr:to>
      <xdr:col>77</xdr:col>
      <xdr:colOff>44450</xdr:colOff>
      <xdr:row>59</xdr:row>
      <xdr:rowOff>76200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7432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58773</xdr:rowOff>
    </xdr:from>
    <xdr:to>
      <xdr:col>72</xdr:col>
      <xdr:colOff>203200</xdr:colOff>
      <xdr:row>59</xdr:row>
      <xdr:rowOff>72179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7432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32966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9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41346</xdr:rowOff>
    </xdr:from>
    <xdr:to>
      <xdr:col>68</xdr:col>
      <xdr:colOff>152400</xdr:colOff>
      <xdr:row>59</xdr:row>
      <xdr:rowOff>72179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689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29421</xdr:rowOff>
    </xdr:from>
    <xdr:to>
      <xdr:col>68</xdr:col>
      <xdr:colOff>203200</xdr:colOff>
      <xdr:row>59</xdr:row>
      <xdr:rowOff>131021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115798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26740</xdr:rowOff>
    </xdr:from>
    <xdr:to>
      <xdr:col>64</xdr:col>
      <xdr:colOff>152400</xdr:colOff>
      <xdr:row>59</xdr:row>
      <xdr:rowOff>128340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113117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7973</xdr:rowOff>
    </xdr:from>
    <xdr:to>
      <xdr:col>73</xdr:col>
      <xdr:colOff>44450</xdr:colOff>
      <xdr:row>59</xdr:row>
      <xdr:rowOff>109573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119750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161996</xdr:rowOff>
    </xdr:from>
    <xdr:to>
      <xdr:col>64</xdr:col>
      <xdr:colOff>152400</xdr:colOff>
      <xdr:row>59</xdr:row>
      <xdr:rowOff>92146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102323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を大きく下回っている。近年地方債の新規発行を抑制しており、低い水準を維持できていると考えられる。しかしながら、公共施設の多くが老朽化している状況であり、今後改修や修繕に地方債の利用が想定される。その点も踏まえ、公共施設整備基金の活用なども検討しつつ、計画的な地方債の発行を行い、償還額の平準化と実質公債費比率の急激な上昇の抑制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38523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643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94827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135044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135044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各種基金の増などにより、前年度に比べ大きく減となっている。将来負担がない状況を維持するため、今後も事業実施の適正化を長期的な目線で判断し、計画的に行っていくことに努める。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73965</xdr:rowOff>
    </xdr:from>
    <xdr:to>
      <xdr:col>77</xdr:col>
      <xdr:colOff>44450</xdr:colOff>
      <xdr:row>15</xdr:row>
      <xdr:rowOff>165049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474265"/>
          <a:ext cx="889000" cy="2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165049</xdr:rowOff>
    </xdr:from>
    <xdr:to>
      <xdr:col>72</xdr:col>
      <xdr:colOff>203200</xdr:colOff>
      <xdr:row>16</xdr:row>
      <xdr:rowOff>15799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736799"/>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15799</xdr:rowOff>
    </xdr:from>
    <xdr:to>
      <xdr:col>68</xdr:col>
      <xdr:colOff>152400</xdr:colOff>
      <xdr:row>16</xdr:row>
      <xdr:rowOff>76606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75899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100381</xdr:rowOff>
    </xdr:from>
    <xdr:to>
      <xdr:col>68</xdr:col>
      <xdr:colOff>203200</xdr:colOff>
      <xdr:row>15</xdr:row>
      <xdr:rowOff>30531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40708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110033</xdr:rowOff>
    </xdr:from>
    <xdr:to>
      <xdr:col>64</xdr:col>
      <xdr:colOff>152400</xdr:colOff>
      <xdr:row>15</xdr:row>
      <xdr:rowOff>40183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50360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23165</xdr:rowOff>
    </xdr:from>
    <xdr:to>
      <xdr:col>77</xdr:col>
      <xdr:colOff>95250</xdr:colOff>
      <xdr:row>14</xdr:row>
      <xdr:rowOff>124765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109542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50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114249</xdr:rowOff>
    </xdr:from>
    <xdr:to>
      <xdr:col>73</xdr:col>
      <xdr:colOff>44450</xdr:colOff>
      <xdr:row>16</xdr:row>
      <xdr:rowOff>44399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29176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77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136449</xdr:rowOff>
    </xdr:from>
    <xdr:to>
      <xdr:col>68</xdr:col>
      <xdr:colOff>203200</xdr:colOff>
      <xdr:row>16</xdr:row>
      <xdr:rowOff>66599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51376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25806</xdr:rowOff>
    </xdr:from>
    <xdr:to>
      <xdr:col>64</xdr:col>
      <xdr:colOff>152400</xdr:colOff>
      <xdr:row>16</xdr:row>
      <xdr:rowOff>127406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112183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85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19,188
18,777
41.63
8,133,017
7,623,083
399,658
5,381,562
5,774,930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ポイントの増加となっているものの、類似団体平均より低い数値となっている。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保育園やごみ焼却施設を単独運営しているため、職員数自体は多いものの、職員数の適正化や若返りなどにより、適切な人件費管理に努めていく。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116114</xdr:rowOff>
    </xdr:from>
    <xdr:to>
      <xdr:col>24</xdr:col>
      <xdr:colOff>25400</xdr:colOff>
      <xdr:row>35</xdr:row>
      <xdr:rowOff>42636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45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116114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34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34</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105228</xdr:rowOff>
    </xdr:from>
    <xdr:to>
      <xdr:col>11</xdr:col>
      <xdr:colOff>9525</xdr:colOff>
      <xdr:row>34</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3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141514</xdr:rowOff>
    </xdr:from>
    <xdr:to>
      <xdr:col>11</xdr:col>
      <xdr:colOff>60325</xdr:colOff>
      <xdr:row>35</xdr:row>
      <xdr:rowOff>71664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56441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45555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54428</xdr:rowOff>
    </xdr:from>
    <xdr:to>
      <xdr:col>11</xdr:col>
      <xdr:colOff>60325</xdr:colOff>
      <xdr:row>34</xdr:row>
      <xdr:rowOff>156028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166205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各種平均を大きく上回っている。物件費に関しては臨時職員から会計年度職員への移行など、臨時的な要因を除き上昇傾向が続いているため、事業の見直しなどを含め、経常経費の削減方法を模索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05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36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19</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42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163830</xdr:rowOff>
    </xdr:from>
    <xdr:to>
      <xdr:col>69</xdr:col>
      <xdr:colOff>142875</xdr:colOff>
      <xdr:row>18</xdr:row>
      <xdr:rowOff>93980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104157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88917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ポイントの増となっているが、引き続き類似団体平均より低い数値となっている。今後も町の施策との調整を図りつつ、単独事業の検討、見直しを行い、上昇を抑制する。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9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県内平均は上回るものの、全国平均、類似団体平均を下回っている。特別会計への繰出金の変動による影響が大きいため、今後繰出金抑制のため、税率や使用料の見直しなど、負担の適正化により、普通会計の負担額を減らせ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81280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補助費等に関しては、昨年度比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ている。各種平均も上回っている状況である。これは、川越地区消防の新庁舎建設など、関係一部事務組合の新規事業等が影響しているものと思われる。今後も補助額の増加が見込まれるため、関係自治体と協議し、適正な負担比率による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19231</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914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19231</xdr:rowOff>
    </xdr:from>
    <xdr:to>
      <xdr:col>78</xdr:col>
      <xdr:colOff>69850</xdr:colOff>
      <xdr:row>36</xdr:row>
      <xdr:rowOff>110672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914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110672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183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25763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54808</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146413</xdr:rowOff>
    </xdr:from>
    <xdr:to>
      <xdr:col>65</xdr:col>
      <xdr:colOff>53975</xdr:colOff>
      <xdr:row>36</xdr:row>
      <xdr:rowOff>76563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61340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ものの、各種平均は大きく下回っている。今後も公共施設等の修繕や改修などが予想されるが、地方債の乱発を抑え、長期的な目線で計画的な地方債発行を行い、償還額の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56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67563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566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99568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99568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18559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平均は下回っているものの、類似団体平均に対しては上回っている状況である。全体的に減少基調にあったものの、令和４年度では増加に転じ、平成３０年度水準まで戻っている。高齢化による扶助費の増や、一部事務組合への補助金の増などによる影響が考えられる。今後、財政の硬直化を招かぬよう、事業の見直し等を適正に行い、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47472"/>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44704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77</xdr:row>
      <xdr:rowOff>10413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749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150444</xdr:rowOff>
    </xdr:from>
    <xdr:to>
      <xdr:col>29</xdr:col>
      <xdr:colOff>127000</xdr:colOff>
      <xdr:row>18</xdr:row>
      <xdr:rowOff>18466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2719"/>
          <a:ext cx="647700" cy="3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18466</xdr:rowOff>
    </xdr:from>
    <xdr:to>
      <xdr:col>26</xdr:col>
      <xdr:colOff>50800</xdr:colOff>
      <xdr:row>18</xdr:row>
      <xdr:rowOff>48832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2191"/>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48832</xdr:rowOff>
    </xdr:from>
    <xdr:to>
      <xdr:col>22</xdr:col>
      <xdr:colOff>114300</xdr:colOff>
      <xdr:row>18</xdr:row>
      <xdr:rowOff>86462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2557"/>
          <a:ext cx="698500" cy="3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101744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86462</xdr:rowOff>
    </xdr:from>
    <xdr:to>
      <xdr:col>18</xdr:col>
      <xdr:colOff>177800</xdr:colOff>
      <xdr:row>18</xdr:row>
      <xdr:rowOff>89992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0187"/>
          <a:ext cx="698500" cy="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134188</xdr:rowOff>
    </xdr:from>
    <xdr:to>
      <xdr:col>19</xdr:col>
      <xdr:colOff>38100</xdr:colOff>
      <xdr:row>19</xdr:row>
      <xdr:rowOff>64338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67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142837</xdr:rowOff>
    </xdr:from>
    <xdr:to>
      <xdr:col>15</xdr:col>
      <xdr:colOff>101600</xdr:colOff>
      <xdr:row>19</xdr:row>
      <xdr:rowOff>72987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76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57764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99644</xdr:rowOff>
    </xdr:from>
    <xdr:to>
      <xdr:col>29</xdr:col>
      <xdr:colOff>177800</xdr:colOff>
      <xdr:row>18</xdr:row>
      <xdr:rowOff>29794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71721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139116</xdr:rowOff>
    </xdr:from>
    <xdr:to>
      <xdr:col>26</xdr:col>
      <xdr:colOff>101600</xdr:colOff>
      <xdr:row>18</xdr:row>
      <xdr:rowOff>69266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54043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169482</xdr:rowOff>
    </xdr:from>
    <xdr:to>
      <xdr:col>22</xdr:col>
      <xdr:colOff>165100</xdr:colOff>
      <xdr:row>18</xdr:row>
      <xdr:rowOff>99632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84409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35662</xdr:rowOff>
    </xdr:from>
    <xdr:to>
      <xdr:col>19</xdr:col>
      <xdr:colOff>38100</xdr:colOff>
      <xdr:row>18</xdr:row>
      <xdr:rowOff>137261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3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147439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39192</xdr:rowOff>
    </xdr:from>
    <xdr:to>
      <xdr:col>15</xdr:col>
      <xdr:colOff>101600</xdr:colOff>
      <xdr:row>18</xdr:row>
      <xdr:rowOff>140792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150969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111706</xdr:rowOff>
    </xdr:from>
    <xdr:to>
      <xdr:col>29</xdr:col>
      <xdr:colOff>127000</xdr:colOff>
      <xdr:row>37</xdr:row>
      <xdr:rowOff>169771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36406"/>
          <a:ext cx="6477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169771</xdr:rowOff>
    </xdr:from>
    <xdr:to>
      <xdr:col>26</xdr:col>
      <xdr:colOff>50800</xdr:colOff>
      <xdr:row>37</xdr:row>
      <xdr:rowOff>170525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94471"/>
          <a:ext cx="6985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72707</xdr:rowOff>
    </xdr:from>
    <xdr:to>
      <xdr:col>22</xdr:col>
      <xdr:colOff>114300</xdr:colOff>
      <xdr:row>37</xdr:row>
      <xdr:rowOff>170525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97407"/>
          <a:ext cx="698500" cy="9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72707</xdr:rowOff>
    </xdr:from>
    <xdr:to>
      <xdr:col>18</xdr:col>
      <xdr:colOff>177800</xdr:colOff>
      <xdr:row>37</xdr:row>
      <xdr:rowOff>84366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97407"/>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262180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250659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60906</xdr:rowOff>
    </xdr:from>
    <xdr:to>
      <xdr:col>29</xdr:col>
      <xdr:colOff>177800</xdr:colOff>
      <xdr:row>37</xdr:row>
      <xdr:rowOff>162506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32983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118971</xdr:rowOff>
    </xdr:from>
    <xdr:to>
      <xdr:col>26</xdr:col>
      <xdr:colOff>101600</xdr:colOff>
      <xdr:row>37</xdr:row>
      <xdr:rowOff>220571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205348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30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119725</xdr:rowOff>
    </xdr:from>
    <xdr:to>
      <xdr:col>22</xdr:col>
      <xdr:colOff>165100</xdr:colOff>
      <xdr:row>37</xdr:row>
      <xdr:rowOff>221325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206102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21907</xdr:rowOff>
    </xdr:from>
    <xdr:to>
      <xdr:col>19</xdr:col>
      <xdr:colOff>38100</xdr:colOff>
      <xdr:row>37</xdr:row>
      <xdr:rowOff>123507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108284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33566</xdr:rowOff>
    </xdr:from>
    <xdr:to>
      <xdr:col>15</xdr:col>
      <xdr:colOff>101600</xdr:colOff>
      <xdr:row>37</xdr:row>
      <xdr:rowOff>135166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8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119943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19,188
18,777
41.63
8,133,017
7,623,083
399,658
5,381,562
5,774,930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159503</xdr:rowOff>
    </xdr:from>
    <xdr:to>
      <xdr:col>24</xdr:col>
      <xdr:colOff>63500</xdr:colOff>
      <xdr:row>37</xdr:row>
      <xdr:rowOff>24328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31703"/>
          <a:ext cx="838200" cy="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24328</xdr:rowOff>
    </xdr:from>
    <xdr:to>
      <xdr:col>19</xdr:col>
      <xdr:colOff>177800</xdr:colOff>
      <xdr:row>37</xdr:row>
      <xdr:rowOff>81264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67978"/>
          <a:ext cx="8890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81264</xdr:rowOff>
    </xdr:from>
    <xdr:to>
      <xdr:col>15</xdr:col>
      <xdr:colOff>50800</xdr:colOff>
      <xdr:row>38</xdr:row>
      <xdr:rowOff>35873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24914"/>
          <a:ext cx="889000" cy="12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145748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16284</xdr:rowOff>
    </xdr:from>
    <xdr:to>
      <xdr:col>10</xdr:col>
      <xdr:colOff>114300</xdr:colOff>
      <xdr:row>38</xdr:row>
      <xdr:rowOff>35873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31384"/>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103716</xdr:rowOff>
    </xdr:from>
    <xdr:to>
      <xdr:col>10</xdr:col>
      <xdr:colOff>165100</xdr:colOff>
      <xdr:row>38</xdr:row>
      <xdr:rowOff>33866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44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50393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102159</xdr:rowOff>
    </xdr:from>
    <xdr:to>
      <xdr:col>6</xdr:col>
      <xdr:colOff>38100</xdr:colOff>
      <xdr:row>38</xdr:row>
      <xdr:rowOff>32309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44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48836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108703</xdr:rowOff>
    </xdr:from>
    <xdr:to>
      <xdr:col>24</xdr:col>
      <xdr:colOff>114300</xdr:colOff>
      <xdr:row>37</xdr:row>
      <xdr:rowOff>38853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87130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144978</xdr:rowOff>
    </xdr:from>
    <xdr:to>
      <xdr:col>20</xdr:col>
      <xdr:colOff>38100</xdr:colOff>
      <xdr:row>37</xdr:row>
      <xdr:rowOff>75128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30464</xdr:rowOff>
    </xdr:from>
    <xdr:to>
      <xdr:col>15</xdr:col>
      <xdr:colOff>101600</xdr:colOff>
      <xdr:row>37</xdr:row>
      <xdr:rowOff>132064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123191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156523</xdr:rowOff>
    </xdr:from>
    <xdr:to>
      <xdr:col>10</xdr:col>
      <xdr:colOff>165100</xdr:colOff>
      <xdr:row>38</xdr:row>
      <xdr:rowOff>86672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00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77800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136935</xdr:rowOff>
    </xdr:from>
    <xdr:to>
      <xdr:col>6</xdr:col>
      <xdr:colOff>38100</xdr:colOff>
      <xdr:row>38</xdr:row>
      <xdr:rowOff>67084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80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58211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151371</xdr:rowOff>
    </xdr:from>
    <xdr:to>
      <xdr:col>24</xdr:col>
      <xdr:colOff>63500</xdr:colOff>
      <xdr:row>58</xdr:row>
      <xdr:rowOff>57264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24021"/>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57264</xdr:rowOff>
    </xdr:from>
    <xdr:to>
      <xdr:col>19</xdr:col>
      <xdr:colOff>177800</xdr:colOff>
      <xdr:row>58</xdr:row>
      <xdr:rowOff>126009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01364"/>
          <a:ext cx="8890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166446</xdr:rowOff>
    </xdr:from>
    <xdr:to>
      <xdr:col>15</xdr:col>
      <xdr:colOff>50800</xdr:colOff>
      <xdr:row>58</xdr:row>
      <xdr:rowOff>126009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39096"/>
          <a:ext cx="889000" cy="1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70794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166446</xdr:rowOff>
    </xdr:from>
    <xdr:to>
      <xdr:col>10</xdr:col>
      <xdr:colOff>114300</xdr:colOff>
      <xdr:row>58</xdr:row>
      <xdr:rowOff>151054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9096"/>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59271</xdr:rowOff>
    </xdr:from>
    <xdr:to>
      <xdr:col>10</xdr:col>
      <xdr:colOff>165100</xdr:colOff>
      <xdr:row>58</xdr:row>
      <xdr:rowOff>160871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0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151998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67348</xdr:rowOff>
    </xdr:from>
    <xdr:to>
      <xdr:col>6</xdr:col>
      <xdr:colOff>38100</xdr:colOff>
      <xdr:row>58</xdr:row>
      <xdr:rowOff>168948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100571</xdr:rowOff>
    </xdr:from>
    <xdr:to>
      <xdr:col>24</xdr:col>
      <xdr:colOff>114300</xdr:colOff>
      <xdr:row>58</xdr:row>
      <xdr:rowOff>30721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78998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6464</xdr:rowOff>
    </xdr:from>
    <xdr:to>
      <xdr:col>20</xdr:col>
      <xdr:colOff>38100</xdr:colOff>
      <xdr:row>58</xdr:row>
      <xdr:rowOff>108064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75209</xdr:rowOff>
    </xdr:from>
    <xdr:to>
      <xdr:col>15</xdr:col>
      <xdr:colOff>101600</xdr:colOff>
      <xdr:row>59</xdr:row>
      <xdr:rowOff>5359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167936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115646</xdr:rowOff>
    </xdr:from>
    <xdr:to>
      <xdr:col>10</xdr:col>
      <xdr:colOff>165100</xdr:colOff>
      <xdr:row>58</xdr:row>
      <xdr:rowOff>45796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62323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100254</xdr:rowOff>
    </xdr:from>
    <xdr:to>
      <xdr:col>6</xdr:col>
      <xdr:colOff>38100</xdr:colOff>
      <xdr:row>59</xdr:row>
      <xdr:rowOff>30404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21531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137392</xdr:rowOff>
    </xdr:from>
    <xdr:to>
      <xdr:col>24</xdr:col>
      <xdr:colOff>63500</xdr:colOff>
      <xdr:row>77</xdr:row>
      <xdr:rowOff>166218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39042"/>
          <a:ext cx="8382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137392</xdr:rowOff>
    </xdr:from>
    <xdr:to>
      <xdr:col>19</xdr:col>
      <xdr:colOff>177800</xdr:colOff>
      <xdr:row>78</xdr:row>
      <xdr:rowOff>7409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9042"/>
          <a:ext cx="889000" cy="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7409</xdr:rowOff>
    </xdr:from>
    <xdr:to>
      <xdr:col>15</xdr:col>
      <xdr:colOff>50800</xdr:colOff>
      <xdr:row>78</xdr:row>
      <xdr:rowOff>16370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8050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166675</xdr:rowOff>
    </xdr:from>
    <xdr:to>
      <xdr:col>10</xdr:col>
      <xdr:colOff>114300</xdr:colOff>
      <xdr:row>78</xdr:row>
      <xdr:rowOff>16370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832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164224</xdr:rowOff>
    </xdr:from>
    <xdr:to>
      <xdr:col>10</xdr:col>
      <xdr:colOff>165100</xdr:colOff>
      <xdr:row>78</xdr:row>
      <xdr:rowOff>94374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155491</xdr:rowOff>
    </xdr:from>
    <xdr:to>
      <xdr:col>6</xdr:col>
      <xdr:colOff>38100</xdr:colOff>
      <xdr:row>78</xdr:row>
      <xdr:rowOff>85641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76768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115418</xdr:rowOff>
    </xdr:from>
    <xdr:to>
      <xdr:col>24</xdr:col>
      <xdr:colOff>114300</xdr:colOff>
      <xdr:row>78</xdr:row>
      <xdr:rowOff>45568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93845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86592</xdr:rowOff>
    </xdr:from>
    <xdr:to>
      <xdr:col>20</xdr:col>
      <xdr:colOff>38100</xdr:colOff>
      <xdr:row>78</xdr:row>
      <xdr:rowOff>16742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128059</xdr:rowOff>
    </xdr:from>
    <xdr:to>
      <xdr:col>15</xdr:col>
      <xdr:colOff>101600</xdr:colOff>
      <xdr:row>78</xdr:row>
      <xdr:rowOff>58209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49336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137020</xdr:rowOff>
    </xdr:from>
    <xdr:to>
      <xdr:col>10</xdr:col>
      <xdr:colOff>165100</xdr:colOff>
      <xdr:row>78</xdr:row>
      <xdr:rowOff>67170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83697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115875</xdr:rowOff>
    </xdr:from>
    <xdr:to>
      <xdr:col>6</xdr:col>
      <xdr:colOff>38100</xdr:colOff>
      <xdr:row>78</xdr:row>
      <xdr:rowOff>46025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62552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85940</xdr:rowOff>
    </xdr:from>
    <xdr:to>
      <xdr:col>24</xdr:col>
      <xdr:colOff>63500</xdr:colOff>
      <xdr:row>97</xdr:row>
      <xdr:rowOff>44831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45140"/>
          <a:ext cx="8382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85940</xdr:rowOff>
    </xdr:from>
    <xdr:to>
      <xdr:col>19</xdr:col>
      <xdr:colOff>177800</xdr:colOff>
      <xdr:row>97</xdr:row>
      <xdr:rowOff>132880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45140"/>
          <a:ext cx="889000" cy="2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132880</xdr:rowOff>
    </xdr:from>
    <xdr:to>
      <xdr:col>15</xdr:col>
      <xdr:colOff>50800</xdr:colOff>
      <xdr:row>98</xdr:row>
      <xdr:rowOff>33299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3530"/>
          <a:ext cx="889000" cy="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46372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33299</xdr:rowOff>
    </xdr:from>
    <xdr:to>
      <xdr:col>10</xdr:col>
      <xdr:colOff>114300</xdr:colOff>
      <xdr:row>98</xdr:row>
      <xdr:rowOff>49479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5399"/>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61367</xdr:rowOff>
    </xdr:from>
    <xdr:to>
      <xdr:col>10</xdr:col>
      <xdr:colOff>165100</xdr:colOff>
      <xdr:row>96</xdr:row>
      <xdr:rowOff>162967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2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96114</xdr:rowOff>
    </xdr:from>
    <xdr:to>
      <xdr:col>6</xdr:col>
      <xdr:colOff>38100</xdr:colOff>
      <xdr:row>97</xdr:row>
      <xdr:rowOff>26264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42791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165481</xdr:rowOff>
    </xdr:from>
    <xdr:to>
      <xdr:col>24</xdr:col>
      <xdr:colOff>114300</xdr:colOff>
      <xdr:row>97</xdr:row>
      <xdr:rowOff>95631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143908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35140</xdr:rowOff>
    </xdr:from>
    <xdr:to>
      <xdr:col>20</xdr:col>
      <xdr:colOff>38100</xdr:colOff>
      <xdr:row>96</xdr:row>
      <xdr:rowOff>136740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127867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82080</xdr:rowOff>
    </xdr:from>
    <xdr:to>
      <xdr:col>15</xdr:col>
      <xdr:colOff>101600</xdr:colOff>
      <xdr:row>98</xdr:row>
      <xdr:rowOff>12230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153949</xdr:rowOff>
    </xdr:from>
    <xdr:to>
      <xdr:col>10</xdr:col>
      <xdr:colOff>165100</xdr:colOff>
      <xdr:row>98</xdr:row>
      <xdr:rowOff>84099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170129</xdr:rowOff>
    </xdr:from>
    <xdr:to>
      <xdr:col>6</xdr:col>
      <xdr:colOff>38100</xdr:colOff>
      <xdr:row>98</xdr:row>
      <xdr:rowOff>100279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91406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15118</xdr:rowOff>
    </xdr:from>
    <xdr:to>
      <xdr:col>55</xdr:col>
      <xdr:colOff>0</xdr:colOff>
      <xdr:row>37</xdr:row>
      <xdr:rowOff>67257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58768"/>
          <a:ext cx="8382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105410</xdr:rowOff>
    </xdr:from>
    <xdr:to>
      <xdr:col>50</xdr:col>
      <xdr:colOff>114300</xdr:colOff>
      <xdr:row>37</xdr:row>
      <xdr:rowOff>67257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34710"/>
          <a:ext cx="889000" cy="4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105410</xdr:rowOff>
    </xdr:from>
    <xdr:to>
      <xdr:col>45</xdr:col>
      <xdr:colOff>177800</xdr:colOff>
      <xdr:row>37</xdr:row>
      <xdr:rowOff>96083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34710"/>
          <a:ext cx="889000" cy="5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165330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96083</xdr:rowOff>
    </xdr:from>
    <xdr:to>
      <xdr:col>41</xdr:col>
      <xdr:colOff>50800</xdr:colOff>
      <xdr:row>37</xdr:row>
      <xdr:rowOff>109100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9733"/>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159185</xdr:rowOff>
    </xdr:from>
    <xdr:to>
      <xdr:col>41</xdr:col>
      <xdr:colOff>101600</xdr:colOff>
      <xdr:row>37</xdr:row>
      <xdr:rowOff>89335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105862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2037</xdr:rowOff>
    </xdr:from>
    <xdr:to>
      <xdr:col>36</xdr:col>
      <xdr:colOff>165100</xdr:colOff>
      <xdr:row>37</xdr:row>
      <xdr:rowOff>103637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120164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135768</xdr:rowOff>
    </xdr:from>
    <xdr:to>
      <xdr:col>55</xdr:col>
      <xdr:colOff>50800</xdr:colOff>
      <xdr:row>37</xdr:row>
      <xdr:rowOff>65918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50695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16457</xdr:rowOff>
    </xdr:from>
    <xdr:to>
      <xdr:col>50</xdr:col>
      <xdr:colOff>165100</xdr:colOff>
      <xdr:row>37</xdr:row>
      <xdr:rowOff>118057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109184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54610</xdr:rowOff>
    </xdr:from>
    <xdr:to>
      <xdr:col>46</xdr:col>
      <xdr:colOff>38100</xdr:colOff>
      <xdr:row>34</xdr:row>
      <xdr:rowOff>156210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147337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45283</xdr:rowOff>
    </xdr:from>
    <xdr:to>
      <xdr:col>41</xdr:col>
      <xdr:colOff>101600</xdr:colOff>
      <xdr:row>37</xdr:row>
      <xdr:rowOff>146883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58300</xdr:rowOff>
    </xdr:from>
    <xdr:to>
      <xdr:col>36</xdr:col>
      <xdr:colOff>165100</xdr:colOff>
      <xdr:row>37</xdr:row>
      <xdr:rowOff>159900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151027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98407</xdr:rowOff>
    </xdr:from>
    <xdr:to>
      <xdr:col>55</xdr:col>
      <xdr:colOff>0</xdr:colOff>
      <xdr:row>57</xdr:row>
      <xdr:rowOff>131219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71057"/>
          <a:ext cx="8382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63020</xdr:rowOff>
    </xdr:from>
    <xdr:to>
      <xdr:col>50</xdr:col>
      <xdr:colOff>114300</xdr:colOff>
      <xdr:row>57</xdr:row>
      <xdr:rowOff>131219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35670"/>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63020</xdr:rowOff>
    </xdr:from>
    <xdr:to>
      <xdr:col>45</xdr:col>
      <xdr:colOff>177800</xdr:colOff>
      <xdr:row>58</xdr:row>
      <xdr:rowOff>28380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35670"/>
          <a:ext cx="889000" cy="1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153999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111963</xdr:rowOff>
    </xdr:from>
    <xdr:to>
      <xdr:col>41</xdr:col>
      <xdr:colOff>50800</xdr:colOff>
      <xdr:row>58</xdr:row>
      <xdr:rowOff>28380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84613"/>
          <a:ext cx="889000" cy="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47607</xdr:rowOff>
    </xdr:from>
    <xdr:to>
      <xdr:col>55</xdr:col>
      <xdr:colOff>50800</xdr:colOff>
      <xdr:row>57</xdr:row>
      <xdr:rowOff>149207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26034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80419</xdr:rowOff>
    </xdr:from>
    <xdr:to>
      <xdr:col>50</xdr:col>
      <xdr:colOff>165100</xdr:colOff>
      <xdr:row>58</xdr:row>
      <xdr:rowOff>10569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12220</xdr:rowOff>
    </xdr:from>
    <xdr:to>
      <xdr:col>46</xdr:col>
      <xdr:colOff>38100</xdr:colOff>
      <xdr:row>57</xdr:row>
      <xdr:rowOff>113820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104947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149030</xdr:rowOff>
    </xdr:from>
    <xdr:to>
      <xdr:col>41</xdr:col>
      <xdr:colOff>101600</xdr:colOff>
      <xdr:row>58</xdr:row>
      <xdr:rowOff>79180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70307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61163</xdr:rowOff>
    </xdr:from>
    <xdr:to>
      <xdr:col>36</xdr:col>
      <xdr:colOff>165100</xdr:colOff>
      <xdr:row>57</xdr:row>
      <xdr:rowOff>162763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153890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19914</xdr:rowOff>
    </xdr:from>
    <xdr:to>
      <xdr:col>55</xdr:col>
      <xdr:colOff>0</xdr:colOff>
      <xdr:row>79</xdr:row>
      <xdr:rowOff>36640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446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36640</xdr:rowOff>
    </xdr:from>
    <xdr:to>
      <xdr:col>50</xdr:col>
      <xdr:colOff>114300</xdr:colOff>
      <xdr:row>79</xdr:row>
      <xdr:rowOff>40202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8119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26409</xdr:rowOff>
    </xdr:from>
    <xdr:to>
      <xdr:col>45</xdr:col>
      <xdr:colOff>177800</xdr:colOff>
      <xdr:row>79</xdr:row>
      <xdr:rowOff>40202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0959"/>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112534</xdr:rowOff>
    </xdr:from>
    <xdr:to>
      <xdr:col>41</xdr:col>
      <xdr:colOff>50800</xdr:colOff>
      <xdr:row>79</xdr:row>
      <xdr:rowOff>26409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85634"/>
          <a:ext cx="889000" cy="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32322</xdr:rowOff>
    </xdr:from>
    <xdr:to>
      <xdr:col>41</xdr:col>
      <xdr:colOff>101600</xdr:colOff>
      <xdr:row>77</xdr:row>
      <xdr:rowOff>133922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57449</xdr:rowOff>
    </xdr:from>
    <xdr:to>
      <xdr:col>36</xdr:col>
      <xdr:colOff>165100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140564</xdr:rowOff>
    </xdr:from>
    <xdr:to>
      <xdr:col>55</xdr:col>
      <xdr:colOff>50800</xdr:colOff>
      <xdr:row>79</xdr:row>
      <xdr:rowOff>70714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55491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157290</xdr:rowOff>
    </xdr:from>
    <xdr:to>
      <xdr:col>50</xdr:col>
      <xdr:colOff>165100</xdr:colOff>
      <xdr:row>79</xdr:row>
      <xdr:rowOff>87440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78567</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2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160852</xdr:rowOff>
    </xdr:from>
    <xdr:to>
      <xdr:col>46</xdr:col>
      <xdr:colOff>38100</xdr:colOff>
      <xdr:row>79</xdr:row>
      <xdr:rowOff>91002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82129</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147059</xdr:rowOff>
    </xdr:from>
    <xdr:to>
      <xdr:col>41</xdr:col>
      <xdr:colOff>101600</xdr:colOff>
      <xdr:row>79</xdr:row>
      <xdr:rowOff>77209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68336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1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61734</xdr:rowOff>
    </xdr:from>
    <xdr:to>
      <xdr:col>36</xdr:col>
      <xdr:colOff>165100</xdr:colOff>
      <xdr:row>78</xdr:row>
      <xdr:rowOff>163334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154461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2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114960</xdr:rowOff>
    </xdr:from>
    <xdr:to>
      <xdr:col>55</xdr:col>
      <xdr:colOff>0</xdr:colOff>
      <xdr:row>96</xdr:row>
      <xdr:rowOff>166878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74160"/>
          <a:ext cx="8382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38582</xdr:rowOff>
    </xdr:from>
    <xdr:to>
      <xdr:col>50</xdr:col>
      <xdr:colOff>114300</xdr:colOff>
      <xdr:row>96</xdr:row>
      <xdr:rowOff>166878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97782"/>
          <a:ext cx="889000" cy="1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38582</xdr:rowOff>
    </xdr:from>
    <xdr:to>
      <xdr:col>45</xdr:col>
      <xdr:colOff>177800</xdr:colOff>
      <xdr:row>97</xdr:row>
      <xdr:rowOff>100254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97782"/>
          <a:ext cx="889000" cy="2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55745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23864</xdr:rowOff>
    </xdr:from>
    <xdr:to>
      <xdr:col>41</xdr:col>
      <xdr:colOff>50800</xdr:colOff>
      <xdr:row>97</xdr:row>
      <xdr:rowOff>100254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54514"/>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95162</xdr:rowOff>
    </xdr:from>
    <xdr:to>
      <xdr:col>41</xdr:col>
      <xdr:colOff>101600</xdr:colOff>
      <xdr:row>97</xdr:row>
      <xdr:rowOff>25312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41839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127025</xdr:rowOff>
    </xdr:from>
    <xdr:to>
      <xdr:col>36</xdr:col>
      <xdr:colOff>165100</xdr:colOff>
      <xdr:row>97</xdr:row>
      <xdr:rowOff>57175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8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73702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64160</xdr:rowOff>
    </xdr:from>
    <xdr:to>
      <xdr:col>55</xdr:col>
      <xdr:colOff>50800</xdr:colOff>
      <xdr:row>96</xdr:row>
      <xdr:rowOff>165760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42587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116078</xdr:rowOff>
    </xdr:from>
    <xdr:to>
      <xdr:col>50</xdr:col>
      <xdr:colOff>165100</xdr:colOff>
      <xdr:row>97</xdr:row>
      <xdr:rowOff>46228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159232</xdr:rowOff>
    </xdr:from>
    <xdr:to>
      <xdr:col>46</xdr:col>
      <xdr:colOff>38100</xdr:colOff>
      <xdr:row>96</xdr:row>
      <xdr:rowOff>89382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80509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49454</xdr:rowOff>
    </xdr:from>
    <xdr:to>
      <xdr:col>41</xdr:col>
      <xdr:colOff>101600</xdr:colOff>
      <xdr:row>97</xdr:row>
      <xdr:rowOff>151054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142181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144514</xdr:rowOff>
    </xdr:from>
    <xdr:to>
      <xdr:col>36</xdr:col>
      <xdr:colOff>165100</xdr:colOff>
      <xdr:row>97</xdr:row>
      <xdr:rowOff>74664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65791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16891</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3441"/>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16891</xdr:rowOff>
    </xdr:from>
    <xdr:to>
      <xdr:col>76</xdr:col>
      <xdr:colOff>114300</xdr:colOff>
      <xdr:row>39</xdr:row>
      <xdr:rowOff>39395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344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39395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5945"/>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119202</xdr:rowOff>
    </xdr:from>
    <xdr:to>
      <xdr:col>72</xdr:col>
      <xdr:colOff>38100</xdr:colOff>
      <xdr:row>39</xdr:row>
      <xdr:rowOff>49352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65879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135534</xdr:rowOff>
    </xdr:from>
    <xdr:to>
      <xdr:col>67</xdr:col>
      <xdr:colOff>101600</xdr:colOff>
      <xdr:row>39</xdr:row>
      <xdr:rowOff>65684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82211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137541</xdr:rowOff>
    </xdr:from>
    <xdr:to>
      <xdr:col>76</xdr:col>
      <xdr:colOff>165100</xdr:colOff>
      <xdr:row>39</xdr:row>
      <xdr:rowOff>67691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58818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160045</xdr:rowOff>
    </xdr:from>
    <xdr:to>
      <xdr:col>72</xdr:col>
      <xdr:colOff>38100</xdr:colOff>
      <xdr:row>39</xdr:row>
      <xdr:rowOff>90195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81322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138466</xdr:rowOff>
    </xdr:from>
    <xdr:to>
      <xdr:col>85</xdr:col>
      <xdr:colOff>127000</xdr:colOff>
      <xdr:row>77</xdr:row>
      <xdr:rowOff>158598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40116"/>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153462</xdr:rowOff>
    </xdr:from>
    <xdr:to>
      <xdr:col>81</xdr:col>
      <xdr:colOff>50800</xdr:colOff>
      <xdr:row>77</xdr:row>
      <xdr:rowOff>158598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55112"/>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153462</xdr:rowOff>
    </xdr:from>
    <xdr:to>
      <xdr:col>76</xdr:col>
      <xdr:colOff>114300</xdr:colOff>
      <xdr:row>77</xdr:row>
      <xdr:rowOff>154605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5511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27942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154605</xdr:rowOff>
    </xdr:from>
    <xdr:to>
      <xdr:col>71</xdr:col>
      <xdr:colOff>177800</xdr:colOff>
      <xdr:row>77</xdr:row>
      <xdr:rowOff>165700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56255"/>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70109</xdr:rowOff>
    </xdr:from>
    <xdr:to>
      <xdr:col>72</xdr:col>
      <xdr:colOff>38100</xdr:colOff>
      <xdr:row>78</xdr:row>
      <xdr:rowOff>259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67725</xdr:rowOff>
    </xdr:from>
    <xdr:to>
      <xdr:col>67</xdr:col>
      <xdr:colOff>101600</xdr:colOff>
      <xdr:row>77</xdr:row>
      <xdr:rowOff>169325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6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87666</xdr:rowOff>
    </xdr:from>
    <xdr:to>
      <xdr:col>85</xdr:col>
      <xdr:colOff>177800</xdr:colOff>
      <xdr:row>78</xdr:row>
      <xdr:rowOff>17816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66093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107798</xdr:rowOff>
    </xdr:from>
    <xdr:to>
      <xdr:col>81</xdr:col>
      <xdr:colOff>101600</xdr:colOff>
      <xdr:row>78</xdr:row>
      <xdr:rowOff>37948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29075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102662</xdr:rowOff>
    </xdr:from>
    <xdr:to>
      <xdr:col>76</xdr:col>
      <xdr:colOff>165100</xdr:colOff>
      <xdr:row>78</xdr:row>
      <xdr:rowOff>32812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23939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103805</xdr:rowOff>
    </xdr:from>
    <xdr:to>
      <xdr:col>72</xdr:col>
      <xdr:colOff>38100</xdr:colOff>
      <xdr:row>78</xdr:row>
      <xdr:rowOff>33955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25082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114900</xdr:rowOff>
    </xdr:from>
    <xdr:to>
      <xdr:col>67</xdr:col>
      <xdr:colOff>101600</xdr:colOff>
      <xdr:row>78</xdr:row>
      <xdr:rowOff>45050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117996</xdr:rowOff>
    </xdr:from>
    <xdr:to>
      <xdr:col>85</xdr:col>
      <xdr:colOff>127000</xdr:colOff>
      <xdr:row>98</xdr:row>
      <xdr:rowOff>148971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77196"/>
          <a:ext cx="838200" cy="3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117996</xdr:rowOff>
    </xdr:from>
    <xdr:to>
      <xdr:col>81</xdr:col>
      <xdr:colOff>50800</xdr:colOff>
      <xdr:row>98</xdr:row>
      <xdr:rowOff>154991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77196"/>
          <a:ext cx="889000" cy="3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154991</xdr:rowOff>
    </xdr:from>
    <xdr:to>
      <xdr:col>76</xdr:col>
      <xdr:colOff>114300</xdr:colOff>
      <xdr:row>98</xdr:row>
      <xdr:rowOff>162395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57091"/>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41267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162395</xdr:rowOff>
    </xdr:from>
    <xdr:to>
      <xdr:col>71</xdr:col>
      <xdr:colOff>177800</xdr:colOff>
      <xdr:row>99</xdr:row>
      <xdr:rowOff>24701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64495"/>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153112</xdr:rowOff>
    </xdr:from>
    <xdr:to>
      <xdr:col>72</xdr:col>
      <xdr:colOff>38100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99789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108153</xdr:rowOff>
    </xdr:from>
    <xdr:to>
      <xdr:col>67</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98171</xdr:rowOff>
    </xdr:from>
    <xdr:to>
      <xdr:col>85</xdr:col>
      <xdr:colOff>177800</xdr:colOff>
      <xdr:row>99</xdr:row>
      <xdr:rowOff>28321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13098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67196</xdr:rowOff>
    </xdr:from>
    <xdr:to>
      <xdr:col>81</xdr:col>
      <xdr:colOff>101600</xdr:colOff>
      <xdr:row>96</xdr:row>
      <xdr:rowOff>168796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159923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104191</xdr:rowOff>
    </xdr:from>
    <xdr:to>
      <xdr:col>76</xdr:col>
      <xdr:colOff>165100</xdr:colOff>
      <xdr:row>99</xdr:row>
      <xdr:rowOff>34341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25468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111595</xdr:rowOff>
    </xdr:from>
    <xdr:to>
      <xdr:col>72</xdr:col>
      <xdr:colOff>38100</xdr:colOff>
      <xdr:row>99</xdr:row>
      <xdr:rowOff>41745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32872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145351</xdr:rowOff>
    </xdr:from>
    <xdr:to>
      <xdr:col>67</xdr:col>
      <xdr:colOff>101600</xdr:colOff>
      <xdr:row>99</xdr:row>
      <xdr:rowOff>75501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66628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77597</xdr:rowOff>
    </xdr:from>
    <xdr:to>
      <xdr:col>116</xdr:col>
      <xdr:colOff>63500</xdr:colOff>
      <xdr:row>37</xdr:row>
      <xdr:rowOff>80416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1247"/>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23190</xdr:rowOff>
    </xdr:from>
    <xdr:to>
      <xdr:col>111</xdr:col>
      <xdr:colOff>177800</xdr:colOff>
      <xdr:row>37</xdr:row>
      <xdr:rowOff>80416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195390"/>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23190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195390"/>
          <a:ext cx="889000" cy="5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29845</xdr:rowOff>
    </xdr:from>
    <xdr:to>
      <xdr:col>107</xdr:col>
      <xdr:colOff>101600</xdr:colOff>
      <xdr:row>37</xdr:row>
      <xdr:rowOff>131445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122572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65736</xdr:rowOff>
    </xdr:from>
    <xdr:to>
      <xdr:col>102</xdr:col>
      <xdr:colOff>165100</xdr:colOff>
      <xdr:row>38</xdr:row>
      <xdr:rowOff>167336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12412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84937</xdr:rowOff>
    </xdr:from>
    <xdr:to>
      <xdr:col>98</xdr:col>
      <xdr:colOff>38100</xdr:colOff>
      <xdr:row>39</xdr:row>
      <xdr:rowOff>15087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31614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26797</xdr:rowOff>
    </xdr:from>
    <xdr:to>
      <xdr:col>116</xdr:col>
      <xdr:colOff>114300</xdr:colOff>
      <xdr:row>37</xdr:row>
      <xdr:rowOff>128397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49674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29616</xdr:rowOff>
    </xdr:from>
    <xdr:to>
      <xdr:col>112</xdr:col>
      <xdr:colOff>38100</xdr:colOff>
      <xdr:row>37</xdr:row>
      <xdr:rowOff>131216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143840</xdr:rowOff>
    </xdr:from>
    <xdr:to>
      <xdr:col>107</xdr:col>
      <xdr:colOff>101600</xdr:colOff>
      <xdr:row>36</xdr:row>
      <xdr:rowOff>73990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90517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9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23806</xdr:rowOff>
    </xdr:from>
    <xdr:to>
      <xdr:col>102</xdr:col>
      <xdr:colOff>165100</xdr:colOff>
      <xdr:row>57</xdr:row>
      <xdr:rowOff>125406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141933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7233</xdr:rowOff>
    </xdr:from>
    <xdr:to>
      <xdr:col>98</xdr:col>
      <xdr:colOff>38100</xdr:colOff>
      <xdr:row>57</xdr:row>
      <xdr:rowOff>108833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125360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7193</xdr:rowOff>
    </xdr:from>
    <xdr:to>
      <xdr:col>116</xdr:col>
      <xdr:colOff>63500</xdr:colOff>
      <xdr:row>78</xdr:row>
      <xdr:rowOff>37271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80293"/>
          <a:ext cx="8382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37271</xdr:rowOff>
    </xdr:from>
    <xdr:to>
      <xdr:col>111</xdr:col>
      <xdr:colOff>177800</xdr:colOff>
      <xdr:row>78</xdr:row>
      <xdr:rowOff>46856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10371"/>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56539</xdr:rowOff>
    </xdr:from>
    <xdr:to>
      <xdr:col>107</xdr:col>
      <xdr:colOff>50800</xdr:colOff>
      <xdr:row>78</xdr:row>
      <xdr:rowOff>46856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58189"/>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121841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50643</xdr:rowOff>
    </xdr:from>
    <xdr:to>
      <xdr:col>102</xdr:col>
      <xdr:colOff>114300</xdr:colOff>
      <xdr:row>77</xdr:row>
      <xdr:rowOff>56539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52293"/>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2180</xdr:rowOff>
    </xdr:from>
    <xdr:to>
      <xdr:col>102</xdr:col>
      <xdr:colOff>165100</xdr:colOff>
      <xdr:row>77</xdr:row>
      <xdr:rowOff>103780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0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120307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135175</xdr:rowOff>
    </xdr:from>
    <xdr:to>
      <xdr:col>98</xdr:col>
      <xdr:colOff>38100</xdr:colOff>
      <xdr:row>77</xdr:row>
      <xdr:rowOff>65325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81852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127843</xdr:rowOff>
    </xdr:from>
    <xdr:to>
      <xdr:col>116</xdr:col>
      <xdr:colOff>114300</xdr:colOff>
      <xdr:row>78</xdr:row>
      <xdr:rowOff>57993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106270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157921</xdr:rowOff>
    </xdr:from>
    <xdr:to>
      <xdr:col>112</xdr:col>
      <xdr:colOff>38100</xdr:colOff>
      <xdr:row>78</xdr:row>
      <xdr:rowOff>88071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79198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167506</xdr:rowOff>
    </xdr:from>
    <xdr:to>
      <xdr:col>107</xdr:col>
      <xdr:colOff>101600</xdr:colOff>
      <xdr:row>78</xdr:row>
      <xdr:rowOff>97656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88783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5739</xdr:rowOff>
    </xdr:from>
    <xdr:to>
      <xdr:col>102</xdr:col>
      <xdr:colOff>165100</xdr:colOff>
      <xdr:row>77</xdr:row>
      <xdr:rowOff>107339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98466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171293</xdr:rowOff>
    </xdr:from>
    <xdr:to>
      <xdr:col>98</xdr:col>
      <xdr:colOff>38100</xdr:colOff>
      <xdr:row>77</xdr:row>
      <xdr:rowOff>101443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92570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住民一人当たりの歳出総額は昨年度約</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千円であったのに対し、今年度は約</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千円となり、歳出総額の削減ができたといえる。また、各種指標においても全体的に類似団体平均を下回っており、概ね適正な財政運営が行われていると分析できる。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個別項目に関して、投資及び出資金の数値が大きくなっているが、令和２年度より下水道事業特別会計が公営企業会計へ移行したことによる、出資金の増が影響しているものと考えられる。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19,188
18,777
41.63
8,133,017
7,623,083
399,658
5,381,562
5,774,930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29319</xdr:rowOff>
    </xdr:from>
    <xdr:to>
      <xdr:col>24</xdr:col>
      <xdr:colOff>63500</xdr:colOff>
      <xdr:row>36</xdr:row>
      <xdr:rowOff>55118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151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29319</xdr:rowOff>
    </xdr:from>
    <xdr:to>
      <xdr:col>19</xdr:col>
      <xdr:colOff>177800</xdr:colOff>
      <xdr:row>36</xdr:row>
      <xdr:rowOff>31605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15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31605</xdr:rowOff>
    </xdr:from>
    <xdr:to>
      <xdr:col>15</xdr:col>
      <xdr:colOff>50800</xdr:colOff>
      <xdr:row>36</xdr:row>
      <xdr:rowOff>54792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0380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84563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xdr:rowOff>
    </xdr:from>
    <xdr:to>
      <xdr:col>10</xdr:col>
      <xdr:colOff>114300</xdr:colOff>
      <xdr:row>36</xdr:row>
      <xdr:rowOff>54792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88456"/>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38281</xdr:rowOff>
    </xdr:from>
    <xdr:to>
      <xdr:col>10</xdr:col>
      <xdr:colOff>165100</xdr:colOff>
      <xdr:row>37</xdr:row>
      <xdr:rowOff>139881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131008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7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xdr:rowOff>
    </xdr:from>
    <xdr:to>
      <xdr:col>6</xdr:col>
      <xdr:colOff>38100</xdr:colOff>
      <xdr:row>37</xdr:row>
      <xdr:rowOff>110490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101617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xdr:rowOff>
    </xdr:from>
    <xdr:to>
      <xdr:col>24</xdr:col>
      <xdr:colOff>114300</xdr:colOff>
      <xdr:row>36</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154195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149969</xdr:rowOff>
    </xdr:from>
    <xdr:to>
      <xdr:col>20</xdr:col>
      <xdr:colOff>38100</xdr:colOff>
      <xdr:row>36</xdr:row>
      <xdr:rowOff>80119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71246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152255</xdr:rowOff>
    </xdr:from>
    <xdr:to>
      <xdr:col>15</xdr:col>
      <xdr:colOff>101600</xdr:colOff>
      <xdr:row>36</xdr:row>
      <xdr:rowOff>82405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73532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3992</xdr:rowOff>
    </xdr:from>
    <xdr:to>
      <xdr:col>10</xdr:col>
      <xdr:colOff>165100</xdr:colOff>
      <xdr:row>36</xdr:row>
      <xdr:rowOff>105592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122119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136906</xdr:rowOff>
    </xdr:from>
    <xdr:to>
      <xdr:col>6</xdr:col>
      <xdr:colOff>38100</xdr:colOff>
      <xdr:row>36</xdr:row>
      <xdr:rowOff>67056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83583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104070</xdr:rowOff>
    </xdr:from>
    <xdr:to>
      <xdr:col>24</xdr:col>
      <xdr:colOff>63500</xdr:colOff>
      <xdr:row>57</xdr:row>
      <xdr:rowOff>40263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05270"/>
          <a:ext cx="838200" cy="1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133084</xdr:rowOff>
    </xdr:from>
    <xdr:to>
      <xdr:col>19</xdr:col>
      <xdr:colOff>177800</xdr:colOff>
      <xdr:row>56</xdr:row>
      <xdr:rowOff>104070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91384"/>
          <a:ext cx="889000" cy="3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133084</xdr:rowOff>
    </xdr:from>
    <xdr:to>
      <xdr:col>15</xdr:col>
      <xdr:colOff>50800</xdr:colOff>
      <xdr:row>57</xdr:row>
      <xdr:rowOff>74609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91384"/>
          <a:ext cx="889000" cy="4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171306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74609</xdr:rowOff>
    </xdr:from>
    <xdr:to>
      <xdr:col>10</xdr:col>
      <xdr:colOff>114300</xdr:colOff>
      <xdr:row>57</xdr:row>
      <xdr:rowOff>125774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7259"/>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133372</xdr:rowOff>
    </xdr:from>
    <xdr:to>
      <xdr:col>10</xdr:col>
      <xdr:colOff>165100</xdr:colOff>
      <xdr:row>57</xdr:row>
      <xdr:rowOff>63522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108043</xdr:rowOff>
    </xdr:from>
    <xdr:to>
      <xdr:col>6</xdr:col>
      <xdr:colOff>38100</xdr:colOff>
      <xdr:row>57</xdr:row>
      <xdr:rowOff>38193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54720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160913</xdr:rowOff>
    </xdr:from>
    <xdr:to>
      <xdr:col>24</xdr:col>
      <xdr:colOff>114300</xdr:colOff>
      <xdr:row>57</xdr:row>
      <xdr:rowOff>91063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75840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53270</xdr:rowOff>
    </xdr:from>
    <xdr:to>
      <xdr:col>20</xdr:col>
      <xdr:colOff>38100</xdr:colOff>
      <xdr:row>56</xdr:row>
      <xdr:rowOff>154870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145997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82284</xdr:rowOff>
    </xdr:from>
    <xdr:to>
      <xdr:col>15</xdr:col>
      <xdr:colOff>101600</xdr:colOff>
      <xdr:row>55</xdr:row>
      <xdr:rowOff>12434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23809</xdr:rowOff>
    </xdr:from>
    <xdr:to>
      <xdr:col>10</xdr:col>
      <xdr:colOff>165100</xdr:colOff>
      <xdr:row>57</xdr:row>
      <xdr:rowOff>125409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74974</xdr:rowOff>
    </xdr:from>
    <xdr:to>
      <xdr:col>6</xdr:col>
      <xdr:colOff>38100</xdr:colOff>
      <xdr:row>58</xdr:row>
      <xdr:rowOff>5124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167701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124422</xdr:rowOff>
    </xdr:from>
    <xdr:to>
      <xdr:col>24</xdr:col>
      <xdr:colOff>63500</xdr:colOff>
      <xdr:row>77</xdr:row>
      <xdr:rowOff>167656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326072"/>
          <a:ext cx="8382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124422</xdr:rowOff>
    </xdr:from>
    <xdr:to>
      <xdr:col>19</xdr:col>
      <xdr:colOff>177800</xdr:colOff>
      <xdr:row>78</xdr:row>
      <xdr:rowOff>144014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26072"/>
          <a:ext cx="889000" cy="19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144014</xdr:rowOff>
    </xdr:from>
    <xdr:to>
      <xdr:col>15</xdr:col>
      <xdr:colOff>50800</xdr:colOff>
      <xdr:row>79</xdr:row>
      <xdr:rowOff>4121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17114"/>
          <a:ext cx="889000" cy="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59810</xdr:rowOff>
    </xdr:from>
    <xdr:to>
      <xdr:col>15</xdr:col>
      <xdr:colOff>101600</xdr:colOff>
      <xdr:row>76</xdr:row>
      <xdr:rowOff>161410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6487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6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3235</xdr:rowOff>
    </xdr:from>
    <xdr:to>
      <xdr:col>10</xdr:col>
      <xdr:colOff>114300</xdr:colOff>
      <xdr:row>79</xdr:row>
      <xdr:rowOff>4121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47785"/>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52400</xdr:rowOff>
    </xdr:from>
    <xdr:to>
      <xdr:col>10</xdr:col>
      <xdr:colOff>165100</xdr:colOff>
      <xdr:row>77</xdr:row>
      <xdr:rowOff>154000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2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99930</xdr:rowOff>
    </xdr:from>
    <xdr:to>
      <xdr:col>6</xdr:col>
      <xdr:colOff>38100</xdr:colOff>
      <xdr:row>78</xdr:row>
      <xdr:rowOff>30080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46607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116856</xdr:rowOff>
    </xdr:from>
    <xdr:to>
      <xdr:col>24</xdr:col>
      <xdr:colOff>114300</xdr:colOff>
      <xdr:row>78</xdr:row>
      <xdr:rowOff>47006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31783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3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73622</xdr:rowOff>
    </xdr:from>
    <xdr:to>
      <xdr:col>20</xdr:col>
      <xdr:colOff>38100</xdr:colOff>
      <xdr:row>78</xdr:row>
      <xdr:rowOff>3772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166349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6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93214</xdr:rowOff>
    </xdr:from>
    <xdr:to>
      <xdr:col>15</xdr:col>
      <xdr:colOff>101600</xdr:colOff>
      <xdr:row>79</xdr:row>
      <xdr:rowOff>23364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14491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124771</xdr:rowOff>
    </xdr:from>
    <xdr:to>
      <xdr:col>10</xdr:col>
      <xdr:colOff>165100</xdr:colOff>
      <xdr:row>79</xdr:row>
      <xdr:rowOff>54921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46048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9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123885</xdr:rowOff>
    </xdr:from>
    <xdr:to>
      <xdr:col>6</xdr:col>
      <xdr:colOff>38100</xdr:colOff>
      <xdr:row>79</xdr:row>
      <xdr:rowOff>54035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45162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77095</xdr:rowOff>
    </xdr:from>
    <xdr:to>
      <xdr:col>24</xdr:col>
      <xdr:colOff>63500</xdr:colOff>
      <xdr:row>97</xdr:row>
      <xdr:rowOff>94049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7745"/>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94049</xdr:rowOff>
    </xdr:from>
    <xdr:to>
      <xdr:col>19</xdr:col>
      <xdr:colOff>177800</xdr:colOff>
      <xdr:row>97</xdr:row>
      <xdr:rowOff>151603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4699"/>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151259</xdr:rowOff>
    </xdr:from>
    <xdr:to>
      <xdr:col>15</xdr:col>
      <xdr:colOff>50800</xdr:colOff>
      <xdr:row>97</xdr:row>
      <xdr:rowOff>151603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8190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67459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143861</xdr:rowOff>
    </xdr:from>
    <xdr:to>
      <xdr:col>10</xdr:col>
      <xdr:colOff>114300</xdr:colOff>
      <xdr:row>97</xdr:row>
      <xdr:rowOff>151259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74511"/>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53459</xdr:rowOff>
    </xdr:from>
    <xdr:to>
      <xdr:col>10</xdr:col>
      <xdr:colOff>165100</xdr:colOff>
      <xdr:row>97</xdr:row>
      <xdr:rowOff>155059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67320</xdr:rowOff>
    </xdr:from>
    <xdr:to>
      <xdr:col>6</xdr:col>
      <xdr:colOff>38100</xdr:colOff>
      <xdr:row>97</xdr:row>
      <xdr:rowOff>168920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13997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26295</xdr:rowOff>
    </xdr:from>
    <xdr:to>
      <xdr:col>24</xdr:col>
      <xdr:colOff>114300</xdr:colOff>
      <xdr:row>97</xdr:row>
      <xdr:rowOff>127895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112672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43249</xdr:rowOff>
    </xdr:from>
    <xdr:to>
      <xdr:col>20</xdr:col>
      <xdr:colOff>38100</xdr:colOff>
      <xdr:row>97</xdr:row>
      <xdr:rowOff>144849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100803</xdr:rowOff>
    </xdr:from>
    <xdr:to>
      <xdr:col>15</xdr:col>
      <xdr:colOff>101600</xdr:colOff>
      <xdr:row>98</xdr:row>
      <xdr:rowOff>30953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22080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100459</xdr:rowOff>
    </xdr:from>
    <xdr:to>
      <xdr:col>10</xdr:col>
      <xdr:colOff>165100</xdr:colOff>
      <xdr:row>98</xdr:row>
      <xdr:rowOff>30609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21736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93061</xdr:rowOff>
    </xdr:from>
    <xdr:to>
      <xdr:col>6</xdr:col>
      <xdr:colOff>38100</xdr:colOff>
      <xdr:row>98</xdr:row>
      <xdr:rowOff>23211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137871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2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137871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25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137414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87927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136042</xdr:rowOff>
    </xdr:from>
    <xdr:to>
      <xdr:col>41</xdr:col>
      <xdr:colOff>50800</xdr:colOff>
      <xdr:row>38</xdr:row>
      <xdr:rowOff>136957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11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78613</xdr:rowOff>
    </xdr:from>
    <xdr:to>
      <xdr:col>41</xdr:col>
      <xdr:colOff>101600</xdr:colOff>
      <xdr:row>38</xdr:row>
      <xdr:rowOff>8763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25290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90043</xdr:rowOff>
    </xdr:from>
    <xdr:to>
      <xdr:col>36</xdr:col>
      <xdr:colOff>165100</xdr:colOff>
      <xdr:row>38</xdr:row>
      <xdr:rowOff>20193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3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36720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1541</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87071</xdr:rowOff>
    </xdr:from>
    <xdr:to>
      <xdr:col>50</xdr:col>
      <xdr:colOff>165100</xdr:colOff>
      <xdr:row>39</xdr:row>
      <xdr:rowOff>17221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7891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85242</xdr:rowOff>
    </xdr:from>
    <xdr:to>
      <xdr:col>36</xdr:col>
      <xdr:colOff>165100</xdr:colOff>
      <xdr:row>39</xdr:row>
      <xdr:rowOff>15392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6519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88347</xdr:rowOff>
    </xdr:from>
    <xdr:to>
      <xdr:col>55</xdr:col>
      <xdr:colOff>0</xdr:colOff>
      <xdr:row>58</xdr:row>
      <xdr:rowOff>102895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32447"/>
          <a:ext cx="8382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73553</xdr:rowOff>
    </xdr:from>
    <xdr:to>
      <xdr:col>50</xdr:col>
      <xdr:colOff>114300</xdr:colOff>
      <xdr:row>58</xdr:row>
      <xdr:rowOff>102895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17653"/>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73553</xdr:rowOff>
    </xdr:from>
    <xdr:to>
      <xdr:col>45</xdr:col>
      <xdr:colOff>177800</xdr:colOff>
      <xdr:row>58</xdr:row>
      <xdr:rowOff>101981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17653"/>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98344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96005</xdr:rowOff>
    </xdr:from>
    <xdr:to>
      <xdr:col>41</xdr:col>
      <xdr:colOff>50800</xdr:colOff>
      <xdr:row>58</xdr:row>
      <xdr:rowOff>101981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40105"/>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66285</xdr:rowOff>
    </xdr:from>
    <xdr:to>
      <xdr:col>41</xdr:col>
      <xdr:colOff>101600</xdr:colOff>
      <xdr:row>57</xdr:row>
      <xdr:rowOff>167885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12962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70073</xdr:rowOff>
    </xdr:from>
    <xdr:to>
      <xdr:col>36</xdr:col>
      <xdr:colOff>165100</xdr:colOff>
      <xdr:row>58</xdr:row>
      <xdr:rowOff>223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37547</xdr:rowOff>
    </xdr:from>
    <xdr:to>
      <xdr:col>55</xdr:col>
      <xdr:colOff>50800</xdr:colOff>
      <xdr:row>58</xdr:row>
      <xdr:rowOff>139147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15974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52095</xdr:rowOff>
    </xdr:from>
    <xdr:to>
      <xdr:col>50</xdr:col>
      <xdr:colOff>165100</xdr:colOff>
      <xdr:row>58</xdr:row>
      <xdr:rowOff>153695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22753</xdr:rowOff>
    </xdr:from>
    <xdr:to>
      <xdr:col>46</xdr:col>
      <xdr:colOff>38100</xdr:colOff>
      <xdr:row>58</xdr:row>
      <xdr:rowOff>124353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115480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51181</xdr:rowOff>
    </xdr:from>
    <xdr:to>
      <xdr:col>41</xdr:col>
      <xdr:colOff>101600</xdr:colOff>
      <xdr:row>58</xdr:row>
      <xdr:rowOff>152781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143908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45205</xdr:rowOff>
    </xdr:from>
    <xdr:to>
      <xdr:col>36</xdr:col>
      <xdr:colOff>165100</xdr:colOff>
      <xdr:row>58</xdr:row>
      <xdr:rowOff>146805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137932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64458</xdr:rowOff>
    </xdr:from>
    <xdr:to>
      <xdr:col>55</xdr:col>
      <xdr:colOff>0</xdr:colOff>
      <xdr:row>79</xdr:row>
      <xdr:rowOff>79660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60900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74321</xdr:rowOff>
    </xdr:from>
    <xdr:to>
      <xdr:col>50</xdr:col>
      <xdr:colOff>114300</xdr:colOff>
      <xdr:row>79</xdr:row>
      <xdr:rowOff>79660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618871"/>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74321</xdr:rowOff>
    </xdr:from>
    <xdr:to>
      <xdr:col>45</xdr:col>
      <xdr:colOff>177800</xdr:colOff>
      <xdr:row>79</xdr:row>
      <xdr:rowOff>78468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61887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158498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78468</xdr:rowOff>
    </xdr:from>
    <xdr:to>
      <xdr:col>41</xdr:col>
      <xdr:colOff>50800</xdr:colOff>
      <xdr:row>79</xdr:row>
      <xdr:rowOff>80460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62301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63819</xdr:rowOff>
    </xdr:from>
    <xdr:to>
      <xdr:col>41</xdr:col>
      <xdr:colOff>101600</xdr:colOff>
      <xdr:row>78</xdr:row>
      <xdr:rowOff>165419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10496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2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57288</xdr:rowOff>
    </xdr:from>
    <xdr:to>
      <xdr:col>36</xdr:col>
      <xdr:colOff>165100</xdr:colOff>
      <xdr:row>78</xdr:row>
      <xdr:rowOff>158888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3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3965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2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13658</xdr:rowOff>
    </xdr:from>
    <xdr:to>
      <xdr:col>55</xdr:col>
      <xdr:colOff>50800</xdr:colOff>
      <xdr:row>79</xdr:row>
      <xdr:rowOff>115258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5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100035</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4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28860</xdr:rowOff>
    </xdr:from>
    <xdr:to>
      <xdr:col>50</xdr:col>
      <xdr:colOff>165100</xdr:colOff>
      <xdr:row>79</xdr:row>
      <xdr:rowOff>130460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5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121587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6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23521</xdr:rowOff>
    </xdr:from>
    <xdr:to>
      <xdr:col>46</xdr:col>
      <xdr:colOff>38100</xdr:colOff>
      <xdr:row>79</xdr:row>
      <xdr:rowOff>125121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5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116248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6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27668</xdr:rowOff>
    </xdr:from>
    <xdr:to>
      <xdr:col>41</xdr:col>
      <xdr:colOff>101600</xdr:colOff>
      <xdr:row>79</xdr:row>
      <xdr:rowOff>129268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120395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6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29660</xdr:rowOff>
    </xdr:from>
    <xdr:to>
      <xdr:col>36</xdr:col>
      <xdr:colOff>165100</xdr:colOff>
      <xdr:row>79</xdr:row>
      <xdr:rowOff>131260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122387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66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169287</xdr:rowOff>
    </xdr:from>
    <xdr:to>
      <xdr:col>55</xdr:col>
      <xdr:colOff>0</xdr:colOff>
      <xdr:row>97</xdr:row>
      <xdr:rowOff>504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284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169287</xdr:rowOff>
    </xdr:from>
    <xdr:to>
      <xdr:col>50</xdr:col>
      <xdr:colOff>114300</xdr:colOff>
      <xdr:row>97</xdr:row>
      <xdr:rowOff>36895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28487"/>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36895</xdr:rowOff>
    </xdr:from>
    <xdr:to>
      <xdr:col>45</xdr:col>
      <xdr:colOff>177800</xdr:colOff>
      <xdr:row>97</xdr:row>
      <xdr:rowOff>40607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67545"/>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170616</xdr:rowOff>
    </xdr:from>
    <xdr:to>
      <xdr:col>41</xdr:col>
      <xdr:colOff>50800</xdr:colOff>
      <xdr:row>97</xdr:row>
      <xdr:rowOff>40607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29816"/>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100907</xdr:rowOff>
    </xdr:from>
    <xdr:to>
      <xdr:col>41</xdr:col>
      <xdr:colOff>101600</xdr:colOff>
      <xdr:row>97</xdr:row>
      <xdr:rowOff>31057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6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47584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121492</xdr:rowOff>
    </xdr:from>
    <xdr:to>
      <xdr:col>36</xdr:col>
      <xdr:colOff>165100</xdr:colOff>
      <xdr:row>97</xdr:row>
      <xdr:rowOff>51642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8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42769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121154</xdr:rowOff>
    </xdr:from>
    <xdr:to>
      <xdr:col>55</xdr:col>
      <xdr:colOff>50800</xdr:colOff>
      <xdr:row>97</xdr:row>
      <xdr:rowOff>51304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99581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118487</xdr:rowOff>
    </xdr:from>
    <xdr:to>
      <xdr:col>50</xdr:col>
      <xdr:colOff>165100</xdr:colOff>
      <xdr:row>97</xdr:row>
      <xdr:rowOff>48637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39764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157545</xdr:rowOff>
    </xdr:from>
    <xdr:to>
      <xdr:col>46</xdr:col>
      <xdr:colOff>38100</xdr:colOff>
      <xdr:row>97</xdr:row>
      <xdr:rowOff>87695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78822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161257</xdr:rowOff>
    </xdr:from>
    <xdr:to>
      <xdr:col>41</xdr:col>
      <xdr:colOff>101600</xdr:colOff>
      <xdr:row>97</xdr:row>
      <xdr:rowOff>91407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82534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119816</xdr:rowOff>
    </xdr:from>
    <xdr:to>
      <xdr:col>36</xdr:col>
      <xdr:colOff>165100</xdr:colOff>
      <xdr:row>97</xdr:row>
      <xdr:rowOff>49966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66493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3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24295</xdr:rowOff>
    </xdr:from>
    <xdr:to>
      <xdr:col>85</xdr:col>
      <xdr:colOff>127000</xdr:colOff>
      <xdr:row>35</xdr:row>
      <xdr:rowOff>39878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025045"/>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33249</xdr:rowOff>
    </xdr:from>
    <xdr:to>
      <xdr:col>81</xdr:col>
      <xdr:colOff>50800</xdr:colOff>
      <xdr:row>35</xdr:row>
      <xdr:rowOff>24295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5348199"/>
          <a:ext cx="889000" cy="6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33249</xdr:rowOff>
    </xdr:from>
    <xdr:to>
      <xdr:col>76</xdr:col>
      <xdr:colOff>114300</xdr:colOff>
      <xdr:row>35</xdr:row>
      <xdr:rowOff>79388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5348199"/>
          <a:ext cx="889000" cy="7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113618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79388</xdr:rowOff>
    </xdr:from>
    <xdr:to>
      <xdr:col>71</xdr:col>
      <xdr:colOff>177800</xdr:colOff>
      <xdr:row>35</xdr:row>
      <xdr:rowOff>133680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080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162357</xdr:rowOff>
    </xdr:from>
    <xdr:to>
      <xdr:col>72</xdr:col>
      <xdr:colOff>38100</xdr:colOff>
      <xdr:row>37</xdr:row>
      <xdr:rowOff>92507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83634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73499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160528</xdr:rowOff>
    </xdr:from>
    <xdr:to>
      <xdr:col>85</xdr:col>
      <xdr:colOff>177800</xdr:colOff>
      <xdr:row>35</xdr:row>
      <xdr:rowOff>90678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11955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144945</xdr:rowOff>
    </xdr:from>
    <xdr:to>
      <xdr:col>81</xdr:col>
      <xdr:colOff>101600</xdr:colOff>
      <xdr:row>35</xdr:row>
      <xdr:rowOff>75095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9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91622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7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153899</xdr:rowOff>
    </xdr:from>
    <xdr:to>
      <xdr:col>76</xdr:col>
      <xdr:colOff>165100</xdr:colOff>
      <xdr:row>31</xdr:row>
      <xdr:rowOff>84049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2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100576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0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28588</xdr:rowOff>
    </xdr:from>
    <xdr:to>
      <xdr:col>72</xdr:col>
      <xdr:colOff>38100</xdr:colOff>
      <xdr:row>35</xdr:row>
      <xdr:rowOff>130188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146715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82880</xdr:rowOff>
    </xdr:from>
    <xdr:to>
      <xdr:col>67</xdr:col>
      <xdr:colOff>101600</xdr:colOff>
      <xdr:row>36</xdr:row>
      <xdr:rowOff>13030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29557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8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70307</xdr:rowOff>
    </xdr:from>
    <xdr:to>
      <xdr:col>85</xdr:col>
      <xdr:colOff>127000</xdr:colOff>
      <xdr:row>58</xdr:row>
      <xdr:rowOff>26124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842957"/>
          <a:ext cx="838200" cy="1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26124</xdr:rowOff>
    </xdr:from>
    <xdr:to>
      <xdr:col>81</xdr:col>
      <xdr:colOff>50800</xdr:colOff>
      <xdr:row>58</xdr:row>
      <xdr:rowOff>27940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970224"/>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27940</xdr:rowOff>
    </xdr:from>
    <xdr:to>
      <xdr:col>76</xdr:col>
      <xdr:colOff>114300</xdr:colOff>
      <xdr:row>58</xdr:row>
      <xdr:rowOff>105194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972040"/>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151578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73406</xdr:rowOff>
    </xdr:from>
    <xdr:to>
      <xdr:col>71</xdr:col>
      <xdr:colOff>177800</xdr:colOff>
      <xdr:row>58</xdr:row>
      <xdr:rowOff>105194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10017506"/>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43802</xdr:rowOff>
    </xdr:from>
    <xdr:to>
      <xdr:col>72</xdr:col>
      <xdr:colOff>38100</xdr:colOff>
      <xdr:row>57</xdr:row>
      <xdr:rowOff>145402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1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161929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76822</xdr:rowOff>
    </xdr:from>
    <xdr:to>
      <xdr:col>67</xdr:col>
      <xdr:colOff>101600</xdr:colOff>
      <xdr:row>58</xdr:row>
      <xdr:rowOff>6972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23499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19507</xdr:rowOff>
    </xdr:from>
    <xdr:to>
      <xdr:col>85</xdr:col>
      <xdr:colOff>177800</xdr:colOff>
      <xdr:row>57</xdr:row>
      <xdr:rowOff>121107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169384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146774</xdr:rowOff>
    </xdr:from>
    <xdr:to>
      <xdr:col>81</xdr:col>
      <xdr:colOff>101600</xdr:colOff>
      <xdr:row>58</xdr:row>
      <xdr:rowOff>76924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68051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148590</xdr:rowOff>
    </xdr:from>
    <xdr:to>
      <xdr:col>76</xdr:col>
      <xdr:colOff>165100</xdr:colOff>
      <xdr:row>58</xdr:row>
      <xdr:rowOff>78740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69867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54394</xdr:rowOff>
    </xdr:from>
    <xdr:to>
      <xdr:col>72</xdr:col>
      <xdr:colOff>38100</xdr:colOff>
      <xdr:row>58</xdr:row>
      <xdr:rowOff>155994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147121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22606</xdr:rowOff>
    </xdr:from>
    <xdr:to>
      <xdr:col>67</xdr:col>
      <xdr:colOff>101600</xdr:colOff>
      <xdr:row>58</xdr:row>
      <xdr:rowOff>124206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115333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16890</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61440"/>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16890</xdr:rowOff>
    </xdr:from>
    <xdr:to>
      <xdr:col>76</xdr:col>
      <xdr:colOff>114300</xdr:colOff>
      <xdr:row>79</xdr:row>
      <xdr:rowOff>39396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61440"/>
          <a:ext cx="8890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20984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39396</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83946"/>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119202</xdr:rowOff>
    </xdr:from>
    <xdr:to>
      <xdr:col>72</xdr:col>
      <xdr:colOff>38100</xdr:colOff>
      <xdr:row>79</xdr:row>
      <xdr:rowOff>49352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65879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135534</xdr:rowOff>
    </xdr:from>
    <xdr:to>
      <xdr:col>67</xdr:col>
      <xdr:colOff>101600</xdr:colOff>
      <xdr:row>79</xdr:row>
      <xdr:rowOff>65684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82211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137540</xdr:rowOff>
    </xdr:from>
    <xdr:to>
      <xdr:col>76</xdr:col>
      <xdr:colOff>165100</xdr:colOff>
      <xdr:row>79</xdr:row>
      <xdr:rowOff>67690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58817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160046</xdr:rowOff>
    </xdr:from>
    <xdr:to>
      <xdr:col>72</xdr:col>
      <xdr:colOff>38100</xdr:colOff>
      <xdr:row>79</xdr:row>
      <xdr:rowOff>90196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81323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2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138466</xdr:rowOff>
    </xdr:from>
    <xdr:to>
      <xdr:col>85</xdr:col>
      <xdr:colOff>127000</xdr:colOff>
      <xdr:row>97</xdr:row>
      <xdr:rowOff>158598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69116"/>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153462</xdr:rowOff>
    </xdr:from>
    <xdr:to>
      <xdr:col>81</xdr:col>
      <xdr:colOff>50800</xdr:colOff>
      <xdr:row>97</xdr:row>
      <xdr:rowOff>158598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84112"/>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153462</xdr:rowOff>
    </xdr:from>
    <xdr:to>
      <xdr:col>76</xdr:col>
      <xdr:colOff>114300</xdr:colOff>
      <xdr:row>97</xdr:row>
      <xdr:rowOff>154605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8411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27934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154605</xdr:rowOff>
    </xdr:from>
    <xdr:to>
      <xdr:col>71</xdr:col>
      <xdr:colOff>177800</xdr:colOff>
      <xdr:row>97</xdr:row>
      <xdr:rowOff>165700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85255"/>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70101</xdr:rowOff>
    </xdr:from>
    <xdr:to>
      <xdr:col>72</xdr:col>
      <xdr:colOff>38100</xdr:colOff>
      <xdr:row>98</xdr:row>
      <xdr:rowOff>251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70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67725</xdr:rowOff>
    </xdr:from>
    <xdr:to>
      <xdr:col>67</xdr:col>
      <xdr:colOff>101600</xdr:colOff>
      <xdr:row>97</xdr:row>
      <xdr:rowOff>169325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87666</xdr:rowOff>
    </xdr:from>
    <xdr:to>
      <xdr:col>85</xdr:col>
      <xdr:colOff>177800</xdr:colOff>
      <xdr:row>98</xdr:row>
      <xdr:rowOff>17816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66093</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107798</xdr:rowOff>
    </xdr:from>
    <xdr:to>
      <xdr:col>81</xdr:col>
      <xdr:colOff>101600</xdr:colOff>
      <xdr:row>98</xdr:row>
      <xdr:rowOff>37948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29075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102662</xdr:rowOff>
    </xdr:from>
    <xdr:to>
      <xdr:col>76</xdr:col>
      <xdr:colOff>165100</xdr:colOff>
      <xdr:row>98</xdr:row>
      <xdr:rowOff>32812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23939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103805</xdr:rowOff>
    </xdr:from>
    <xdr:to>
      <xdr:col>72</xdr:col>
      <xdr:colOff>38100</xdr:colOff>
      <xdr:row>98</xdr:row>
      <xdr:rowOff>33955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25082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114900</xdr:rowOff>
    </xdr:from>
    <xdr:to>
      <xdr:col>67</xdr:col>
      <xdr:colOff>101600</xdr:colOff>
      <xdr:row>98</xdr:row>
      <xdr:rowOff>45050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36177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88443</xdr:rowOff>
    </xdr:from>
    <xdr:to>
      <xdr:col>98</xdr:col>
      <xdr:colOff>38100</xdr:colOff>
      <xdr:row>39</xdr:row>
      <xdr:rowOff>18593</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35120</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3787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個別項目に関して、概ね平均を下回る結果となっている。一方、消防費に関しては平均を上回っている。これは、人口に対して、負担している消防組合への支出が大きいことを意味しているものの、川越地区消防の新庁舎建設などの事業が予定されており、今後適正な負担比率の検討などにより、健全な財政運営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昨年度に引き続き、財政調整基金への元金、利子積立を行い、基金残高の増加が図れた。しかしながら、実質単年度収支はマイナスであり、今後適正な財政運営に努める必要が強くある。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全会計を合わせた標準財政規模比は</a:t>
          </a:r>
          <a:r>
            <a:rPr kumimoji="1" lang="en-US" altLang="ja-JP" sz="1400">
              <a:latin typeface="ＭＳ ゴシック" pitchFamily="49" charset="-128"/>
              <a:ea typeface="ＭＳ ゴシック" pitchFamily="49" charset="-128"/>
            </a:rPr>
            <a:t>21.26</a:t>
          </a:r>
          <a:r>
            <a:rPr kumimoji="1" lang="ja-JP" altLang="en-US" sz="1400">
              <a:latin typeface="ＭＳ ゴシック" pitchFamily="49" charset="-128"/>
              <a:ea typeface="ＭＳ ゴシック" pitchFamily="49" charset="-128"/>
            </a:rPr>
            <a:t>％の黒字となった。一般会計は標準財政規模比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％以上の黒字を堅持しており、健全な財政運営ができている。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その他の特別会計においても、概ね同等水準にて黒字を維持できている。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8133017</v>
      </c>
      <c r="BO4" s="449"/>
      <c r="BP4" s="449"/>
      <c r="BQ4" s="449"/>
      <c r="BR4" s="449"/>
      <c r="BS4" s="449"/>
      <c r="BT4" s="449"/>
      <c r="BU4" s="450"/>
      <c r="BV4" s="448">
        <v>8556768</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9.6999999999999993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7623083</v>
      </c>
      <c r="BO5" s="420"/>
      <c r="BP5" s="420"/>
      <c r="BQ5" s="420"/>
      <c r="BR5" s="420"/>
      <c r="BS5" s="420"/>
      <c r="BT5" s="420"/>
      <c r="BU5" s="421"/>
      <c r="BV5" s="419">
        <v>7919638</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86.8</v>
      </c>
      <c r="CU5" s="417"/>
      <c r="CV5" s="417"/>
      <c r="CW5" s="417"/>
      <c r="CX5" s="417"/>
      <c r="CY5" s="417"/>
      <c r="CZ5" s="417"/>
      <c r="DA5" s="418"/>
      <c r="DB5" s="416">
        <v>80.400000000000006</v>
      </c>
      <c r="DC5" s="417"/>
      <c r="DD5" s="417"/>
      <c r="DE5" s="417"/>
      <c r="DF5" s="417"/>
      <c r="DG5" s="417"/>
      <c r="DH5" s="417"/>
      <c r="DI5" s="418"/>
    </row>
    <row r="6" spans="1:119" ht="18.75" customHeight="1" x14ac:dyDescent="0.2">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105</v>
      </c>
      <c r="AV6" s="478"/>
      <c r="AW6" s="478"/>
      <c r="AX6" s="478"/>
      <c r="AY6" s="433" t="s">
        <v>106</v>
      </c>
      <c r="AZ6" s="434"/>
      <c r="BA6" s="434"/>
      <c r="BB6" s="434"/>
      <c r="BC6" s="434"/>
      <c r="BD6" s="434"/>
      <c r="BE6" s="434"/>
      <c r="BF6" s="434"/>
      <c r="BG6" s="434"/>
      <c r="BH6" s="434"/>
      <c r="BI6" s="434"/>
      <c r="BJ6" s="434"/>
      <c r="BK6" s="434"/>
      <c r="BL6" s="434"/>
      <c r="BM6" s="435"/>
      <c r="BN6" s="419">
        <v>509934</v>
      </c>
      <c r="BO6" s="420"/>
      <c r="BP6" s="420"/>
      <c r="BQ6" s="420"/>
      <c r="BR6" s="420"/>
      <c r="BS6" s="420"/>
      <c r="BT6" s="420"/>
      <c r="BU6" s="421"/>
      <c r="BV6" s="419">
        <v>637130</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85.5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109</v>
      </c>
      <c r="AV7" s="478"/>
      <c r="AW7" s="478"/>
      <c r="AX7" s="478"/>
      <c r="AY7" s="433" t="s">
        <v>110</v>
      </c>
      <c r="AZ7" s="434"/>
      <c r="BA7" s="434"/>
      <c r="BB7" s="434"/>
      <c r="BC7" s="434"/>
      <c r="BD7" s="434"/>
      <c r="BE7" s="434"/>
      <c r="BF7" s="434"/>
      <c r="BG7" s="434"/>
      <c r="BH7" s="434"/>
      <c r="BI7" s="434"/>
      <c r="BJ7" s="434"/>
      <c r="BK7" s="434"/>
      <c r="BL7" s="434"/>
      <c r="BM7" s="435"/>
      <c r="BN7" s="419">
        <v>110276</v>
      </c>
      <c r="BO7" s="420"/>
      <c r="BP7" s="420"/>
      <c r="BQ7" s="420"/>
      <c r="BR7" s="420"/>
      <c r="BS7" s="420"/>
      <c r="BT7" s="420"/>
      <c r="BU7" s="421"/>
      <c r="BV7" s="419">
        <v>93170</v>
      </c>
      <c r="BW7" s="420"/>
      <c r="BX7" s="420"/>
      <c r="BY7" s="420"/>
      <c r="BZ7" s="420"/>
      <c r="CA7" s="420"/>
      <c r="CB7" s="420"/>
      <c r="CC7" s="421"/>
      <c r="CD7" s="459" t="s">
        <v>111</v>
      </c>
      <c r="CE7" s="379"/>
      <c r="CF7" s="379"/>
      <c r="CG7" s="379"/>
      <c r="CH7" s="379"/>
      <c r="CI7" s="379"/>
      <c r="CJ7" s="379"/>
      <c r="CK7" s="379"/>
      <c r="CL7" s="379"/>
      <c r="CM7" s="379"/>
      <c r="CN7" s="379"/>
      <c r="CO7" s="379"/>
      <c r="CP7" s="379"/>
      <c r="CQ7" s="379"/>
      <c r="CR7" s="379"/>
      <c r="CS7" s="460"/>
      <c r="CT7" s="419">
        <v>5381562</v>
      </c>
      <c r="CU7" s="420"/>
      <c r="CV7" s="420"/>
      <c r="CW7" s="420"/>
      <c r="CX7" s="420"/>
      <c r="CY7" s="420"/>
      <c r="CZ7" s="420"/>
      <c r="DA7" s="421"/>
      <c r="DB7" s="419">
        <v>5582414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112</v>
      </c>
      <c r="AN8" s="376"/>
      <c r="AO8" s="376"/>
      <c r="AP8" s="376"/>
      <c r="AQ8" s="376"/>
      <c r="AR8" s="376"/>
      <c r="AS8" s="376"/>
      <c r="AT8" s="377"/>
      <c r="AU8" s="477" t="s">
        <v>113</v>
      </c>
      <c r="AV8" s="478"/>
      <c r="AW8" s="478"/>
      <c r="AX8" s="478"/>
      <c r="AY8" s="433" t="s">
        <v>114</v>
      </c>
      <c r="AZ8" s="434"/>
      <c r="BA8" s="434"/>
      <c r="BB8" s="434"/>
      <c r="BC8" s="434"/>
      <c r="BD8" s="434"/>
      <c r="BE8" s="434"/>
      <c r="BF8" s="434"/>
      <c r="BG8" s="434"/>
      <c r="BH8" s="434"/>
      <c r="BI8" s="434"/>
      <c r="BJ8" s="434"/>
      <c r="BK8" s="434"/>
      <c r="BL8" s="434"/>
      <c r="BM8" s="435"/>
      <c r="BN8" s="419">
        <v>399658</v>
      </c>
      <c r="BO8" s="420"/>
      <c r="BP8" s="420"/>
      <c r="BQ8" s="420"/>
      <c r="BR8" s="420"/>
      <c r="BS8" s="420"/>
      <c r="BT8" s="420"/>
      <c r="BU8" s="421"/>
      <c r="BV8" s="419">
        <v>543960</v>
      </c>
      <c r="BW8" s="420"/>
      <c r="BX8" s="420"/>
      <c r="BY8" s="420"/>
      <c r="BZ8" s="420"/>
      <c r="CA8" s="420"/>
      <c r="CB8" s="420"/>
      <c r="CC8" s="421"/>
      <c r="CD8" s="459" t="s">
        <v>115</v>
      </c>
      <c r="CE8" s="379"/>
      <c r="CF8" s="379"/>
      <c r="CG8" s="379"/>
      <c r="CH8" s="379"/>
      <c r="CI8" s="379"/>
      <c r="CJ8" s="379"/>
      <c r="CK8" s="379"/>
      <c r="CL8" s="379"/>
      <c r="CM8" s="379"/>
      <c r="CN8" s="379"/>
      <c r="CO8" s="379"/>
      <c r="CP8" s="379"/>
      <c r="CQ8" s="379"/>
      <c r="CR8" s="379"/>
      <c r="CS8" s="460"/>
      <c r="CT8" s="522">
        <v>0.75</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116</v>
      </c>
      <c r="C9" s="552"/>
      <c r="D9" s="552"/>
      <c r="E9" s="552"/>
      <c r="F9" s="552"/>
      <c r="G9" s="552"/>
      <c r="H9" s="552"/>
      <c r="I9" s="552"/>
      <c r="J9" s="552"/>
      <c r="K9" s="470"/>
      <c r="L9" s="553" t="s">
        <v>117</v>
      </c>
      <c r="M9" s="554"/>
      <c r="N9" s="554"/>
      <c r="O9" s="554"/>
      <c r="P9" s="554"/>
      <c r="Q9" s="555"/>
      <c r="R9" s="556">
        <v>19378</v>
      </c>
      <c r="S9" s="557"/>
      <c r="T9" s="557"/>
      <c r="U9" s="557"/>
      <c r="V9" s="558"/>
      <c r="W9" s="488" t="s">
        <v>118</v>
      </c>
      <c r="X9" s="489"/>
      <c r="Y9" s="489"/>
      <c r="Z9" s="489"/>
      <c r="AA9" s="489"/>
      <c r="AB9" s="489"/>
      <c r="AC9" s="489"/>
      <c r="AD9" s="489"/>
      <c r="AE9" s="489"/>
      <c r="AF9" s="489"/>
      <c r="AG9" s="489"/>
      <c r="AH9" s="489"/>
      <c r="AI9" s="489"/>
      <c r="AJ9" s="489"/>
      <c r="AK9" s="489"/>
      <c r="AL9" s="559"/>
      <c r="AM9" s="476" t="s">
        <v>119</v>
      </c>
      <c r="AN9" s="376"/>
      <c r="AO9" s="376"/>
      <c r="AP9" s="376"/>
      <c r="AQ9" s="376"/>
      <c r="AR9" s="376"/>
      <c r="AS9" s="376"/>
      <c r="AT9" s="377"/>
      <c r="AU9" s="477" t="s">
        <v>120</v>
      </c>
      <c r="AV9" s="478"/>
      <c r="AW9" s="478"/>
      <c r="AX9" s="478"/>
      <c r="AY9" s="433" t="s">
        <v>121</v>
      </c>
      <c r="AZ9" s="434"/>
      <c r="BA9" s="434"/>
      <c r="BB9" s="434"/>
      <c r="BC9" s="434"/>
      <c r="BD9" s="434"/>
      <c r="BE9" s="434"/>
      <c r="BF9" s="434"/>
      <c r="BG9" s="434"/>
      <c r="BH9" s="434"/>
      <c r="BI9" s="434"/>
      <c r="BJ9" s="434"/>
      <c r="BK9" s="434"/>
      <c r="BL9" s="434"/>
      <c r="BM9" s="435"/>
      <c r="BN9" s="419">
        <v>-144302</v>
      </c>
      <c r="BO9" s="420"/>
      <c r="BP9" s="420"/>
      <c r="BQ9" s="420"/>
      <c r="BR9" s="420"/>
      <c r="BS9" s="420"/>
      <c r="BT9" s="420"/>
      <c r="BU9" s="421"/>
      <c r="BV9" s="419">
        <v>-57427</v>
      </c>
      <c r="BW9" s="420"/>
      <c r="BX9" s="420"/>
      <c r="BY9" s="420"/>
      <c r="BZ9" s="420"/>
      <c r="CA9" s="420"/>
      <c r="CB9" s="420"/>
      <c r="CC9" s="421"/>
      <c r="CD9" s="459" t="s">
        <v>122</v>
      </c>
      <c r="CE9" s="379"/>
      <c r="CF9" s="379"/>
      <c r="CG9" s="379"/>
      <c r="CH9" s="379"/>
      <c r="CI9" s="379"/>
      <c r="CJ9" s="379"/>
      <c r="CK9" s="379"/>
      <c r="CL9" s="379"/>
      <c r="CM9" s="379"/>
      <c r="CN9" s="379"/>
      <c r="CO9" s="379"/>
      <c r="CP9" s="379"/>
      <c r="CQ9" s="379"/>
      <c r="CR9" s="379"/>
      <c r="CS9" s="460"/>
      <c r="CT9" s="416">
        <v>9.6999999999999993</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123</v>
      </c>
      <c r="M10" s="376"/>
      <c r="N10" s="376"/>
      <c r="O10" s="376"/>
      <c r="P10" s="376"/>
      <c r="Q10" s="377"/>
      <c r="R10" s="372">
        <v>20788</v>
      </c>
      <c r="S10" s="373"/>
      <c r="T10" s="373"/>
      <c r="U10" s="373"/>
      <c r="V10" s="432"/>
      <c r="W10" s="560"/>
      <c r="X10" s="370"/>
      <c r="Y10" s="370"/>
      <c r="Z10" s="370"/>
      <c r="AA10" s="370"/>
      <c r="AB10" s="370"/>
      <c r="AC10" s="370"/>
      <c r="AD10" s="370"/>
      <c r="AE10" s="370"/>
      <c r="AF10" s="370"/>
      <c r="AG10" s="370"/>
      <c r="AH10" s="370"/>
      <c r="AI10" s="370"/>
      <c r="AJ10" s="370"/>
      <c r="AK10" s="370"/>
      <c r="AL10" s="561"/>
      <c r="AM10" s="476" t="s">
        <v>124</v>
      </c>
      <c r="AN10" s="376"/>
      <c r="AO10" s="376"/>
      <c r="AP10" s="376"/>
      <c r="AQ10" s="376"/>
      <c r="AR10" s="376"/>
      <c r="AS10" s="376"/>
      <c r="AT10" s="377"/>
      <c r="AU10" s="477" t="s">
        <v>97</v>
      </c>
      <c r="AV10" s="478"/>
      <c r="AW10" s="478"/>
      <c r="AX10" s="478"/>
      <c r="AY10" s="433" t="s">
        <v>125</v>
      </c>
      <c r="AZ10" s="434"/>
      <c r="BA10" s="434"/>
      <c r="BB10" s="434"/>
      <c r="BC10" s="434"/>
      <c r="BD10" s="434"/>
      <c r="BE10" s="434"/>
      <c r="BF10" s="434"/>
      <c r="BG10" s="434"/>
      <c r="BH10" s="434"/>
      <c r="BI10" s="434"/>
      <c r="BJ10" s="434"/>
      <c r="BK10" s="434"/>
      <c r="BL10" s="434"/>
      <c r="BM10" s="435"/>
      <c r="BN10" s="419">
        <v>288</v>
      </c>
      <c r="BO10" s="420"/>
      <c r="BP10" s="420"/>
      <c r="BQ10" s="420"/>
      <c r="BR10" s="420"/>
      <c r="BS10" s="420"/>
      <c r="BT10" s="420"/>
      <c r="BU10" s="421"/>
      <c r="BV10" s="419">
        <v>269512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105</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19188</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105</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18777</v>
      </c>
      <c r="S13" s="507"/>
      <c r="T13" s="507"/>
      <c r="U13" s="507"/>
      <c r="V13" s="508"/>
      <c r="W13" s="509" t="s">
        <v>142</v>
      </c>
      <c r="X13" s="405"/>
      <c r="Y13" s="405"/>
      <c r="Z13" s="405"/>
      <c r="AA13" s="405"/>
      <c r="AB13" s="406"/>
      <c r="AC13" s="372">
        <v>574</v>
      </c>
      <c r="AD13" s="373"/>
      <c r="AE13" s="373"/>
      <c r="AF13" s="373"/>
      <c r="AG13" s="374"/>
      <c r="AH13" s="372">
        <v>673</v>
      </c>
      <c r="AI13" s="373"/>
      <c r="AJ13" s="373"/>
      <c r="AK13" s="373"/>
      <c r="AL13" s="432"/>
      <c r="AM13" s="476" t="s">
        <v>143</v>
      </c>
      <c r="AN13" s="376"/>
      <c r="AO13" s="376"/>
      <c r="AP13" s="376"/>
      <c r="AQ13" s="376"/>
      <c r="AR13" s="376"/>
      <c r="AS13" s="376"/>
      <c r="AT13" s="377"/>
      <c r="AU13" s="477" t="s">
        <v>109</v>
      </c>
      <c r="AV13" s="478"/>
      <c r="AW13" s="478"/>
      <c r="AX13" s="478"/>
      <c r="AY13" s="433" t="s">
        <v>144</v>
      </c>
      <c r="AZ13" s="434"/>
      <c r="BA13" s="434"/>
      <c r="BB13" s="434"/>
      <c r="BC13" s="434"/>
      <c r="BD13" s="434"/>
      <c r="BE13" s="434"/>
      <c r="BF13" s="434"/>
      <c r="BG13" s="434"/>
      <c r="BH13" s="434"/>
      <c r="BI13" s="434"/>
      <c r="BJ13" s="434"/>
      <c r="BK13" s="434"/>
      <c r="BL13" s="434"/>
      <c r="BM13" s="435"/>
      <c r="BN13" s="419">
        <v>-144014</v>
      </c>
      <c r="BO13" s="420"/>
      <c r="BP13" s="420"/>
      <c r="BQ13" s="420"/>
      <c r="BR13" s="420"/>
      <c r="BS13" s="420"/>
      <c r="BT13" s="420"/>
      <c r="BU13" s="421"/>
      <c r="BV13" s="419">
        <v>212085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3.5</v>
      </c>
      <c r="CU13" s="417"/>
      <c r="CV13" s="417"/>
      <c r="CW13" s="417"/>
      <c r="CX13" s="417"/>
      <c r="CY13" s="417"/>
      <c r="CZ13" s="417"/>
      <c r="DA13" s="418"/>
      <c r="DB13" s="416">
        <v>3.9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19345</v>
      </c>
      <c r="S14" s="507"/>
      <c r="T14" s="507"/>
      <c r="U14" s="507"/>
      <c r="V14" s="508"/>
      <c r="W14" s="510"/>
      <c r="X14" s="408"/>
      <c r="Y14" s="408"/>
      <c r="Z14" s="408"/>
      <c r="AA14" s="408"/>
      <c r="AB14" s="409"/>
      <c r="AC14" s="499">
        <v>6.2</v>
      </c>
      <c r="AD14" s="500"/>
      <c r="AE14" s="500"/>
      <c r="AF14" s="500"/>
      <c r="AG14" s="501"/>
      <c r="AH14" s="499">
        <v>6.9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v>2.4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18972</v>
      </c>
      <c r="S15" s="507"/>
      <c r="T15" s="507"/>
      <c r="U15" s="507"/>
      <c r="V15" s="508"/>
      <c r="W15" s="509" t="s">
        <v>149</v>
      </c>
      <c r="X15" s="405"/>
      <c r="Y15" s="405"/>
      <c r="Z15" s="405"/>
      <c r="AA15" s="405"/>
      <c r="AB15" s="406"/>
      <c r="AC15" s="372">
        <v>2863</v>
      </c>
      <c r="AD15" s="373"/>
      <c r="AE15" s="373"/>
      <c r="AF15" s="373"/>
      <c r="AG15" s="374"/>
      <c r="AH15" s="372">
        <v>3145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3208059</v>
      </c>
      <c r="BO15" s="449"/>
      <c r="BP15" s="449"/>
      <c r="BQ15" s="449"/>
      <c r="BR15" s="449"/>
      <c r="BS15" s="449"/>
      <c r="BT15" s="449"/>
      <c r="BU15" s="450"/>
      <c r="BV15" s="448">
        <v>3107080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30.7</v>
      </c>
      <c r="AD16" s="500"/>
      <c r="AE16" s="500"/>
      <c r="AF16" s="500"/>
      <c r="AG16" s="501"/>
      <c r="AH16" s="499">
        <v>32.4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4384565</v>
      </c>
      <c r="BO16" s="420"/>
      <c r="BP16" s="420"/>
      <c r="BQ16" s="420"/>
      <c r="BR16" s="420"/>
      <c r="BS16" s="420"/>
      <c r="BT16" s="420"/>
      <c r="BU16" s="421"/>
      <c r="BV16" s="419">
        <v>4271783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5882</v>
      </c>
      <c r="AD17" s="373"/>
      <c r="AE17" s="373"/>
      <c r="AF17" s="373"/>
      <c r="AG17" s="374"/>
      <c r="AH17" s="372">
        <v>5895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4081272</v>
      </c>
      <c r="BO17" s="420"/>
      <c r="BP17" s="420"/>
      <c r="BQ17" s="420"/>
      <c r="BR17" s="420"/>
      <c r="BS17" s="420"/>
      <c r="BT17" s="420"/>
      <c r="BU17" s="421"/>
      <c r="BV17" s="419">
        <v>3949017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41.63</v>
      </c>
      <c r="M18" s="472"/>
      <c r="N18" s="472"/>
      <c r="O18" s="472"/>
      <c r="P18" s="472"/>
      <c r="Q18" s="472"/>
      <c r="R18" s="473"/>
      <c r="S18" s="473"/>
      <c r="T18" s="473"/>
      <c r="U18" s="473"/>
      <c r="V18" s="474"/>
      <c r="W18" s="490"/>
      <c r="X18" s="491"/>
      <c r="Y18" s="491"/>
      <c r="Z18" s="491"/>
      <c r="AA18" s="491"/>
      <c r="AB18" s="515"/>
      <c r="AC18" s="389">
        <v>63.1</v>
      </c>
      <c r="AD18" s="390"/>
      <c r="AE18" s="390"/>
      <c r="AF18" s="390"/>
      <c r="AG18" s="475"/>
      <c r="AH18" s="389">
        <v>60.7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4738975</v>
      </c>
      <c r="BO18" s="420"/>
      <c r="BP18" s="420"/>
      <c r="BQ18" s="420"/>
      <c r="BR18" s="420"/>
      <c r="BS18" s="420"/>
      <c r="BT18" s="420"/>
      <c r="BU18" s="421"/>
      <c r="BV18" s="419">
        <v>4552525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6438690</v>
      </c>
      <c r="BO19" s="420"/>
      <c r="BP19" s="420"/>
      <c r="BQ19" s="420"/>
      <c r="BR19" s="420"/>
      <c r="BS19" s="420"/>
      <c r="BT19" s="420"/>
      <c r="BU19" s="421"/>
      <c r="BV19" s="419">
        <v>6663498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7269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5774930</v>
      </c>
      <c r="BO22" s="449"/>
      <c r="BP22" s="449"/>
      <c r="BQ22" s="449"/>
      <c r="BR22" s="449"/>
      <c r="BS22" s="449"/>
      <c r="BT22" s="449"/>
      <c r="BU22" s="450"/>
      <c r="BV22" s="448">
        <v>6126176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4780562</v>
      </c>
      <c r="BO23" s="420"/>
      <c r="BP23" s="420"/>
      <c r="BQ23" s="420"/>
      <c r="BR23" s="420"/>
      <c r="BS23" s="420"/>
      <c r="BT23" s="420"/>
      <c r="BU23" s="421"/>
      <c r="BV23" s="419">
        <v>5063879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6880</v>
      </c>
      <c r="R24" s="373"/>
      <c r="S24" s="373"/>
      <c r="T24" s="373"/>
      <c r="U24" s="373"/>
      <c r="V24" s="374"/>
      <c r="W24" s="462"/>
      <c r="X24" s="399"/>
      <c r="Y24" s="400"/>
      <c r="Z24" s="375" t="s">
        <v>174</v>
      </c>
      <c r="AA24" s="376"/>
      <c r="AB24" s="376"/>
      <c r="AC24" s="376"/>
      <c r="AD24" s="376"/>
      <c r="AE24" s="376"/>
      <c r="AF24" s="376"/>
      <c r="AG24" s="377"/>
      <c r="AH24" s="372">
        <v>142</v>
      </c>
      <c r="AI24" s="373"/>
      <c r="AJ24" s="373"/>
      <c r="AK24" s="373"/>
      <c r="AL24" s="374"/>
      <c r="AM24" s="372">
        <v>422734</v>
      </c>
      <c r="AN24" s="373"/>
      <c r="AO24" s="373"/>
      <c r="AP24" s="373"/>
      <c r="AQ24" s="373"/>
      <c r="AR24" s="374"/>
      <c r="AS24" s="372">
        <v>2977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1620179</v>
      </c>
      <c r="BO24" s="420"/>
      <c r="BP24" s="420"/>
      <c r="BQ24" s="420"/>
      <c r="BR24" s="420"/>
      <c r="BS24" s="420"/>
      <c r="BT24" s="420"/>
      <c r="BU24" s="421"/>
      <c r="BV24" s="419">
        <v>1718533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5790</v>
      </c>
      <c r="R25" s="373"/>
      <c r="S25" s="373"/>
      <c r="T25" s="373"/>
      <c r="U25" s="373"/>
      <c r="V25" s="374"/>
      <c r="W25" s="462"/>
      <c r="X25" s="399"/>
      <c r="Y25" s="400"/>
      <c r="Z25" s="375" t="s">
        <v>177</v>
      </c>
      <c r="AA25" s="376"/>
      <c r="AB25" s="376"/>
      <c r="AC25" s="376"/>
      <c r="AD25" s="376"/>
      <c r="AE25" s="376"/>
      <c r="AF25" s="376"/>
      <c r="AG25" s="377"/>
      <c r="AH25" s="372" t="s">
        <v>132</v>
      </c>
      <c r="AI25" s="373"/>
      <c r="AJ25" s="373"/>
      <c r="AK25" s="373"/>
      <c r="AL25" s="374"/>
      <c r="AM25" s="372" t="s">
        <v>133</v>
      </c>
      <c r="AN25" s="373"/>
      <c r="AO25" s="373"/>
      <c r="AP25" s="373"/>
      <c r="AQ25" s="373"/>
      <c r="AR25" s="374"/>
      <c r="AS25" s="372" t="s">
        <v>133</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100454</v>
      </c>
      <c r="BO25" s="449"/>
      <c r="BP25" s="449"/>
      <c r="BQ25" s="449"/>
      <c r="BR25" s="449"/>
      <c r="BS25" s="449"/>
      <c r="BT25" s="449"/>
      <c r="BU25" s="450"/>
      <c r="BV25" s="448">
        <v>187708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5490</v>
      </c>
      <c r="R26" s="373"/>
      <c r="S26" s="373"/>
      <c r="T26" s="373"/>
      <c r="U26" s="373"/>
      <c r="V26" s="374"/>
      <c r="W26" s="462"/>
      <c r="X26" s="399"/>
      <c r="Y26" s="400"/>
      <c r="Z26" s="375" t="s">
        <v>180</v>
      </c>
      <c r="AA26" s="430"/>
      <c r="AB26" s="430"/>
      <c r="AC26" s="430"/>
      <c r="AD26" s="430"/>
      <c r="AE26" s="430"/>
      <c r="AF26" s="430"/>
      <c r="AG26" s="431"/>
      <c r="AH26" s="372">
        <v>4</v>
      </c>
      <c r="AI26" s="373"/>
      <c r="AJ26" s="373"/>
      <c r="AK26" s="373"/>
      <c r="AL26" s="374"/>
      <c r="AM26" s="372">
        <v>10304</v>
      </c>
      <c r="AN26" s="373"/>
      <c r="AO26" s="373"/>
      <c r="AP26" s="373"/>
      <c r="AQ26" s="373"/>
      <c r="AR26" s="374"/>
      <c r="AS26" s="372">
        <v>2576</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133</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3090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70732</v>
      </c>
      <c r="BO27" s="454"/>
      <c r="BP27" s="454"/>
      <c r="BQ27" s="454"/>
      <c r="BR27" s="454"/>
      <c r="BS27" s="454"/>
      <c r="BT27" s="454"/>
      <c r="BU27" s="455"/>
      <c r="BV27" s="453">
        <v>70728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2530</v>
      </c>
      <c r="R28" s="373"/>
      <c r="S28" s="373"/>
      <c r="T28" s="373"/>
      <c r="U28" s="373"/>
      <c r="V28" s="374"/>
      <c r="W28" s="462"/>
      <c r="X28" s="399"/>
      <c r="Y28" s="400"/>
      <c r="Z28" s="375" t="s">
        <v>189</v>
      </c>
      <c r="AA28" s="376"/>
      <c r="AB28" s="376"/>
      <c r="AC28" s="376"/>
      <c r="AD28" s="376"/>
      <c r="AE28" s="376"/>
      <c r="AF28" s="376"/>
      <c r="AG28" s="377"/>
      <c r="AH28" s="372" t="s">
        <v>133</v>
      </c>
      <c r="AI28" s="373"/>
      <c r="AJ28" s="373"/>
      <c r="AK28" s="373"/>
      <c r="AL28" s="374"/>
      <c r="AM28" s="372" t="s">
        <v>133</v>
      </c>
      <c r="AN28" s="373"/>
      <c r="AO28" s="373"/>
      <c r="AP28" s="373"/>
      <c r="AQ28" s="373"/>
      <c r="AR28" s="374"/>
      <c r="AS28" s="372" t="s">
        <v>182</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1148767</v>
      </c>
      <c r="BO28" s="449"/>
      <c r="BP28" s="449"/>
      <c r="BQ28" s="449"/>
      <c r="BR28" s="449"/>
      <c r="BS28" s="449"/>
      <c r="BT28" s="449"/>
      <c r="BU28" s="450"/>
      <c r="BV28" s="448">
        <v>1148479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12</v>
      </c>
      <c r="M29" s="373"/>
      <c r="N29" s="373"/>
      <c r="O29" s="373"/>
      <c r="P29" s="374"/>
      <c r="Q29" s="372">
        <v>2370</v>
      </c>
      <c r="R29" s="373"/>
      <c r="S29" s="373"/>
      <c r="T29" s="373"/>
      <c r="U29" s="373"/>
      <c r="V29" s="374"/>
      <c r="W29" s="463"/>
      <c r="X29" s="464"/>
      <c r="Y29" s="465"/>
      <c r="Z29" s="375" t="s">
        <v>192</v>
      </c>
      <c r="AA29" s="376"/>
      <c r="AB29" s="376"/>
      <c r="AC29" s="376"/>
      <c r="AD29" s="376"/>
      <c r="AE29" s="376"/>
      <c r="AF29" s="376"/>
      <c r="AG29" s="377"/>
      <c r="AH29" s="372">
        <v>144</v>
      </c>
      <c r="AI29" s="373"/>
      <c r="AJ29" s="373"/>
      <c r="AK29" s="373"/>
      <c r="AL29" s="374"/>
      <c r="AM29" s="372">
        <v>430440</v>
      </c>
      <c r="AN29" s="373"/>
      <c r="AO29" s="373"/>
      <c r="AP29" s="373"/>
      <c r="AQ29" s="373"/>
      <c r="AR29" s="374"/>
      <c r="AS29" s="372">
        <v>2989</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133</v>
      </c>
      <c r="BO29" s="420"/>
      <c r="BP29" s="420"/>
      <c r="BQ29" s="420"/>
      <c r="BR29" s="420"/>
      <c r="BS29" s="420"/>
      <c r="BT29" s="420"/>
      <c r="BU29" s="421"/>
      <c r="BV29" s="419" t="s">
        <v>194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1152564</v>
      </c>
      <c r="BO30" s="454"/>
      <c r="BP30" s="454"/>
      <c r="BQ30" s="454"/>
      <c r="BR30" s="454"/>
      <c r="BS30" s="454"/>
      <c r="BT30" s="454"/>
      <c r="BU30" s="455"/>
      <c r="BV30" s="453">
        <v>1052337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204</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比企広域市町村圏組合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川越地区消防組合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w6PmSQbzINjy2SzEOiT1Dm/d136Fw1BpSIDpxq8/4n7xuClNYpFwrCnu8I/9mw2sCkWODQZYviWnj9Q1WJGAw==" saltValue="meysG0YLBX9i61/O5a7I2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577</v>
      </c>
      <c r="D34" s="1151"/>
      <c r="E34" s="1152"/>
      <c r="F34" s="32">
        <v>9.08</v>
      </c>
      <c r="G34" s="33">
        <v>8.57</v>
      </c>
      <c r="H34" s="33">
        <v>8.51</v>
      </c>
      <c r="I34" s="33">
        <v>8.58</v>
      </c>
      <c r="J34" s="34">
        <v>9.0500000000000007</v>
      </c>
      <c r="K34" s="22"/>
      <c r="L34" s="22"/>
      <c r="M34" s="22"/>
      <c r="N34" s="22"/>
      <c r="O34" s="22"/>
      <c r="P34" s="22"/>
    </row>
    <row r="35" spans="1:16" ht="39" customHeight="1" x14ac:dyDescent="0.2">
      <c r="A35" s="22"/>
      <c r="B35" s="35"/>
      <c r="C35" s="1145" t="s">
        <v>578</v>
      </c>
      <c r="D35" s="1146"/>
      <c r="E35" s="1147"/>
      <c r="F35" s="36">
        <v>6.2</v>
      </c>
      <c r="G35" s="37">
        <v>7.09</v>
      </c>
      <c r="H35" s="37">
        <v>11.27</v>
      </c>
      <c r="I35" s="37">
        <v>9.74</v>
      </c>
      <c r="J35" s="38">
        <v>7.42</v>
      </c>
      <c r="K35" s="22"/>
      <c r="L35" s="22"/>
      <c r="M35" s="22"/>
      <c r="N35" s="22"/>
      <c r="O35" s="22"/>
      <c r="P35" s="22"/>
    </row>
    <row r="36" spans="1:16" ht="39" customHeight="1" x14ac:dyDescent="0.2">
      <c r="A36" s="22"/>
      <c r="B36" s="35"/>
      <c r="C36" s="1145" t="s">
        <v>579</v>
      </c>
      <c r="D36" s="1146"/>
      <c r="E36" s="1147"/>
      <c r="F36" s="36" t="s">
        <v>529</v>
      </c>
      <c r="G36" s="37" t="s">
        <v>529</v>
      </c>
      <c r="H36" s="37" t="s">
        <v>529</v>
      </c>
      <c r="I36" s="37">
        <v>2.39</v>
      </c>
      <c r="J36" s="38">
        <v>2.65</v>
      </c>
      <c r="K36" s="22"/>
      <c r="L36" s="22"/>
      <c r="M36" s="22"/>
      <c r="N36" s="22"/>
      <c r="O36" s="22"/>
      <c r="P36" s="22"/>
    </row>
    <row r="37" spans="1:16" ht="39" customHeight="1" x14ac:dyDescent="0.2">
      <c r="A37" s="22"/>
      <c r="B37" s="35"/>
      <c r="C37" s="1145" t="s">
        <v>580</v>
      </c>
      <c r="D37" s="1146"/>
      <c r="E37" s="1147"/>
      <c r="F37" s="36">
        <v>3.64</v>
      </c>
      <c r="G37" s="37">
        <v>2.73</v>
      </c>
      <c r="H37" s="37">
        <v>2.5</v>
      </c>
      <c r="I37" s="37">
        <v>2.21</v>
      </c>
      <c r="J37" s="38">
        <v>1.22</v>
      </c>
      <c r="K37" s="22"/>
      <c r="L37" s="22"/>
      <c r="M37" s="22"/>
      <c r="N37" s="22"/>
      <c r="O37" s="22"/>
      <c r="P37" s="22"/>
    </row>
    <row r="38" spans="1:16" ht="39" customHeight="1" x14ac:dyDescent="0.2">
      <c r="A38" s="22"/>
      <c r="B38" s="35"/>
      <c r="C38" s="1145" t="s">
        <v>581</v>
      </c>
      <c r="D38" s="1146"/>
      <c r="E38" s="1147"/>
      <c r="F38" s="36">
        <v>1.65</v>
      </c>
      <c r="G38" s="37">
        <v>1.9</v>
      </c>
      <c r="H38" s="37">
        <v>1.44</v>
      </c>
      <c r="I38" s="37">
        <v>1</v>
      </c>
      <c r="J38" s="38">
        <v>0.89</v>
      </c>
      <c r="K38" s="22"/>
      <c r="L38" s="22"/>
      <c r="M38" s="22"/>
      <c r="N38" s="22"/>
      <c r="O38" s="22"/>
      <c r="P38" s="22"/>
    </row>
    <row r="39" spans="1:16" ht="39" customHeight="1" x14ac:dyDescent="0.2">
      <c r="A39" s="22"/>
      <c r="B39" s="35"/>
      <c r="C39" s="1145" t="s">
        <v>582</v>
      </c>
      <c r="D39" s="1146"/>
      <c r="E39" s="1147"/>
      <c r="F39" s="36">
        <v>0.05</v>
      </c>
      <c r="G39" s="37">
        <v>0.04</v>
      </c>
      <c r="H39" s="37">
        <v>0.14000000000000001</v>
      </c>
      <c r="I39" s="37">
        <v>0.03</v>
      </c>
      <c r="J39" s="38">
        <v>0.03</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583</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584</v>
      </c>
      <c r="D43" s="1149"/>
      <c r="E43" s="1150"/>
      <c r="F43" s="41">
        <v>0.2</v>
      </c>
      <c r="G43" s="42">
        <v>5.5</v>
      </c>
      <c r="H43" s="42">
        <v>1.53</v>
      </c>
      <c r="I43" s="42" t="s">
        <v>529</v>
      </c>
      <c r="J43" s="43" t="s">
        <v>529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tkbzBpKd9yOKcz1RzusHtShH2/XxgVh1EtfQvRO7K1hsI7BbLY2RaIkm7A07Ir9RNnaqiuNRVR7BooX1dnHrQ==" saltValue="xAGDy8Ngf8Vb2HwIXNam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590</v>
      </c>
      <c r="L45" s="60">
        <v>609</v>
      </c>
      <c r="M45" s="60">
        <v>604</v>
      </c>
      <c r="N45" s="60">
        <v>581</v>
      </c>
      <c r="O45" s="61">
        <v>627</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157</v>
      </c>
      <c r="L48" s="64">
        <v>139</v>
      </c>
      <c r="M48" s="64">
        <v>72</v>
      </c>
      <c r="N48" s="64">
        <v>71</v>
      </c>
      <c r="O48" s="65">
        <v>58</v>
      </c>
      <c r="P48" s="48"/>
      <c r="Q48" s="48"/>
      <c r="R48" s="48"/>
      <c r="S48" s="48"/>
      <c r="T48" s="48"/>
      <c r="U48" s="48"/>
    </row>
    <row r="49" spans="1:21" ht="30.75" customHeight="1" x14ac:dyDescent="0.2">
      <c r="A49" s="48"/>
      <c r="B49" s="1178"/>
      <c r="C49" s="1179"/>
      <c r="D49" s="62"/>
      <c r="E49" s="1155" t="s">
        <v>15</v>
      </c>
      <c r="F49" s="1155"/>
      <c r="G49" s="1155"/>
      <c r="H49" s="1155"/>
      <c r="I49" s="1155"/>
      <c r="J49" s="1156"/>
      <c r="K49" s="63">
        <v>36</v>
      </c>
      <c r="L49" s="64">
        <v>35</v>
      </c>
      <c r="M49" s="64">
        <v>21</v>
      </c>
      <c r="N49" s="64">
        <v>27</v>
      </c>
      <c r="O49" s="65">
        <v>26</v>
      </c>
      <c r="P49" s="48"/>
      <c r="Q49" s="48"/>
      <c r="R49" s="48"/>
      <c r="S49" s="48"/>
      <c r="T49" s="48"/>
      <c r="U49" s="48"/>
    </row>
    <row r="50" spans="1:21" ht="30.75" customHeight="1" x14ac:dyDescent="0.2">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529</v>
      </c>
      <c r="L51" s="64" t="s">
        <v>529</v>
      </c>
      <c r="M51" s="64">
        <v>0</v>
      </c>
      <c r="N51" s="64" t="s">
        <v>529</v>
      </c>
      <c r="O51" s="65" t="s">
        <v>529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543</v>
      </c>
      <c r="L52" s="64">
        <v>537</v>
      </c>
      <c r="M52" s="64">
        <v>538</v>
      </c>
      <c r="N52" s="64">
        <v>522</v>
      </c>
      <c r="O52" s="65">
        <v>506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240</v>
      </c>
      <c r="L53" s="69">
        <v>246</v>
      </c>
      <c r="M53" s="69">
        <v>159</v>
      </c>
      <c r="N53" s="69">
        <v>157</v>
      </c>
      <c r="O53" s="70">
        <v>205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3">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Pt1EOe/bmURSb80ZTtCBVvOoVom4Vqm2cGaMkbyL+lt8LSWqwMZxmXLUT7+CRp84BKuYp5wiLYv7daAM6jgvQ==" saltValue="yR3UlOuIqXciDIBWjhBC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5">
        <v>6435</v>
      </c>
      <c r="J41" s="356">
        <v>6193</v>
      </c>
      <c r="K41" s="356">
        <v>6312</v>
      </c>
      <c r="L41" s="356">
        <v>6126</v>
      </c>
      <c r="M41" s="357">
        <v>5775</v>
      </c>
    </row>
    <row r="42" spans="2:13" ht="27.75" customHeight="1" x14ac:dyDescent="0.2">
      <c r="B42" s="1186"/>
      <c r="C42" s="1187"/>
      <c r="D42" s="106"/>
      <c r="E42" s="1190" t="s">
        <v>33</v>
      </c>
      <c r="F42" s="1190"/>
      <c r="G42" s="1190"/>
      <c r="H42" s="1191"/>
      <c r="I42" s="358" t="s">
        <v>529</v>
      </c>
      <c r="J42" s="359" t="s">
        <v>529</v>
      </c>
      <c r="K42" s="359" t="s">
        <v>529</v>
      </c>
      <c r="L42" s="359" t="s">
        <v>529</v>
      </c>
      <c r="M42" s="360" t="s">
        <v>529</v>
      </c>
    </row>
    <row r="43" spans="2:13" ht="27.75" customHeight="1" x14ac:dyDescent="0.2">
      <c r="B43" s="1186"/>
      <c r="C43" s="1187"/>
      <c r="D43" s="106"/>
      <c r="E43" s="1190" t="s">
        <v>34</v>
      </c>
      <c r="F43" s="1190"/>
      <c r="G43" s="1190"/>
      <c r="H43" s="1191"/>
      <c r="I43" s="358">
        <v>1424</v>
      </c>
      <c r="J43" s="359">
        <v>1492</v>
      </c>
      <c r="K43" s="359">
        <v>1602</v>
      </c>
      <c r="L43" s="359">
        <v>1101</v>
      </c>
      <c r="M43" s="360">
        <v>861</v>
      </c>
    </row>
    <row r="44" spans="2:13" ht="27.75" customHeight="1" x14ac:dyDescent="0.2">
      <c r="B44" s="1186"/>
      <c r="C44" s="1187"/>
      <c r="D44" s="106"/>
      <c r="E44" s="1190" t="s">
        <v>35</v>
      </c>
      <c r="F44" s="1190"/>
      <c r="G44" s="1190"/>
      <c r="H44" s="1191"/>
      <c r="I44" s="358">
        <v>93</v>
      </c>
      <c r="J44" s="359">
        <v>82</v>
      </c>
      <c r="K44" s="359">
        <v>287</v>
      </c>
      <c r="L44" s="359">
        <v>306</v>
      </c>
      <c r="M44" s="360">
        <v>303</v>
      </c>
    </row>
    <row r="45" spans="2:13" ht="27.75" customHeight="1" x14ac:dyDescent="0.2">
      <c r="B45" s="1186"/>
      <c r="C45" s="1187"/>
      <c r="D45" s="106"/>
      <c r="E45" s="1190" t="s">
        <v>36</v>
      </c>
      <c r="F45" s="1190"/>
      <c r="G45" s="1190"/>
      <c r="H45" s="1191"/>
      <c r="I45" s="358">
        <v>1363</v>
      </c>
      <c r="J45" s="359">
        <v>1332</v>
      </c>
      <c r="K45" s="359">
        <v>1336</v>
      </c>
      <c r="L45" s="359">
        <v>1324</v>
      </c>
      <c r="M45" s="360">
        <v>1325</v>
      </c>
    </row>
    <row r="46" spans="2:13" ht="27.75" customHeight="1" x14ac:dyDescent="0.2">
      <c r="B46" s="1186"/>
      <c r="C46" s="1187"/>
      <c r="D46" s="107"/>
      <c r="E46" s="1190" t="s">
        <v>37</v>
      </c>
      <c r="F46" s="1190"/>
      <c r="G46" s="1190"/>
      <c r="H46" s="1191"/>
      <c r="I46" s="358" t="s">
        <v>529</v>
      </c>
      <c r="J46" s="359" t="s">
        <v>529</v>
      </c>
      <c r="K46" s="359" t="s">
        <v>529</v>
      </c>
      <c r="L46" s="359" t="s">
        <v>529</v>
      </c>
      <c r="M46" s="360" t="s">
        <v>529</v>
      </c>
    </row>
    <row r="47" spans="2:13" ht="27.75" customHeight="1" x14ac:dyDescent="0.2">
      <c r="B47" s="1186"/>
      <c r="C47" s="1187"/>
      <c r="D47" s="108"/>
      <c r="E47" s="1200" t="s">
        <v>38</v>
      </c>
      <c r="F47" s="1201"/>
      <c r="G47" s="1201"/>
      <c r="H47" s="1202"/>
      <c r="I47" s="358" t="s">
        <v>529</v>
      </c>
      <c r="J47" s="359" t="s">
        <v>529</v>
      </c>
      <c r="K47" s="359" t="s">
        <v>529</v>
      </c>
      <c r="L47" s="359" t="s">
        <v>529</v>
      </c>
      <c r="M47" s="360" t="s">
        <v>529</v>
      </c>
    </row>
    <row r="48" spans="2:13" ht="27.75" customHeight="1" x14ac:dyDescent="0.2">
      <c r="B48" s="1186"/>
      <c r="C48" s="1187"/>
      <c r="D48" s="106"/>
      <c r="E48" s="1190" t="s">
        <v>39</v>
      </c>
      <c r="F48" s="1190"/>
      <c r="G48" s="1190"/>
      <c r="H48" s="1191"/>
      <c r="I48" s="358" t="s">
        <v>529</v>
      </c>
      <c r="J48" s="359" t="s">
        <v>529</v>
      </c>
      <c r="K48" s="359" t="s">
        <v>529</v>
      </c>
      <c r="L48" s="359" t="s">
        <v>529</v>
      </c>
      <c r="M48" s="360" t="s">
        <v>529</v>
      </c>
    </row>
    <row r="49" spans="2:13" ht="27.75" customHeight="1" x14ac:dyDescent="0.2">
      <c r="B49" s="1188"/>
      <c r="C49" s="1189"/>
      <c r="D49" s="106"/>
      <c r="E49" s="1190" t="s">
        <v>40</v>
      </c>
      <c r="F49" s="1190"/>
      <c r="G49" s="1190"/>
      <c r="H49" s="1191"/>
      <c r="I49" s="358" t="s">
        <v>529</v>
      </c>
      <c r="J49" s="359" t="s">
        <v>529</v>
      </c>
      <c r="K49" s="359" t="s">
        <v>529</v>
      </c>
      <c r="L49" s="359" t="s">
        <v>529</v>
      </c>
      <c r="M49" s="360" t="s">
        <v>529</v>
      </c>
    </row>
    <row r="50" spans="2:13" ht="27.75" customHeight="1" x14ac:dyDescent="0.2">
      <c r="B50" s="1184" t="s">
        <v>41</v>
      </c>
      <c r="C50" s="1185"/>
      <c r="D50" s="109"/>
      <c r="E50" s="1190" t="s">
        <v>42</v>
      </c>
      <c r="F50" s="1190"/>
      <c r="G50" s="1190"/>
      <c r="H50" s="1191"/>
      <c r="I50" s="358">
        <v>1682</v>
      </c>
      <c r="J50" s="359">
        <v>1859</v>
      </c>
      <c r="K50" s="359">
        <v>2105</v>
      </c>
      <c r="L50" s="359">
        <v>2778</v>
      </c>
      <c r="M50" s="360">
        <v>2881</v>
      </c>
    </row>
    <row r="51" spans="2:13" ht="27.75" customHeight="1" x14ac:dyDescent="0.2">
      <c r="B51" s="1186"/>
      <c r="C51" s="1187"/>
      <c r="D51" s="106"/>
      <c r="E51" s="1190" t="s">
        <v>43</v>
      </c>
      <c r="F51" s="1190"/>
      <c r="G51" s="1190"/>
      <c r="H51" s="1191"/>
      <c r="I51" s="358" t="s">
        <v>529</v>
      </c>
      <c r="J51" s="359" t="s">
        <v>529</v>
      </c>
      <c r="K51" s="359" t="s">
        <v>529</v>
      </c>
      <c r="L51" s="359" t="s">
        <v>529</v>
      </c>
      <c r="M51" s="360" t="s">
        <v>529</v>
      </c>
    </row>
    <row r="52" spans="2:13" ht="27.75" customHeight="1" x14ac:dyDescent="0.2">
      <c r="B52" s="1188"/>
      <c r="C52" s="1189"/>
      <c r="D52" s="106"/>
      <c r="E52" s="1190" t="s">
        <v>44</v>
      </c>
      <c r="F52" s="1190"/>
      <c r="G52" s="1190"/>
      <c r="H52" s="1191"/>
      <c r="I52" s="358">
        <v>5903</v>
      </c>
      <c r="J52" s="359">
        <v>5786</v>
      </c>
      <c r="K52" s="359">
        <v>6012</v>
      </c>
      <c r="L52" s="359">
        <v>5955</v>
      </c>
      <c r="M52" s="360">
        <v>5738</v>
      </c>
    </row>
    <row r="53" spans="2:13" ht="27.75" customHeight="1" thickBot="1" x14ac:dyDescent="0.25">
      <c r="B53" s="1192" t="s">
        <v>45</v>
      </c>
      <c r="C53" s="1193"/>
      <c r="D53" s="110"/>
      <c r="E53" s="1194" t="s">
        <v>46</v>
      </c>
      <c r="F53" s="1194"/>
      <c r="G53" s="1194"/>
      <c r="H53" s="1195"/>
      <c r="I53" s="361">
        <v>1730</v>
      </c>
      <c r="J53" s="362">
        <v>1454</v>
      </c>
      <c r="K53" s="362">
        <v>1420</v>
      </c>
      <c r="L53" s="362">
        <v>124</v>
      </c>
      <c r="M53" s="363">
        <v>-355</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gxnf6UJl7wHwPomUIvlqPgwzIEVuwK9ZMCgekGR3dnpcMCi9iTFOPW49tnP8JQDF54cpK0E53fYAuOMedsZsVA==" saltValue="BW7aDzqMmC9wwmwAjigw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1" t="s">
        <v>49</v>
      </c>
      <c r="D55" s="1211"/>
      <c r="E55" s="1212"/>
      <c r="F55" s="122">
        <v>879</v>
      </c>
      <c r="G55" s="122">
        <v>1148</v>
      </c>
      <c r="H55" s="123">
        <v>1149</v>
      </c>
    </row>
    <row r="56" spans="2:8" ht="52.5" customHeight="1" x14ac:dyDescent="0.2">
      <c r="B56" s="124"/>
      <c r="C56" s="1213" t="s">
        <v>50</v>
      </c>
      <c r="D56" s="1213"/>
      <c r="E56" s="1214"/>
      <c r="F56" s="125" t="s">
        <v>529</v>
      </c>
      <c r="G56" s="125" t="s">
        <v>529</v>
      </c>
      <c r="H56" s="126" t="s">
        <v>529</v>
      </c>
    </row>
    <row r="57" spans="2:8" ht="53.25" customHeight="1" x14ac:dyDescent="0.2">
      <c r="B57" s="124"/>
      <c r="C57" s="1215" t="s">
        <v>51</v>
      </c>
      <c r="D57" s="1215"/>
      <c r="E57" s="1216"/>
      <c r="F57" s="127">
        <v>651</v>
      </c>
      <c r="G57" s="127">
        <v>1052</v>
      </c>
      <c r="H57" s="128">
        <v>1153</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1530</v>
      </c>
      <c r="G63" s="136">
        <v>2201</v>
      </c>
      <c r="H63" s="137">
        <v>2301</v>
      </c>
    </row>
    <row r="64" spans="2:8" ht="13" x14ac:dyDescent="0.2"/>
  </sheetData>
  <sheetProtection algorithmName="SHA-512" hashValue="C6mC65W/o2ncWYJVvPvqy29UPuRTm4ruMOkO0pSC3MS+c6oAwgpmRyiJZ2XsDrneFwzAB4GtE3aIaI3p3QlMWA==" saltValue="B5pRrNNCqLAn4t8sAjfv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567</v>
      </c>
      <c r="G2" s="151"/>
      <c r="H2" s="152"/>
    </row>
    <row r="3" spans="1:8" x14ac:dyDescent="0.2">
      <c r="A3" s="148" t="s">
        <v>560</v>
      </c>
      <c r="B3" s="153"/>
      <c r="C3" s="154"/>
      <c r="D3" s="155">
        <v>36140</v>
      </c>
      <c r="E3" s="156"/>
      <c r="F3" s="157">
        <v>53869</v>
      </c>
      <c r="G3" s="158"/>
      <c r="H3" s="159"/>
    </row>
    <row r="4" spans="1:8" x14ac:dyDescent="0.2">
      <c r="A4" s="160"/>
      <c r="B4" s="161"/>
      <c r="C4" s="162"/>
      <c r="D4" s="163">
        <v>28664</v>
      </c>
      <c r="E4" s="164"/>
      <c r="F4" s="165">
        <v>35046</v>
      </c>
      <c r="G4" s="166"/>
      <c r="H4" s="167"/>
    </row>
    <row r="5" spans="1:8" x14ac:dyDescent="0.2">
      <c r="A5" s="148" t="s">
        <v>562</v>
      </c>
      <c r="B5" s="153"/>
      <c r="C5" s="154"/>
      <c r="D5" s="155">
        <v>24609</v>
      </c>
      <c r="E5" s="156"/>
      <c r="F5" s="157">
        <v>59119</v>
      </c>
      <c r="G5" s="158"/>
      <c r="H5" s="159"/>
    </row>
    <row r="6" spans="1:8" x14ac:dyDescent="0.2">
      <c r="A6" s="160"/>
      <c r="B6" s="161"/>
      <c r="C6" s="162"/>
      <c r="D6" s="163">
        <v>22129</v>
      </c>
      <c r="E6" s="164"/>
      <c r="F6" s="165">
        <v>29900</v>
      </c>
      <c r="G6" s="166"/>
      <c r="H6" s="167"/>
    </row>
    <row r="7" spans="1:8" x14ac:dyDescent="0.2">
      <c r="A7" s="148" t="s">
        <v>563</v>
      </c>
      <c r="B7" s="153"/>
      <c r="C7" s="154"/>
      <c r="D7" s="155">
        <v>42563</v>
      </c>
      <c r="E7" s="156"/>
      <c r="F7" s="157">
        <v>84459</v>
      </c>
      <c r="G7" s="158"/>
      <c r="H7" s="159"/>
    </row>
    <row r="8" spans="1:8" x14ac:dyDescent="0.2">
      <c r="A8" s="160"/>
      <c r="B8" s="161"/>
      <c r="C8" s="162"/>
      <c r="D8" s="163">
        <v>33709</v>
      </c>
      <c r="E8" s="164"/>
      <c r="F8" s="165">
        <v>47314</v>
      </c>
      <c r="G8" s="166"/>
      <c r="H8" s="167"/>
    </row>
    <row r="9" spans="1:8" x14ac:dyDescent="0.2">
      <c r="A9" s="148" t="s">
        <v>564</v>
      </c>
      <c r="B9" s="153"/>
      <c r="C9" s="154"/>
      <c r="D9" s="155">
        <v>33613</v>
      </c>
      <c r="E9" s="156"/>
      <c r="F9" s="157">
        <v>76413</v>
      </c>
      <c r="G9" s="158"/>
      <c r="H9" s="159"/>
    </row>
    <row r="10" spans="1:8" x14ac:dyDescent="0.2">
      <c r="A10" s="160"/>
      <c r="B10" s="161"/>
      <c r="C10" s="162"/>
      <c r="D10" s="163">
        <v>28059</v>
      </c>
      <c r="E10" s="164"/>
      <c r="F10" s="165">
        <v>39658</v>
      </c>
      <c r="G10" s="166"/>
      <c r="H10" s="167"/>
    </row>
    <row r="11" spans="1:8" x14ac:dyDescent="0.2">
      <c r="A11" s="148" t="s">
        <v>565</v>
      </c>
      <c r="B11" s="153"/>
      <c r="C11" s="154"/>
      <c r="D11" s="155">
        <v>37919</v>
      </c>
      <c r="E11" s="156"/>
      <c r="F11" s="157">
        <v>66481</v>
      </c>
      <c r="G11" s="158"/>
      <c r="H11" s="159"/>
    </row>
    <row r="12" spans="1:8" x14ac:dyDescent="0.2">
      <c r="A12" s="160"/>
      <c r="B12" s="161"/>
      <c r="C12" s="168"/>
      <c r="D12" s="163">
        <v>28053</v>
      </c>
      <c r="E12" s="164"/>
      <c r="F12" s="165">
        <v>36120</v>
      </c>
      <c r="G12" s="166"/>
      <c r="H12" s="167"/>
    </row>
    <row r="13" spans="1:8" x14ac:dyDescent="0.2">
      <c r="A13" s="148"/>
      <c r="B13" s="153"/>
      <c r="C13" s="169"/>
      <c r="D13" s="170">
        <v>34969</v>
      </c>
      <c r="E13" s="171"/>
      <c r="F13" s="172">
        <v>68068</v>
      </c>
      <c r="G13" s="173"/>
      <c r="H13" s="159"/>
    </row>
    <row r="14" spans="1:8" x14ac:dyDescent="0.2">
      <c r="A14" s="160"/>
      <c r="B14" s="161"/>
      <c r="C14" s="162"/>
      <c r="D14" s="163">
        <v>28123</v>
      </c>
      <c r="E14" s="164"/>
      <c r="F14" s="165">
        <v>37608</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6.21</v>
      </c>
      <c r="C19" s="174">
        <f>ROUND(VALUE(SUBSTITUTE(実質収支比率等に係る経年分析!G$48,"▲","-")),2)</f>
        <v>7.09</v>
      </c>
      <c r="D19" s="174">
        <f>ROUND(VALUE(SUBSTITUTE(実質収支比率等に係る経年分析!H$48,"▲","-")),2)</f>
        <v>11.28</v>
      </c>
      <c r="E19" s="174">
        <f>ROUND(VALUE(SUBSTITUTE(実質収支比率等に係る経年分析!I$48,"▲","-")),2)</f>
        <v>9.74</v>
      </c>
      <c r="F19" s="174">
        <f>ROUND(VALUE(SUBSTITUTE(実質収支比率等に係る経年分析!J$48,"▲","-")),2)</f>
        <v>7.43</v>
      </c>
    </row>
    <row r="20" spans="1:11" x14ac:dyDescent="0.2">
      <c r="A20" s="174" t="s">
        <v>58</v>
      </c>
      <c r="B20" s="174">
        <f>ROUND(VALUE(SUBSTITUTE(実質収支比率等に係る経年分析!F$47,"▲","-")),2)</f>
        <v>15.53</v>
      </c>
      <c r="C20" s="174">
        <f>ROUND(VALUE(SUBSTITUTE(実質収支比率等に係る経年分析!G$47,"▲","-")),2)</f>
        <v>15.48</v>
      </c>
      <c r="D20" s="174">
        <f>ROUND(VALUE(SUBSTITUTE(実質収支比率等に係る経年分析!H$47,"▲","-")),2)</f>
        <v>16.489999999999998</v>
      </c>
      <c r="E20" s="174">
        <f>ROUND(VALUE(SUBSTITUTE(実質収支比率等に係る経年分析!I$47,"▲","-")),2)</f>
        <v>20.57</v>
      </c>
      <c r="F20" s="174">
        <f>ROUND(VALUE(SUBSTITUTE(実質収支比率等に係る経年分析!J$47,"▲","-")),2)</f>
        <v>21.35</v>
      </c>
    </row>
    <row r="21" spans="1:11" x14ac:dyDescent="0.2">
      <c r="A21" s="174" t="s">
        <v>59</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6.26</v>
      </c>
      <c r="E21" s="174">
        <f>IF(ISNUMBER(VALUE(SUBSTITUTE(実質収支比率等に係る経年分析!I$49,"▲","-"))),ROUND(VALUE(SUBSTITUTE(実質収支比率等に係る経年分析!I$49,"▲","-")),2),NA())</f>
        <v>3.8</v>
      </c>
      <c r="F21" s="174">
        <f>IF(ISNUMBER(VALUE(SUBSTITUTE(実質収支比率等に係る経年分析!J$49,"▲","-"))),ROUND(VALUE(SUBSTITUTE(実質収支比率等に係る経年分析!J$49,"▲","-")),2),NA())</f>
        <v>-2.68</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1.53</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0.89</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7.42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9.0500000000000007</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543</v>
      </c>
      <c r="E42" s="176"/>
      <c r="F42" s="176"/>
      <c r="G42" s="176">
        <f>'実質公債費比率（分子）の構造'!L$52</f>
        <v>537</v>
      </c>
      <c r="H42" s="176"/>
      <c r="I42" s="176"/>
      <c r="J42" s="176">
        <f>'実質公債費比率（分子）の構造'!M$52</f>
        <v>538</v>
      </c>
      <c r="K42" s="176"/>
      <c r="L42" s="176"/>
      <c r="M42" s="176">
        <f>'実質公債費比率（分子）の構造'!N$52</f>
        <v>522</v>
      </c>
      <c r="N42" s="176"/>
      <c r="O42" s="176"/>
      <c r="P42" s="176">
        <f>'実質公債費比率（分子）の構造'!O$52</f>
        <v>506</v>
      </c>
    </row>
    <row r="43" spans="1:16" x14ac:dyDescent="0.2">
      <c r="A43" s="176" t="s">
        <v>67</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69</v>
      </c>
      <c r="B45" s="176">
        <f>'実質公債費比率（分子）の構造'!K$49</f>
        <v>36</v>
      </c>
      <c r="C45" s="176"/>
      <c r="D45" s="176"/>
      <c r="E45" s="176">
        <f>'実質公債費比率（分子）の構造'!L$49</f>
        <v>35</v>
      </c>
      <c r="F45" s="176"/>
      <c r="G45" s="176"/>
      <c r="H45" s="176">
        <f>'実質公債費比率（分子）の構造'!M$49</f>
        <v>21</v>
      </c>
      <c r="I45" s="176"/>
      <c r="J45" s="176"/>
      <c r="K45" s="176">
        <f>'実質公債費比率（分子）の構造'!N$49</f>
        <v>27</v>
      </c>
      <c r="L45" s="176"/>
      <c r="M45" s="176"/>
      <c r="N45" s="176">
        <f>'実質公債費比率（分子）の構造'!O$49</f>
        <v>26</v>
      </c>
      <c r="O45" s="176"/>
      <c r="P45" s="176"/>
    </row>
    <row r="46" spans="1:16" x14ac:dyDescent="0.2">
      <c r="A46" s="176" t="s">
        <v>70</v>
      </c>
      <c r="B46" s="176">
        <f>'実質公債費比率（分子）の構造'!K$48</f>
        <v>157</v>
      </c>
      <c r="C46" s="176"/>
      <c r="D46" s="176"/>
      <c r="E46" s="176">
        <f>'実質公債費比率（分子）の構造'!L$48</f>
        <v>139</v>
      </c>
      <c r="F46" s="176"/>
      <c r="G46" s="176"/>
      <c r="H46" s="176">
        <f>'実質公債費比率（分子）の構造'!M$48</f>
        <v>72</v>
      </c>
      <c r="I46" s="176"/>
      <c r="J46" s="176"/>
      <c r="K46" s="176">
        <f>'実質公債費比率（分子）の構造'!N$48</f>
        <v>71</v>
      </c>
      <c r="L46" s="176"/>
      <c r="M46" s="176"/>
      <c r="N46" s="176">
        <f>'実質公債費比率（分子）の構造'!O$48</f>
        <v>58</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590</v>
      </c>
      <c r="C49" s="176"/>
      <c r="D49" s="176"/>
      <c r="E49" s="176">
        <f>'実質公債費比率（分子）の構造'!L$45</f>
        <v>609</v>
      </c>
      <c r="F49" s="176"/>
      <c r="G49" s="176"/>
      <c r="H49" s="176">
        <f>'実質公債費比率（分子）の構造'!M$45</f>
        <v>604</v>
      </c>
      <c r="I49" s="176"/>
      <c r="J49" s="176"/>
      <c r="K49" s="176">
        <f>'実質公債費比率（分子）の構造'!N$45</f>
        <v>581</v>
      </c>
      <c r="L49" s="176"/>
      <c r="M49" s="176"/>
      <c r="N49" s="176">
        <f>'実質公債費比率（分子）の構造'!O$45</f>
        <v>627</v>
      </c>
      <c r="O49" s="176"/>
      <c r="P49" s="176"/>
    </row>
    <row r="50" spans="1:16" x14ac:dyDescent="0.2">
      <c r="A50" s="176" t="s">
        <v>74</v>
      </c>
      <c r="B50" s="176" t="e">
        <f>NA()</f>
        <v>#N/A</v>
      </c>
      <c r="C50" s="176">
        <f>IF(ISNUMBER('実質公債費比率（分子）の構造'!K$53),'実質公債費比率（分子）の構造'!K$53,NA())</f>
        <v>240</v>
      </c>
      <c r="D50" s="176" t="e">
        <f>NA()</f>
        <v>#N/A</v>
      </c>
      <c r="E50" s="176" t="e">
        <f>NA()</f>
        <v>#N/A</v>
      </c>
      <c r="F50" s="176">
        <f>IF(ISNUMBER('実質公債費比率（分子）の構造'!L$53),'実質公債費比率（分子）の構造'!L$53,NA())</f>
        <v>246</v>
      </c>
      <c r="G50" s="176" t="e">
        <f>NA()</f>
        <v>#N/A</v>
      </c>
      <c r="H50" s="176" t="e">
        <f>NA()</f>
        <v>#N/A</v>
      </c>
      <c r="I50" s="176">
        <f>IF(ISNUMBER('実質公債費比率（分子）の構造'!M$53),'実質公債費比率（分子）の構造'!M$53,NA())</f>
        <v>159</v>
      </c>
      <c r="J50" s="176" t="e">
        <f>NA()</f>
        <v>#N/A</v>
      </c>
      <c r="K50" s="176" t="e">
        <f>NA()</f>
        <v>#N/A</v>
      </c>
      <c r="L50" s="176">
        <f>IF(ISNUMBER('実質公債費比率（分子）の構造'!N$53),'実質公債費比率（分子）の構造'!N$53,NA())</f>
        <v>157</v>
      </c>
      <c r="M50" s="176" t="e">
        <f>NA()</f>
        <v>#N/A</v>
      </c>
      <c r="N50" s="176" t="e">
        <f>NA()</f>
        <v>#N/A</v>
      </c>
      <c r="O50" s="176">
        <f>IF(ISNUMBER('実質公債費比率（分子）の構造'!O$53),'実質公債費比率（分子）の構造'!O$53,NA())</f>
        <v>205</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5903</v>
      </c>
      <c r="E56" s="175"/>
      <c r="F56" s="175"/>
      <c r="G56" s="175">
        <f>'将来負担比率（分子）の構造'!J$52</f>
        <v>5786</v>
      </c>
      <c r="H56" s="175"/>
      <c r="I56" s="175"/>
      <c r="J56" s="175">
        <f>'将来負担比率（分子）の構造'!K$52</f>
        <v>6012</v>
      </c>
      <c r="K56" s="175"/>
      <c r="L56" s="175"/>
      <c r="M56" s="175">
        <f>'将来負担比率（分子）の構造'!L$52</f>
        <v>5955</v>
      </c>
      <c r="N56" s="175"/>
      <c r="O56" s="175"/>
      <c r="P56" s="175">
        <f>'将来負担比率（分子）の構造'!M$52</f>
        <v>5738</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1682</v>
      </c>
      <c r="E58" s="175"/>
      <c r="F58" s="175"/>
      <c r="G58" s="175">
        <f>'将来負担比率（分子）の構造'!J$50</f>
        <v>1859</v>
      </c>
      <c r="H58" s="175"/>
      <c r="I58" s="175"/>
      <c r="J58" s="175">
        <f>'将来負担比率（分子）の構造'!K$50</f>
        <v>2105</v>
      </c>
      <c r="K58" s="175"/>
      <c r="L58" s="175"/>
      <c r="M58" s="175">
        <f>'将来負担比率（分子）の構造'!L$50</f>
        <v>2778</v>
      </c>
      <c r="N58" s="175"/>
      <c r="O58" s="175"/>
      <c r="P58" s="175">
        <f>'将来負担比率（分子）の構造'!M$50</f>
        <v>2881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1363</v>
      </c>
      <c r="C62" s="175"/>
      <c r="D62" s="175"/>
      <c r="E62" s="175">
        <f>'将来負担比率（分子）の構造'!J$45</f>
        <v>1332</v>
      </c>
      <c r="F62" s="175"/>
      <c r="G62" s="175"/>
      <c r="H62" s="175">
        <f>'将来負担比率（分子）の構造'!K$45</f>
        <v>1336</v>
      </c>
      <c r="I62" s="175"/>
      <c r="J62" s="175"/>
      <c r="K62" s="175">
        <f>'将来負担比率（分子）の構造'!L$45</f>
        <v>1324</v>
      </c>
      <c r="L62" s="175"/>
      <c r="M62" s="175"/>
      <c r="N62" s="175">
        <f>'将来負担比率（分子）の構造'!M$45</f>
        <v>1325</v>
      </c>
      <c r="O62" s="175"/>
      <c r="P62" s="175"/>
    </row>
    <row r="63" spans="1:16" x14ac:dyDescent="0.2">
      <c r="A63" s="175" t="s">
        <v>35</v>
      </c>
      <c r="B63" s="175">
        <f>'将来負担比率（分子）の構造'!I$44</f>
        <v>93</v>
      </c>
      <c r="C63" s="175"/>
      <c r="D63" s="175"/>
      <c r="E63" s="175">
        <f>'将来負担比率（分子）の構造'!J$44</f>
        <v>82</v>
      </c>
      <c r="F63" s="175"/>
      <c r="G63" s="175"/>
      <c r="H63" s="175">
        <f>'将来負担比率（分子）の構造'!K$44</f>
        <v>287</v>
      </c>
      <c r="I63" s="175"/>
      <c r="J63" s="175"/>
      <c r="K63" s="175">
        <f>'将来負担比率（分子）の構造'!L$44</f>
        <v>306</v>
      </c>
      <c r="L63" s="175"/>
      <c r="M63" s="175"/>
      <c r="N63" s="175">
        <f>'将来負担比率（分子）の構造'!M$44</f>
        <v>303</v>
      </c>
      <c r="O63" s="175"/>
      <c r="P63" s="175"/>
    </row>
    <row r="64" spans="1:16" x14ac:dyDescent="0.2">
      <c r="A64" s="175" t="s">
        <v>34</v>
      </c>
      <c r="B64" s="175">
        <f>'将来負担比率（分子）の構造'!I$43</f>
        <v>1424</v>
      </c>
      <c r="C64" s="175"/>
      <c r="D64" s="175"/>
      <c r="E64" s="175">
        <f>'将来負担比率（分子）の構造'!J$43</f>
        <v>1492</v>
      </c>
      <c r="F64" s="175"/>
      <c r="G64" s="175"/>
      <c r="H64" s="175">
        <f>'将来負担比率（分子）の構造'!K$43</f>
        <v>1602</v>
      </c>
      <c r="I64" s="175"/>
      <c r="J64" s="175"/>
      <c r="K64" s="175">
        <f>'将来負担比率（分子）の構造'!L$43</f>
        <v>1101</v>
      </c>
      <c r="L64" s="175"/>
      <c r="M64" s="175"/>
      <c r="N64" s="175">
        <f>'将来負担比率（分子）の構造'!M$43</f>
        <v>861</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6435</v>
      </c>
      <c r="C66" s="175"/>
      <c r="D66" s="175"/>
      <c r="E66" s="175">
        <f>'将来負担比率（分子）の構造'!J$41</f>
        <v>6193</v>
      </c>
      <c r="F66" s="175"/>
      <c r="G66" s="175"/>
      <c r="H66" s="175">
        <f>'将来負担比率（分子）の構造'!K$41</f>
        <v>6312</v>
      </c>
      <c r="I66" s="175"/>
      <c r="J66" s="175"/>
      <c r="K66" s="175">
        <f>'将来負担比率（分子）の構造'!L$41</f>
        <v>6126</v>
      </c>
      <c r="L66" s="175"/>
      <c r="M66" s="175"/>
      <c r="N66" s="175">
        <f>'将来負担比率（分子）の構造'!M$41</f>
        <v>5775</v>
      </c>
      <c r="O66" s="175"/>
      <c r="P66" s="175"/>
    </row>
    <row r="67" spans="1:16" x14ac:dyDescent="0.2">
      <c r="A67" s="175" t="s">
        <v>78</v>
      </c>
      <c r="B67" s="175" t="e">
        <f>NA()</f>
        <v>#N/A</v>
      </c>
      <c r="C67" s="175">
        <f>IF(ISNUMBER('将来負担比率（分子）の構造'!I$53), IF('将来負担比率（分子）の構造'!I$53 &lt; 0, 0, '将来負担比率（分子）の構造'!I$53), NA())</f>
        <v>1730</v>
      </c>
      <c r="D67" s="175" t="e">
        <f>NA()</f>
        <v>#N/A</v>
      </c>
      <c r="E67" s="175" t="e">
        <f>NA()</f>
        <v>#N/A</v>
      </c>
      <c r="F67" s="175">
        <f>IF(ISNUMBER('将来負担比率（分子）の構造'!J$53), IF('将来負担比率（分子）の構造'!J$53 &lt; 0, 0, '将来負担比率（分子）の構造'!J$53), NA())</f>
        <v>1454</v>
      </c>
      <c r="G67" s="175" t="e">
        <f>NA()</f>
        <v>#N/A</v>
      </c>
      <c r="H67" s="175" t="e">
        <f>NA()</f>
        <v>#N/A</v>
      </c>
      <c r="I67" s="175">
        <f>IF(ISNUMBER('将来負担比率（分子）の構造'!K$53), IF('将来負担比率（分子）の構造'!K$53 &lt; 0, 0, '将来負担比率（分子）の構造'!K$53), NA())</f>
        <v>1420</v>
      </c>
      <c r="J67" s="175" t="e">
        <f>NA()</f>
        <v>#N/A</v>
      </c>
      <c r="K67" s="175" t="e">
        <f>NA()</f>
        <v>#N/A</v>
      </c>
      <c r="L67" s="175">
        <f>IF(ISNUMBER('将来負担比率（分子）の構造'!L$53), IF('将来負担比率（分子）の構造'!L$53 &lt; 0, 0, '将来負担比率（分子）の構造'!L$53), NA())</f>
        <v>124</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879</v>
      </c>
      <c r="C72" s="179">
        <f>基金残高に係る経年分析!G55</f>
        <v>1148</v>
      </c>
      <c r="D72" s="179">
        <f>基金残高に係る経年分析!H55</f>
        <v>1149</v>
      </c>
    </row>
    <row r="73" spans="1:16" x14ac:dyDescent="0.2">
      <c r="A73" s="178" t="s">
        <v>81</v>
      </c>
      <c r="B73" s="179" t="str">
        <f>基金残高に係る経年分析!F56</f>
        <v>-</v>
      </c>
      <c r="C73" s="179" t="str">
        <f>基金残高に係る経年分析!G56</f>
        <v>-</v>
      </c>
      <c r="D73" s="179" t="str">
        <f>基金残高に係る経年分析!H56</f>
        <v>-</v>
      </c>
    </row>
    <row r="74" spans="1:16" x14ac:dyDescent="0.2">
      <c r="A74" s="178" t="s">
        <v>82</v>
      </c>
      <c r="B74" s="179">
        <f>基金残高に係る経年分析!F57</f>
        <v>651</v>
      </c>
      <c r="C74" s="179">
        <f>基金残高に係る経年分析!G57</f>
        <v>1052</v>
      </c>
      <c r="D74" s="179">
        <f>基金残高に係る経年分析!H57</f>
        <v>1153</v>
      </c>
    </row>
  </sheetData>
  <sheetProtection algorithmName="SHA-512" hashValue="PR8elBvJe2WqLx5lST7RXxJw8QWFTbACXcUcgtchzYDkHFpNYAKF71+AlBF30E8kLnopyp6QTNO6gs1wAUElPQ==" saltValue="ryuB4UM+y14bCkJQzi8n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3385731</v>
      </c>
      <c r="S5" s="674"/>
      <c r="T5" s="674"/>
      <c r="U5" s="674"/>
      <c r="V5" s="674"/>
      <c r="W5" s="674"/>
      <c r="X5" s="674"/>
      <c r="Y5" s="702"/>
      <c r="Z5" s="715">
        <v>41.6</v>
      </c>
      <c r="AA5" s="715"/>
      <c r="AB5" s="715"/>
      <c r="AC5" s="715"/>
      <c r="AD5" s="716">
        <v>3385731</v>
      </c>
      <c r="AE5" s="716"/>
      <c r="AF5" s="716"/>
      <c r="AG5" s="716"/>
      <c r="AH5" s="716"/>
      <c r="AI5" s="716"/>
      <c r="AJ5" s="716"/>
      <c r="AK5" s="716"/>
      <c r="AL5" s="703">
        <v>63.5</v>
      </c>
      <c r="AM5" s="685"/>
      <c r="AN5" s="685"/>
      <c r="AO5" s="704"/>
      <c r="AP5" s="676" t="s">
        <v>236</v>
      </c>
      <c r="AQ5" s="677"/>
      <c r="AR5" s="677"/>
      <c r="AS5" s="677"/>
      <c r="AT5" s="677"/>
      <c r="AU5" s="677"/>
      <c r="AV5" s="677"/>
      <c r="AW5" s="677"/>
      <c r="AX5" s="677"/>
      <c r="AY5" s="677"/>
      <c r="AZ5" s="677"/>
      <c r="BA5" s="677"/>
      <c r="BB5" s="677"/>
      <c r="BC5" s="677"/>
      <c r="BD5" s="677"/>
      <c r="BE5" s="677"/>
      <c r="BF5" s="678"/>
      <c r="BG5" s="621">
        <v>3385731</v>
      </c>
      <c r="BH5" s="622"/>
      <c r="BI5" s="622"/>
      <c r="BJ5" s="622"/>
      <c r="BK5" s="622"/>
      <c r="BL5" s="622"/>
      <c r="BM5" s="622"/>
      <c r="BN5" s="623"/>
      <c r="BO5" s="659">
        <v>100</v>
      </c>
      <c r="BP5" s="659"/>
      <c r="BQ5" s="659"/>
      <c r="BR5" s="659"/>
      <c r="BS5" s="660" t="s">
        <v>132</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118889</v>
      </c>
      <c r="S6" s="622"/>
      <c r="T6" s="622"/>
      <c r="U6" s="622"/>
      <c r="V6" s="622"/>
      <c r="W6" s="622"/>
      <c r="X6" s="622"/>
      <c r="Y6" s="623"/>
      <c r="Z6" s="659">
        <v>1.5</v>
      </c>
      <c r="AA6" s="659"/>
      <c r="AB6" s="659"/>
      <c r="AC6" s="659"/>
      <c r="AD6" s="660">
        <v>118889</v>
      </c>
      <c r="AE6" s="660"/>
      <c r="AF6" s="660"/>
      <c r="AG6" s="660"/>
      <c r="AH6" s="660"/>
      <c r="AI6" s="660"/>
      <c r="AJ6" s="660"/>
      <c r="AK6" s="660"/>
      <c r="AL6" s="624">
        <v>2.2000000000000002</v>
      </c>
      <c r="AM6" s="625"/>
      <c r="AN6" s="625"/>
      <c r="AO6" s="661"/>
      <c r="AP6" s="618" t="s">
        <v>241</v>
      </c>
      <c r="AQ6" s="619"/>
      <c r="AR6" s="619"/>
      <c r="AS6" s="619"/>
      <c r="AT6" s="619"/>
      <c r="AU6" s="619"/>
      <c r="AV6" s="619"/>
      <c r="AW6" s="619"/>
      <c r="AX6" s="619"/>
      <c r="AY6" s="619"/>
      <c r="AZ6" s="619"/>
      <c r="BA6" s="619"/>
      <c r="BB6" s="619"/>
      <c r="BC6" s="619"/>
      <c r="BD6" s="619"/>
      <c r="BE6" s="619"/>
      <c r="BF6" s="620"/>
      <c r="BG6" s="621">
        <v>3385731</v>
      </c>
      <c r="BH6" s="622"/>
      <c r="BI6" s="622"/>
      <c r="BJ6" s="622"/>
      <c r="BK6" s="622"/>
      <c r="BL6" s="622"/>
      <c r="BM6" s="622"/>
      <c r="BN6" s="623"/>
      <c r="BO6" s="659">
        <v>100</v>
      </c>
      <c r="BP6" s="659"/>
      <c r="BQ6" s="659"/>
      <c r="BR6" s="659"/>
      <c r="BS6" s="660" t="s">
        <v>132</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90358</v>
      </c>
      <c r="CS6" s="622"/>
      <c r="CT6" s="622"/>
      <c r="CU6" s="622"/>
      <c r="CV6" s="622"/>
      <c r="CW6" s="622"/>
      <c r="CX6" s="622"/>
      <c r="CY6" s="623"/>
      <c r="CZ6" s="703">
        <v>1.2</v>
      </c>
      <c r="DA6" s="685"/>
      <c r="DB6" s="685"/>
      <c r="DC6" s="705"/>
      <c r="DD6" s="627" t="s">
        <v>182</v>
      </c>
      <c r="DE6" s="622"/>
      <c r="DF6" s="622"/>
      <c r="DG6" s="622"/>
      <c r="DH6" s="622"/>
      <c r="DI6" s="622"/>
      <c r="DJ6" s="622"/>
      <c r="DK6" s="622"/>
      <c r="DL6" s="622"/>
      <c r="DM6" s="622"/>
      <c r="DN6" s="622"/>
      <c r="DO6" s="622"/>
      <c r="DP6" s="623"/>
      <c r="DQ6" s="627">
        <v>90358</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931</v>
      </c>
      <c r="S7" s="622"/>
      <c r="T7" s="622"/>
      <c r="U7" s="622"/>
      <c r="V7" s="622"/>
      <c r="W7" s="622"/>
      <c r="X7" s="622"/>
      <c r="Y7" s="623"/>
      <c r="Z7" s="659">
        <v>0</v>
      </c>
      <c r="AA7" s="659"/>
      <c r="AB7" s="659"/>
      <c r="AC7" s="659"/>
      <c r="AD7" s="660">
        <v>931</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1167268</v>
      </c>
      <c r="BH7" s="622"/>
      <c r="BI7" s="622"/>
      <c r="BJ7" s="622"/>
      <c r="BK7" s="622"/>
      <c r="BL7" s="622"/>
      <c r="BM7" s="622"/>
      <c r="BN7" s="623"/>
      <c r="BO7" s="659">
        <v>34.5</v>
      </c>
      <c r="BP7" s="659"/>
      <c r="BQ7" s="659"/>
      <c r="BR7" s="659"/>
      <c r="BS7" s="660" t="s">
        <v>132</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1136861</v>
      </c>
      <c r="CS7" s="622"/>
      <c r="CT7" s="622"/>
      <c r="CU7" s="622"/>
      <c r="CV7" s="622"/>
      <c r="CW7" s="622"/>
      <c r="CX7" s="622"/>
      <c r="CY7" s="623"/>
      <c r="CZ7" s="659">
        <v>14.9</v>
      </c>
      <c r="DA7" s="659"/>
      <c r="DB7" s="659"/>
      <c r="DC7" s="659"/>
      <c r="DD7" s="627">
        <v>64459</v>
      </c>
      <c r="DE7" s="622"/>
      <c r="DF7" s="622"/>
      <c r="DG7" s="622"/>
      <c r="DH7" s="622"/>
      <c r="DI7" s="622"/>
      <c r="DJ7" s="622"/>
      <c r="DK7" s="622"/>
      <c r="DL7" s="622"/>
      <c r="DM7" s="622"/>
      <c r="DN7" s="622"/>
      <c r="DO7" s="622"/>
      <c r="DP7" s="623"/>
      <c r="DQ7" s="627">
        <v>1021552</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13302</v>
      </c>
      <c r="S8" s="622"/>
      <c r="T8" s="622"/>
      <c r="U8" s="622"/>
      <c r="V8" s="622"/>
      <c r="W8" s="622"/>
      <c r="X8" s="622"/>
      <c r="Y8" s="623"/>
      <c r="Z8" s="659">
        <v>0.2</v>
      </c>
      <c r="AA8" s="659"/>
      <c r="AB8" s="659"/>
      <c r="AC8" s="659"/>
      <c r="AD8" s="660">
        <v>13302</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36238</v>
      </c>
      <c r="BH8" s="622"/>
      <c r="BI8" s="622"/>
      <c r="BJ8" s="622"/>
      <c r="BK8" s="622"/>
      <c r="BL8" s="622"/>
      <c r="BM8" s="622"/>
      <c r="BN8" s="623"/>
      <c r="BO8" s="659">
        <v>1.1000000000000001</v>
      </c>
      <c r="BP8" s="659"/>
      <c r="BQ8" s="659"/>
      <c r="BR8" s="659"/>
      <c r="BS8" s="660" t="s">
        <v>132</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2361369</v>
      </c>
      <c r="CS8" s="622"/>
      <c r="CT8" s="622"/>
      <c r="CU8" s="622"/>
      <c r="CV8" s="622"/>
      <c r="CW8" s="622"/>
      <c r="CX8" s="622"/>
      <c r="CY8" s="623"/>
      <c r="CZ8" s="659">
        <v>31</v>
      </c>
      <c r="DA8" s="659"/>
      <c r="DB8" s="659"/>
      <c r="DC8" s="659"/>
      <c r="DD8" s="627">
        <v>11912</v>
      </c>
      <c r="DE8" s="622"/>
      <c r="DF8" s="622"/>
      <c r="DG8" s="622"/>
      <c r="DH8" s="622"/>
      <c r="DI8" s="622"/>
      <c r="DJ8" s="622"/>
      <c r="DK8" s="622"/>
      <c r="DL8" s="622"/>
      <c r="DM8" s="622"/>
      <c r="DN8" s="622"/>
      <c r="DO8" s="622"/>
      <c r="DP8" s="623"/>
      <c r="DQ8" s="627">
        <v>1402731</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10316</v>
      </c>
      <c r="S9" s="622"/>
      <c r="T9" s="622"/>
      <c r="U9" s="622"/>
      <c r="V9" s="622"/>
      <c r="W9" s="622"/>
      <c r="X9" s="622"/>
      <c r="Y9" s="623"/>
      <c r="Z9" s="659">
        <v>0.1</v>
      </c>
      <c r="AA9" s="659"/>
      <c r="AB9" s="659"/>
      <c r="AC9" s="659"/>
      <c r="AD9" s="660">
        <v>10316</v>
      </c>
      <c r="AE9" s="660"/>
      <c r="AF9" s="660"/>
      <c r="AG9" s="660"/>
      <c r="AH9" s="660"/>
      <c r="AI9" s="660"/>
      <c r="AJ9" s="660"/>
      <c r="AK9" s="660"/>
      <c r="AL9" s="624">
        <v>0.2</v>
      </c>
      <c r="AM9" s="625"/>
      <c r="AN9" s="625"/>
      <c r="AO9" s="661"/>
      <c r="AP9" s="618" t="s">
        <v>250</v>
      </c>
      <c r="AQ9" s="619"/>
      <c r="AR9" s="619"/>
      <c r="AS9" s="619"/>
      <c r="AT9" s="619"/>
      <c r="AU9" s="619"/>
      <c r="AV9" s="619"/>
      <c r="AW9" s="619"/>
      <c r="AX9" s="619"/>
      <c r="AY9" s="619"/>
      <c r="AZ9" s="619"/>
      <c r="BA9" s="619"/>
      <c r="BB9" s="619"/>
      <c r="BC9" s="619"/>
      <c r="BD9" s="619"/>
      <c r="BE9" s="619"/>
      <c r="BF9" s="620"/>
      <c r="BG9" s="621">
        <v>903448</v>
      </c>
      <c r="BH9" s="622"/>
      <c r="BI9" s="622"/>
      <c r="BJ9" s="622"/>
      <c r="BK9" s="622"/>
      <c r="BL9" s="622"/>
      <c r="BM9" s="622"/>
      <c r="BN9" s="623"/>
      <c r="BO9" s="659">
        <v>26.7</v>
      </c>
      <c r="BP9" s="659"/>
      <c r="BQ9" s="659"/>
      <c r="BR9" s="659"/>
      <c r="BS9" s="660" t="s">
        <v>182</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781250</v>
      </c>
      <c r="CS9" s="622"/>
      <c r="CT9" s="622"/>
      <c r="CU9" s="622"/>
      <c r="CV9" s="622"/>
      <c r="CW9" s="622"/>
      <c r="CX9" s="622"/>
      <c r="CY9" s="623"/>
      <c r="CZ9" s="659">
        <v>10.199999999999999</v>
      </c>
      <c r="DA9" s="659"/>
      <c r="DB9" s="659"/>
      <c r="DC9" s="659"/>
      <c r="DD9" s="627">
        <v>3182</v>
      </c>
      <c r="DE9" s="622"/>
      <c r="DF9" s="622"/>
      <c r="DG9" s="622"/>
      <c r="DH9" s="622"/>
      <c r="DI9" s="622"/>
      <c r="DJ9" s="622"/>
      <c r="DK9" s="622"/>
      <c r="DL9" s="622"/>
      <c r="DM9" s="622"/>
      <c r="DN9" s="622"/>
      <c r="DO9" s="622"/>
      <c r="DP9" s="623"/>
      <c r="DQ9" s="627">
        <v>601909</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182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182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92533</v>
      </c>
      <c r="BH10" s="622"/>
      <c r="BI10" s="622"/>
      <c r="BJ10" s="622"/>
      <c r="BK10" s="622"/>
      <c r="BL10" s="622"/>
      <c r="BM10" s="622"/>
      <c r="BN10" s="623"/>
      <c r="BO10" s="659">
        <v>2.7</v>
      </c>
      <c r="BP10" s="659"/>
      <c r="BQ10" s="659"/>
      <c r="BR10" s="659"/>
      <c r="BS10" s="660" t="s">
        <v>132</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191</v>
      </c>
      <c r="CS10" s="622"/>
      <c r="CT10" s="622"/>
      <c r="CU10" s="622"/>
      <c r="CV10" s="622"/>
      <c r="CW10" s="622"/>
      <c r="CX10" s="622"/>
      <c r="CY10" s="623"/>
      <c r="CZ10" s="659">
        <v>0</v>
      </c>
      <c r="DA10" s="659"/>
      <c r="DB10" s="659"/>
      <c r="DC10" s="659"/>
      <c r="DD10" s="627" t="s">
        <v>182</v>
      </c>
      <c r="DE10" s="622"/>
      <c r="DF10" s="622"/>
      <c r="DG10" s="622"/>
      <c r="DH10" s="622"/>
      <c r="DI10" s="622"/>
      <c r="DJ10" s="622"/>
      <c r="DK10" s="622"/>
      <c r="DL10" s="622"/>
      <c r="DM10" s="622"/>
      <c r="DN10" s="622"/>
      <c r="DO10" s="622"/>
      <c r="DP10" s="623"/>
      <c r="DQ10" s="627">
        <v>191</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509073</v>
      </c>
      <c r="S11" s="622"/>
      <c r="T11" s="622"/>
      <c r="U11" s="622"/>
      <c r="V11" s="622"/>
      <c r="W11" s="622"/>
      <c r="X11" s="622"/>
      <c r="Y11" s="623"/>
      <c r="Z11" s="624">
        <v>6.3</v>
      </c>
      <c r="AA11" s="625"/>
      <c r="AB11" s="625"/>
      <c r="AC11" s="626"/>
      <c r="AD11" s="627">
        <v>509073</v>
      </c>
      <c r="AE11" s="622"/>
      <c r="AF11" s="622"/>
      <c r="AG11" s="622"/>
      <c r="AH11" s="622"/>
      <c r="AI11" s="622"/>
      <c r="AJ11" s="622"/>
      <c r="AK11" s="623"/>
      <c r="AL11" s="624">
        <v>9.5</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135049</v>
      </c>
      <c r="BH11" s="622"/>
      <c r="BI11" s="622"/>
      <c r="BJ11" s="622"/>
      <c r="BK11" s="622"/>
      <c r="BL11" s="622"/>
      <c r="BM11" s="622"/>
      <c r="BN11" s="623"/>
      <c r="BO11" s="659">
        <v>4</v>
      </c>
      <c r="BP11" s="659"/>
      <c r="BQ11" s="659"/>
      <c r="BR11" s="659"/>
      <c r="BS11" s="660" t="s">
        <v>132</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213851</v>
      </c>
      <c r="CS11" s="622"/>
      <c r="CT11" s="622"/>
      <c r="CU11" s="622"/>
      <c r="CV11" s="622"/>
      <c r="CW11" s="622"/>
      <c r="CX11" s="622"/>
      <c r="CY11" s="623"/>
      <c r="CZ11" s="659">
        <v>2.8</v>
      </c>
      <c r="DA11" s="659"/>
      <c r="DB11" s="659"/>
      <c r="DC11" s="659"/>
      <c r="DD11" s="627">
        <v>54307</v>
      </c>
      <c r="DE11" s="622"/>
      <c r="DF11" s="622"/>
      <c r="DG11" s="622"/>
      <c r="DH11" s="622"/>
      <c r="DI11" s="622"/>
      <c r="DJ11" s="622"/>
      <c r="DK11" s="622"/>
      <c r="DL11" s="622"/>
      <c r="DM11" s="622"/>
      <c r="DN11" s="622"/>
      <c r="DO11" s="622"/>
      <c r="DP11" s="623"/>
      <c r="DQ11" s="627">
        <v>170429</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182</v>
      </c>
      <c r="S12" s="622"/>
      <c r="T12" s="622"/>
      <c r="U12" s="622"/>
      <c r="V12" s="622"/>
      <c r="W12" s="622"/>
      <c r="X12" s="622"/>
      <c r="Y12" s="623"/>
      <c r="Z12" s="659" t="s">
        <v>182</v>
      </c>
      <c r="AA12" s="659"/>
      <c r="AB12" s="659"/>
      <c r="AC12" s="659"/>
      <c r="AD12" s="660" t="s">
        <v>132</v>
      </c>
      <c r="AE12" s="660"/>
      <c r="AF12" s="660"/>
      <c r="AG12" s="660"/>
      <c r="AH12" s="660"/>
      <c r="AI12" s="660"/>
      <c r="AJ12" s="660"/>
      <c r="AK12" s="660"/>
      <c r="AL12" s="624" t="s">
        <v>182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1956052</v>
      </c>
      <c r="BH12" s="622"/>
      <c r="BI12" s="622"/>
      <c r="BJ12" s="622"/>
      <c r="BK12" s="622"/>
      <c r="BL12" s="622"/>
      <c r="BM12" s="622"/>
      <c r="BN12" s="623"/>
      <c r="BO12" s="659">
        <v>57.8</v>
      </c>
      <c r="BP12" s="659"/>
      <c r="BQ12" s="659"/>
      <c r="BR12" s="659"/>
      <c r="BS12" s="660" t="s">
        <v>182</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40450</v>
      </c>
      <c r="CS12" s="622"/>
      <c r="CT12" s="622"/>
      <c r="CU12" s="622"/>
      <c r="CV12" s="622"/>
      <c r="CW12" s="622"/>
      <c r="CX12" s="622"/>
      <c r="CY12" s="623"/>
      <c r="CZ12" s="659">
        <v>0.5</v>
      </c>
      <c r="DA12" s="659"/>
      <c r="DB12" s="659"/>
      <c r="DC12" s="659"/>
      <c r="DD12" s="627" t="s">
        <v>132</v>
      </c>
      <c r="DE12" s="622"/>
      <c r="DF12" s="622"/>
      <c r="DG12" s="622"/>
      <c r="DH12" s="622"/>
      <c r="DI12" s="622"/>
      <c r="DJ12" s="622"/>
      <c r="DK12" s="622"/>
      <c r="DL12" s="622"/>
      <c r="DM12" s="622"/>
      <c r="DN12" s="622"/>
      <c r="DO12" s="622"/>
      <c r="DP12" s="623"/>
      <c r="DQ12" s="627">
        <v>40450</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182</v>
      </c>
      <c r="AA13" s="659"/>
      <c r="AB13" s="659"/>
      <c r="AC13" s="659"/>
      <c r="AD13" s="660" t="s">
        <v>132</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1956052</v>
      </c>
      <c r="BH13" s="622"/>
      <c r="BI13" s="622"/>
      <c r="BJ13" s="622"/>
      <c r="BK13" s="622"/>
      <c r="BL13" s="622"/>
      <c r="BM13" s="622"/>
      <c r="BN13" s="623"/>
      <c r="BO13" s="659">
        <v>57.8</v>
      </c>
      <c r="BP13" s="659"/>
      <c r="BQ13" s="659"/>
      <c r="BR13" s="659"/>
      <c r="BS13" s="660" t="s">
        <v>182</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777825</v>
      </c>
      <c r="CS13" s="622"/>
      <c r="CT13" s="622"/>
      <c r="CU13" s="622"/>
      <c r="CV13" s="622"/>
      <c r="CW13" s="622"/>
      <c r="CX13" s="622"/>
      <c r="CY13" s="623"/>
      <c r="CZ13" s="659">
        <v>10.199999999999999</v>
      </c>
      <c r="DA13" s="659"/>
      <c r="DB13" s="659"/>
      <c r="DC13" s="659"/>
      <c r="DD13" s="627">
        <v>356456</v>
      </c>
      <c r="DE13" s="622"/>
      <c r="DF13" s="622"/>
      <c r="DG13" s="622"/>
      <c r="DH13" s="622"/>
      <c r="DI13" s="622"/>
      <c r="DJ13" s="622"/>
      <c r="DK13" s="622"/>
      <c r="DL13" s="622"/>
      <c r="DM13" s="622"/>
      <c r="DN13" s="622"/>
      <c r="DO13" s="622"/>
      <c r="DP13" s="623"/>
      <c r="DQ13" s="627">
        <v>656043</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314</v>
      </c>
      <c r="S14" s="622"/>
      <c r="T14" s="622"/>
      <c r="U14" s="622"/>
      <c r="V14" s="622"/>
      <c r="W14" s="622"/>
      <c r="X14" s="622"/>
      <c r="Y14" s="623"/>
      <c r="Z14" s="659">
        <v>0</v>
      </c>
      <c r="AA14" s="659"/>
      <c r="AB14" s="659"/>
      <c r="AC14" s="659"/>
      <c r="AD14" s="660">
        <v>314</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80736</v>
      </c>
      <c r="BH14" s="622"/>
      <c r="BI14" s="622"/>
      <c r="BJ14" s="622"/>
      <c r="BK14" s="622"/>
      <c r="BL14" s="622"/>
      <c r="BM14" s="622"/>
      <c r="BN14" s="623"/>
      <c r="BO14" s="659">
        <v>2.4</v>
      </c>
      <c r="BP14" s="659"/>
      <c r="BQ14" s="659"/>
      <c r="BR14" s="659"/>
      <c r="BS14" s="660" t="s">
        <v>132</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539559</v>
      </c>
      <c r="CS14" s="622"/>
      <c r="CT14" s="622"/>
      <c r="CU14" s="622"/>
      <c r="CV14" s="622"/>
      <c r="CW14" s="622"/>
      <c r="CX14" s="622"/>
      <c r="CY14" s="623"/>
      <c r="CZ14" s="659">
        <v>7.1</v>
      </c>
      <c r="DA14" s="659"/>
      <c r="DB14" s="659"/>
      <c r="DC14" s="659"/>
      <c r="DD14" s="627">
        <v>17630</v>
      </c>
      <c r="DE14" s="622"/>
      <c r="DF14" s="622"/>
      <c r="DG14" s="622"/>
      <c r="DH14" s="622"/>
      <c r="DI14" s="622"/>
      <c r="DJ14" s="622"/>
      <c r="DK14" s="622"/>
      <c r="DL14" s="622"/>
      <c r="DM14" s="622"/>
      <c r="DN14" s="622"/>
      <c r="DO14" s="622"/>
      <c r="DP14" s="623"/>
      <c r="DQ14" s="627">
        <v>522858</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182</v>
      </c>
      <c r="AA15" s="659"/>
      <c r="AB15" s="659"/>
      <c r="AC15" s="659"/>
      <c r="AD15" s="660" t="s">
        <v>132</v>
      </c>
      <c r="AE15" s="660"/>
      <c r="AF15" s="660"/>
      <c r="AG15" s="660"/>
      <c r="AH15" s="660"/>
      <c r="AI15" s="660"/>
      <c r="AJ15" s="660"/>
      <c r="AK15" s="660"/>
      <c r="AL15" s="624" t="s">
        <v>182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181675</v>
      </c>
      <c r="BH15" s="622"/>
      <c r="BI15" s="622"/>
      <c r="BJ15" s="622"/>
      <c r="BK15" s="622"/>
      <c r="BL15" s="622"/>
      <c r="BM15" s="622"/>
      <c r="BN15" s="623"/>
      <c r="BO15" s="659">
        <v>5.4</v>
      </c>
      <c r="BP15" s="659"/>
      <c r="BQ15" s="659"/>
      <c r="BR15" s="659"/>
      <c r="BS15" s="660" t="s">
        <v>132</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1054655</v>
      </c>
      <c r="CS15" s="622"/>
      <c r="CT15" s="622"/>
      <c r="CU15" s="622"/>
      <c r="CV15" s="622"/>
      <c r="CW15" s="622"/>
      <c r="CX15" s="622"/>
      <c r="CY15" s="623"/>
      <c r="CZ15" s="659">
        <v>13.8</v>
      </c>
      <c r="DA15" s="659"/>
      <c r="DB15" s="659"/>
      <c r="DC15" s="659"/>
      <c r="DD15" s="627">
        <v>219643</v>
      </c>
      <c r="DE15" s="622"/>
      <c r="DF15" s="622"/>
      <c r="DG15" s="622"/>
      <c r="DH15" s="622"/>
      <c r="DI15" s="622"/>
      <c r="DJ15" s="622"/>
      <c r="DK15" s="622"/>
      <c r="DL15" s="622"/>
      <c r="DM15" s="622"/>
      <c r="DN15" s="622"/>
      <c r="DO15" s="622"/>
      <c r="DP15" s="623"/>
      <c r="DQ15" s="627">
        <v>795521</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20733</v>
      </c>
      <c r="S16" s="622"/>
      <c r="T16" s="622"/>
      <c r="U16" s="622"/>
      <c r="V16" s="622"/>
      <c r="W16" s="622"/>
      <c r="X16" s="622"/>
      <c r="Y16" s="623"/>
      <c r="Z16" s="659">
        <v>0.3</v>
      </c>
      <c r="AA16" s="659"/>
      <c r="AB16" s="659"/>
      <c r="AC16" s="659"/>
      <c r="AD16" s="660">
        <v>20733</v>
      </c>
      <c r="AE16" s="660"/>
      <c r="AF16" s="660"/>
      <c r="AG16" s="660"/>
      <c r="AH16" s="660"/>
      <c r="AI16" s="660"/>
      <c r="AJ16" s="660"/>
      <c r="AK16" s="660"/>
      <c r="AL16" s="624">
        <v>0.4</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182</v>
      </c>
      <c r="BP16" s="659"/>
      <c r="BQ16" s="659"/>
      <c r="BR16" s="659"/>
      <c r="BS16" s="660" t="s">
        <v>132</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182</v>
      </c>
      <c r="CS16" s="622"/>
      <c r="CT16" s="622"/>
      <c r="CU16" s="622"/>
      <c r="CV16" s="622"/>
      <c r="CW16" s="622"/>
      <c r="CX16" s="622"/>
      <c r="CY16" s="623"/>
      <c r="CZ16" s="659" t="s">
        <v>182</v>
      </c>
      <c r="DA16" s="659"/>
      <c r="DB16" s="659"/>
      <c r="DC16" s="659"/>
      <c r="DD16" s="627" t="s">
        <v>273</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52045</v>
      </c>
      <c r="S17" s="622"/>
      <c r="T17" s="622"/>
      <c r="U17" s="622"/>
      <c r="V17" s="622"/>
      <c r="W17" s="622"/>
      <c r="X17" s="622"/>
      <c r="Y17" s="623"/>
      <c r="Z17" s="659">
        <v>0.6</v>
      </c>
      <c r="AA17" s="659"/>
      <c r="AB17" s="659"/>
      <c r="AC17" s="659"/>
      <c r="AD17" s="660">
        <v>52045</v>
      </c>
      <c r="AE17" s="660"/>
      <c r="AF17" s="660"/>
      <c r="AG17" s="660"/>
      <c r="AH17" s="660"/>
      <c r="AI17" s="660"/>
      <c r="AJ17" s="660"/>
      <c r="AK17" s="660"/>
      <c r="AL17" s="624">
        <v>1</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182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626714</v>
      </c>
      <c r="CS17" s="622"/>
      <c r="CT17" s="622"/>
      <c r="CU17" s="622"/>
      <c r="CV17" s="622"/>
      <c r="CW17" s="622"/>
      <c r="CX17" s="622"/>
      <c r="CY17" s="623"/>
      <c r="CZ17" s="659">
        <v>8.1999999999999993</v>
      </c>
      <c r="DA17" s="659"/>
      <c r="DB17" s="659"/>
      <c r="DC17" s="659"/>
      <c r="DD17" s="627" t="s">
        <v>182</v>
      </c>
      <c r="DE17" s="622"/>
      <c r="DF17" s="622"/>
      <c r="DG17" s="622"/>
      <c r="DH17" s="622"/>
      <c r="DI17" s="622"/>
      <c r="DJ17" s="622"/>
      <c r="DK17" s="622"/>
      <c r="DL17" s="622"/>
      <c r="DM17" s="622"/>
      <c r="DN17" s="622"/>
      <c r="DO17" s="622"/>
      <c r="DP17" s="623"/>
      <c r="DQ17" s="627">
        <v>626714</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15337</v>
      </c>
      <c r="S18" s="622"/>
      <c r="T18" s="622"/>
      <c r="U18" s="622"/>
      <c r="V18" s="622"/>
      <c r="W18" s="622"/>
      <c r="X18" s="622"/>
      <c r="Y18" s="623"/>
      <c r="Z18" s="659">
        <v>0.2</v>
      </c>
      <c r="AA18" s="659"/>
      <c r="AB18" s="659"/>
      <c r="AC18" s="659"/>
      <c r="AD18" s="660">
        <v>15337</v>
      </c>
      <c r="AE18" s="660"/>
      <c r="AF18" s="660"/>
      <c r="AG18" s="660"/>
      <c r="AH18" s="660"/>
      <c r="AI18" s="660"/>
      <c r="AJ18" s="660"/>
      <c r="AK18" s="660"/>
      <c r="AL18" s="624">
        <v>0.3</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182</v>
      </c>
      <c r="BP18" s="659"/>
      <c r="BQ18" s="659"/>
      <c r="BR18" s="659"/>
      <c r="BS18" s="660" t="s">
        <v>132</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13455</v>
      </c>
      <c r="S19" s="622"/>
      <c r="T19" s="622"/>
      <c r="U19" s="622"/>
      <c r="V19" s="622"/>
      <c r="W19" s="622"/>
      <c r="X19" s="622"/>
      <c r="Y19" s="623"/>
      <c r="Z19" s="659">
        <v>0.2</v>
      </c>
      <c r="AA19" s="659"/>
      <c r="AB19" s="659"/>
      <c r="AC19" s="659"/>
      <c r="AD19" s="660">
        <v>13455</v>
      </c>
      <c r="AE19" s="660"/>
      <c r="AF19" s="660"/>
      <c r="AG19" s="660"/>
      <c r="AH19" s="660"/>
      <c r="AI19" s="660"/>
      <c r="AJ19" s="660"/>
      <c r="AK19" s="660"/>
      <c r="AL19" s="624">
        <v>0.3</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59" t="s">
        <v>132</v>
      </c>
      <c r="BP19" s="659"/>
      <c r="BQ19" s="659"/>
      <c r="BR19" s="659"/>
      <c r="BS19" s="660" t="s">
        <v>182</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182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182</v>
      </c>
      <c r="DR19" s="622"/>
      <c r="DS19" s="622"/>
      <c r="DT19" s="622"/>
      <c r="DU19" s="622"/>
      <c r="DV19" s="622"/>
      <c r="DW19" s="622"/>
      <c r="DX19" s="622"/>
      <c r="DY19" s="622"/>
      <c r="DZ19" s="622"/>
      <c r="EA19" s="622"/>
      <c r="EB19" s="622"/>
      <c r="EC19" s="658"/>
    </row>
    <row r="20" spans="2:133" ht="11.25" customHeight="1" x14ac:dyDescent="0.2">
      <c r="B20" s="696" t="s">
        <v>283</v>
      </c>
      <c r="C20" s="697"/>
      <c r="D20" s="697"/>
      <c r="E20" s="697"/>
      <c r="F20" s="697"/>
      <c r="G20" s="697"/>
      <c r="H20" s="697"/>
      <c r="I20" s="697"/>
      <c r="J20" s="697"/>
      <c r="K20" s="697"/>
      <c r="L20" s="697"/>
      <c r="M20" s="697"/>
      <c r="N20" s="697"/>
      <c r="O20" s="697"/>
      <c r="P20" s="697"/>
      <c r="Q20" s="698"/>
      <c r="R20" s="621">
        <v>1882</v>
      </c>
      <c r="S20" s="622"/>
      <c r="T20" s="622"/>
      <c r="U20" s="622"/>
      <c r="V20" s="622"/>
      <c r="W20" s="622"/>
      <c r="X20" s="622"/>
      <c r="Y20" s="623"/>
      <c r="Z20" s="659">
        <v>0</v>
      </c>
      <c r="AA20" s="659"/>
      <c r="AB20" s="659"/>
      <c r="AC20" s="659"/>
      <c r="AD20" s="660">
        <v>1882</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t="s">
        <v>182</v>
      </c>
      <c r="BH20" s="622"/>
      <c r="BI20" s="622"/>
      <c r="BJ20" s="622"/>
      <c r="BK20" s="622"/>
      <c r="BL20" s="622"/>
      <c r="BM20" s="622"/>
      <c r="BN20" s="623"/>
      <c r="BO20" s="659" t="s">
        <v>132</v>
      </c>
      <c r="BP20" s="659"/>
      <c r="BQ20" s="659"/>
      <c r="BR20" s="659"/>
      <c r="BS20" s="660" t="s">
        <v>182</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7623083</v>
      </c>
      <c r="CS20" s="622"/>
      <c r="CT20" s="622"/>
      <c r="CU20" s="622"/>
      <c r="CV20" s="622"/>
      <c r="CW20" s="622"/>
      <c r="CX20" s="622"/>
      <c r="CY20" s="623"/>
      <c r="CZ20" s="659">
        <v>100</v>
      </c>
      <c r="DA20" s="659"/>
      <c r="DB20" s="659"/>
      <c r="DC20" s="659"/>
      <c r="DD20" s="627">
        <v>727589</v>
      </c>
      <c r="DE20" s="622"/>
      <c r="DF20" s="622"/>
      <c r="DG20" s="622"/>
      <c r="DH20" s="622"/>
      <c r="DI20" s="622"/>
      <c r="DJ20" s="622"/>
      <c r="DK20" s="622"/>
      <c r="DL20" s="622"/>
      <c r="DM20" s="622"/>
      <c r="DN20" s="622"/>
      <c r="DO20" s="622"/>
      <c r="DP20" s="623"/>
      <c r="DQ20" s="627">
        <v>5928756</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1274313</v>
      </c>
      <c r="S21" s="622"/>
      <c r="T21" s="622"/>
      <c r="U21" s="622"/>
      <c r="V21" s="622"/>
      <c r="W21" s="622"/>
      <c r="X21" s="622"/>
      <c r="Y21" s="623"/>
      <c r="Z21" s="659">
        <v>15.7</v>
      </c>
      <c r="AA21" s="659"/>
      <c r="AB21" s="659"/>
      <c r="AC21" s="659"/>
      <c r="AD21" s="660">
        <v>1172358</v>
      </c>
      <c r="AE21" s="660"/>
      <c r="AF21" s="660"/>
      <c r="AG21" s="660"/>
      <c r="AH21" s="660"/>
      <c r="AI21" s="660"/>
      <c r="AJ21" s="660"/>
      <c r="AK21" s="660"/>
      <c r="AL21" s="624">
        <v>22</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182</v>
      </c>
      <c r="BH21" s="622"/>
      <c r="BI21" s="622"/>
      <c r="BJ21" s="622"/>
      <c r="BK21" s="622"/>
      <c r="BL21" s="622"/>
      <c r="BM21" s="622"/>
      <c r="BN21" s="623"/>
      <c r="BO21" s="659" t="s">
        <v>132</v>
      </c>
      <c r="BP21" s="659"/>
      <c r="BQ21" s="659"/>
      <c r="BR21" s="659"/>
      <c r="BS21" s="660" t="s">
        <v>182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1172358</v>
      </c>
      <c r="S22" s="622"/>
      <c r="T22" s="622"/>
      <c r="U22" s="622"/>
      <c r="V22" s="622"/>
      <c r="W22" s="622"/>
      <c r="X22" s="622"/>
      <c r="Y22" s="623"/>
      <c r="Z22" s="659">
        <v>14.4</v>
      </c>
      <c r="AA22" s="659"/>
      <c r="AB22" s="659"/>
      <c r="AC22" s="659"/>
      <c r="AD22" s="660">
        <v>1172358</v>
      </c>
      <c r="AE22" s="660"/>
      <c r="AF22" s="660"/>
      <c r="AG22" s="660"/>
      <c r="AH22" s="660"/>
      <c r="AI22" s="660"/>
      <c r="AJ22" s="660"/>
      <c r="AK22" s="660"/>
      <c r="AL22" s="624">
        <v>22</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273</v>
      </c>
      <c r="BH22" s="622"/>
      <c r="BI22" s="622"/>
      <c r="BJ22" s="622"/>
      <c r="BK22" s="622"/>
      <c r="BL22" s="622"/>
      <c r="BM22" s="622"/>
      <c r="BN22" s="623"/>
      <c r="BO22" s="659" t="s">
        <v>182</v>
      </c>
      <c r="BP22" s="659"/>
      <c r="BQ22" s="659"/>
      <c r="BR22" s="659"/>
      <c r="BS22" s="660" t="s">
        <v>132</v>
      </c>
      <c r="BT22" s="660"/>
      <c r="BU22" s="660"/>
      <c r="BV22" s="660"/>
      <c r="BW22" s="660"/>
      <c r="BX22" s="660"/>
      <c r="BY22" s="660"/>
      <c r="BZ22" s="660"/>
      <c r="CA22" s="660"/>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291</v>
      </c>
      <c r="C23" s="619"/>
      <c r="D23" s="619"/>
      <c r="E23" s="619"/>
      <c r="F23" s="619"/>
      <c r="G23" s="619"/>
      <c r="H23" s="619"/>
      <c r="I23" s="619"/>
      <c r="J23" s="619"/>
      <c r="K23" s="619"/>
      <c r="L23" s="619"/>
      <c r="M23" s="619"/>
      <c r="N23" s="619"/>
      <c r="O23" s="619"/>
      <c r="P23" s="619"/>
      <c r="Q23" s="620"/>
      <c r="R23" s="621">
        <v>101955</v>
      </c>
      <c r="S23" s="622"/>
      <c r="T23" s="622"/>
      <c r="U23" s="622"/>
      <c r="V23" s="622"/>
      <c r="W23" s="622"/>
      <c r="X23" s="622"/>
      <c r="Y23" s="623"/>
      <c r="Z23" s="659">
        <v>1.3</v>
      </c>
      <c r="AA23" s="659"/>
      <c r="AB23" s="659"/>
      <c r="AC23" s="659"/>
      <c r="AD23" s="660" t="s">
        <v>132</v>
      </c>
      <c r="AE23" s="660"/>
      <c r="AF23" s="660"/>
      <c r="AG23" s="660"/>
      <c r="AH23" s="660"/>
      <c r="AI23" s="660"/>
      <c r="AJ23" s="660"/>
      <c r="AK23" s="660"/>
      <c r="AL23" s="624" t="s">
        <v>132</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t="s">
        <v>182</v>
      </c>
      <c r="BH23" s="622"/>
      <c r="BI23" s="622"/>
      <c r="BJ23" s="622"/>
      <c r="BK23" s="622"/>
      <c r="BL23" s="622"/>
      <c r="BM23" s="622"/>
      <c r="BN23" s="623"/>
      <c r="BO23" s="659" t="s">
        <v>132</v>
      </c>
      <c r="BP23" s="659"/>
      <c r="BQ23" s="659"/>
      <c r="BR23" s="659"/>
      <c r="BS23" s="660" t="s">
        <v>182</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182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273</v>
      </c>
      <c r="BP24" s="659"/>
      <c r="BQ24" s="659"/>
      <c r="BR24" s="659"/>
      <c r="BS24" s="660" t="s">
        <v>132</v>
      </c>
      <c r="BT24" s="660"/>
      <c r="BU24" s="660"/>
      <c r="BV24" s="660"/>
      <c r="BW24" s="660"/>
      <c r="BX24" s="660"/>
      <c r="BY24" s="660"/>
      <c r="BZ24" s="660"/>
      <c r="CA24" s="660"/>
      <c r="CB24" s="695"/>
      <c r="CD24" s="676" t="s">
        <v>300</v>
      </c>
      <c r="CE24" s="677"/>
      <c r="CF24" s="677"/>
      <c r="CG24" s="677"/>
      <c r="CH24" s="677"/>
      <c r="CI24" s="677"/>
      <c r="CJ24" s="677"/>
      <c r="CK24" s="677"/>
      <c r="CL24" s="677"/>
      <c r="CM24" s="677"/>
      <c r="CN24" s="677"/>
      <c r="CO24" s="677"/>
      <c r="CP24" s="677"/>
      <c r="CQ24" s="678"/>
      <c r="CR24" s="673">
        <v>3151540</v>
      </c>
      <c r="CS24" s="674"/>
      <c r="CT24" s="674"/>
      <c r="CU24" s="674"/>
      <c r="CV24" s="674"/>
      <c r="CW24" s="674"/>
      <c r="CX24" s="674"/>
      <c r="CY24" s="702"/>
      <c r="CZ24" s="703">
        <v>41.3</v>
      </c>
      <c r="DA24" s="685"/>
      <c r="DB24" s="685"/>
      <c r="DC24" s="705"/>
      <c r="DD24" s="701">
        <v>2285824</v>
      </c>
      <c r="DE24" s="674"/>
      <c r="DF24" s="674"/>
      <c r="DG24" s="674"/>
      <c r="DH24" s="674"/>
      <c r="DI24" s="674"/>
      <c r="DJ24" s="674"/>
      <c r="DK24" s="702"/>
      <c r="DL24" s="701">
        <v>2132504</v>
      </c>
      <c r="DM24" s="674"/>
      <c r="DN24" s="674"/>
      <c r="DO24" s="674"/>
      <c r="DP24" s="674"/>
      <c r="DQ24" s="674"/>
      <c r="DR24" s="674"/>
      <c r="DS24" s="674"/>
      <c r="DT24" s="674"/>
      <c r="DU24" s="674"/>
      <c r="DV24" s="702"/>
      <c r="DW24" s="703">
        <v>39</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5400984</v>
      </c>
      <c r="S25" s="622"/>
      <c r="T25" s="622"/>
      <c r="U25" s="622"/>
      <c r="V25" s="622"/>
      <c r="W25" s="622"/>
      <c r="X25" s="622"/>
      <c r="Y25" s="623"/>
      <c r="Z25" s="659">
        <v>66.400000000000006</v>
      </c>
      <c r="AA25" s="659"/>
      <c r="AB25" s="659"/>
      <c r="AC25" s="659"/>
      <c r="AD25" s="660">
        <v>5299029</v>
      </c>
      <c r="AE25" s="660"/>
      <c r="AF25" s="660"/>
      <c r="AG25" s="660"/>
      <c r="AH25" s="660"/>
      <c r="AI25" s="660"/>
      <c r="AJ25" s="660"/>
      <c r="AK25" s="660"/>
      <c r="AL25" s="624">
        <v>99.4</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1431688</v>
      </c>
      <c r="CS25" s="634"/>
      <c r="CT25" s="634"/>
      <c r="CU25" s="634"/>
      <c r="CV25" s="634"/>
      <c r="CW25" s="634"/>
      <c r="CX25" s="634"/>
      <c r="CY25" s="635"/>
      <c r="CZ25" s="624">
        <v>18.8</v>
      </c>
      <c r="DA25" s="636"/>
      <c r="DB25" s="636"/>
      <c r="DC25" s="637"/>
      <c r="DD25" s="627">
        <v>1311825</v>
      </c>
      <c r="DE25" s="634"/>
      <c r="DF25" s="634"/>
      <c r="DG25" s="634"/>
      <c r="DH25" s="634"/>
      <c r="DI25" s="634"/>
      <c r="DJ25" s="634"/>
      <c r="DK25" s="635"/>
      <c r="DL25" s="627">
        <v>1209524</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3990</v>
      </c>
      <c r="S26" s="622"/>
      <c r="T26" s="622"/>
      <c r="U26" s="622"/>
      <c r="V26" s="622"/>
      <c r="W26" s="622"/>
      <c r="X26" s="622"/>
      <c r="Y26" s="623"/>
      <c r="Z26" s="659">
        <v>0</v>
      </c>
      <c r="AA26" s="659"/>
      <c r="AB26" s="659"/>
      <c r="AC26" s="659"/>
      <c r="AD26" s="660">
        <v>3990</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273</v>
      </c>
      <c r="BH26" s="622"/>
      <c r="BI26" s="622"/>
      <c r="BJ26" s="622"/>
      <c r="BK26" s="622"/>
      <c r="BL26" s="622"/>
      <c r="BM26" s="622"/>
      <c r="BN26" s="623"/>
      <c r="BO26" s="659" t="s">
        <v>182</v>
      </c>
      <c r="BP26" s="659"/>
      <c r="BQ26" s="659"/>
      <c r="BR26" s="659"/>
      <c r="BS26" s="660" t="s">
        <v>132</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816092</v>
      </c>
      <c r="CS26" s="622"/>
      <c r="CT26" s="622"/>
      <c r="CU26" s="622"/>
      <c r="CV26" s="622"/>
      <c r="CW26" s="622"/>
      <c r="CX26" s="622"/>
      <c r="CY26" s="623"/>
      <c r="CZ26" s="624">
        <v>10.7</v>
      </c>
      <c r="DA26" s="636"/>
      <c r="DB26" s="636"/>
      <c r="DC26" s="637"/>
      <c r="DD26" s="627">
        <v>734505</v>
      </c>
      <c r="DE26" s="622"/>
      <c r="DF26" s="622"/>
      <c r="DG26" s="622"/>
      <c r="DH26" s="622"/>
      <c r="DI26" s="622"/>
      <c r="DJ26" s="622"/>
      <c r="DK26" s="623"/>
      <c r="DL26" s="627" t="s">
        <v>182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7122</v>
      </c>
      <c r="S27" s="622"/>
      <c r="T27" s="622"/>
      <c r="U27" s="622"/>
      <c r="V27" s="622"/>
      <c r="W27" s="622"/>
      <c r="X27" s="622"/>
      <c r="Y27" s="623"/>
      <c r="Z27" s="659">
        <v>0.1</v>
      </c>
      <c r="AA27" s="659"/>
      <c r="AB27" s="659"/>
      <c r="AC27" s="659"/>
      <c r="AD27" s="660" t="s">
        <v>132</v>
      </c>
      <c r="AE27" s="660"/>
      <c r="AF27" s="660"/>
      <c r="AG27" s="660"/>
      <c r="AH27" s="660"/>
      <c r="AI27" s="660"/>
      <c r="AJ27" s="660"/>
      <c r="AK27" s="660"/>
      <c r="AL27" s="624" t="s">
        <v>132</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3385731</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1093138</v>
      </c>
      <c r="CS27" s="634"/>
      <c r="CT27" s="634"/>
      <c r="CU27" s="634"/>
      <c r="CV27" s="634"/>
      <c r="CW27" s="634"/>
      <c r="CX27" s="634"/>
      <c r="CY27" s="635"/>
      <c r="CZ27" s="624">
        <v>14.3</v>
      </c>
      <c r="DA27" s="636"/>
      <c r="DB27" s="636"/>
      <c r="DC27" s="637"/>
      <c r="DD27" s="627">
        <v>347285</v>
      </c>
      <c r="DE27" s="634"/>
      <c r="DF27" s="634"/>
      <c r="DG27" s="634"/>
      <c r="DH27" s="634"/>
      <c r="DI27" s="634"/>
      <c r="DJ27" s="634"/>
      <c r="DK27" s="635"/>
      <c r="DL27" s="627">
        <v>296266</v>
      </c>
      <c r="DM27" s="634"/>
      <c r="DN27" s="634"/>
      <c r="DO27" s="634"/>
      <c r="DP27" s="634"/>
      <c r="DQ27" s="634"/>
      <c r="DR27" s="634"/>
      <c r="DS27" s="634"/>
      <c r="DT27" s="634"/>
      <c r="DU27" s="634"/>
      <c r="DV27" s="635"/>
      <c r="DW27" s="624">
        <v>5.4</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38325</v>
      </c>
      <c r="S28" s="622"/>
      <c r="T28" s="622"/>
      <c r="U28" s="622"/>
      <c r="V28" s="622"/>
      <c r="W28" s="622"/>
      <c r="X28" s="622"/>
      <c r="Y28" s="623"/>
      <c r="Z28" s="659">
        <v>0.5</v>
      </c>
      <c r="AA28" s="659"/>
      <c r="AB28" s="659"/>
      <c r="AC28" s="659"/>
      <c r="AD28" s="660">
        <v>9793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626714</v>
      </c>
      <c r="CS28" s="622"/>
      <c r="CT28" s="622"/>
      <c r="CU28" s="622"/>
      <c r="CV28" s="622"/>
      <c r="CW28" s="622"/>
      <c r="CX28" s="622"/>
      <c r="CY28" s="623"/>
      <c r="CZ28" s="624">
        <v>8.1999999999999993</v>
      </c>
      <c r="DA28" s="636"/>
      <c r="DB28" s="636"/>
      <c r="DC28" s="637"/>
      <c r="DD28" s="627">
        <v>626714</v>
      </c>
      <c r="DE28" s="622"/>
      <c r="DF28" s="622"/>
      <c r="DG28" s="622"/>
      <c r="DH28" s="622"/>
      <c r="DI28" s="622"/>
      <c r="DJ28" s="622"/>
      <c r="DK28" s="623"/>
      <c r="DL28" s="627">
        <v>626714</v>
      </c>
      <c r="DM28" s="622"/>
      <c r="DN28" s="622"/>
      <c r="DO28" s="622"/>
      <c r="DP28" s="622"/>
      <c r="DQ28" s="622"/>
      <c r="DR28" s="622"/>
      <c r="DS28" s="622"/>
      <c r="DT28" s="622"/>
      <c r="DU28" s="622"/>
      <c r="DV28" s="623"/>
      <c r="DW28" s="624">
        <v>11.5</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44326</v>
      </c>
      <c r="S29" s="622"/>
      <c r="T29" s="622"/>
      <c r="U29" s="622"/>
      <c r="V29" s="622"/>
      <c r="W29" s="622"/>
      <c r="X29" s="622"/>
      <c r="Y29" s="623"/>
      <c r="Z29" s="659">
        <v>0.5</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314</v>
      </c>
      <c r="CG29" s="619"/>
      <c r="CH29" s="619"/>
      <c r="CI29" s="619"/>
      <c r="CJ29" s="619"/>
      <c r="CK29" s="619"/>
      <c r="CL29" s="619"/>
      <c r="CM29" s="619"/>
      <c r="CN29" s="619"/>
      <c r="CO29" s="619"/>
      <c r="CP29" s="619"/>
      <c r="CQ29" s="620"/>
      <c r="CR29" s="621">
        <v>626714</v>
      </c>
      <c r="CS29" s="634"/>
      <c r="CT29" s="634"/>
      <c r="CU29" s="634"/>
      <c r="CV29" s="634"/>
      <c r="CW29" s="634"/>
      <c r="CX29" s="634"/>
      <c r="CY29" s="635"/>
      <c r="CZ29" s="624">
        <v>8.1999999999999993</v>
      </c>
      <c r="DA29" s="636"/>
      <c r="DB29" s="636"/>
      <c r="DC29" s="637"/>
      <c r="DD29" s="627">
        <v>626714</v>
      </c>
      <c r="DE29" s="634"/>
      <c r="DF29" s="634"/>
      <c r="DG29" s="634"/>
      <c r="DH29" s="634"/>
      <c r="DI29" s="634"/>
      <c r="DJ29" s="634"/>
      <c r="DK29" s="635"/>
      <c r="DL29" s="627">
        <v>626714</v>
      </c>
      <c r="DM29" s="634"/>
      <c r="DN29" s="634"/>
      <c r="DO29" s="634"/>
      <c r="DP29" s="634"/>
      <c r="DQ29" s="634"/>
      <c r="DR29" s="634"/>
      <c r="DS29" s="634"/>
      <c r="DT29" s="634"/>
      <c r="DU29" s="634"/>
      <c r="DV29" s="635"/>
      <c r="DW29" s="624">
        <v>11.5</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1059020</v>
      </c>
      <c r="S30" s="622"/>
      <c r="T30" s="622"/>
      <c r="U30" s="622"/>
      <c r="V30" s="622"/>
      <c r="W30" s="622"/>
      <c r="X30" s="622"/>
      <c r="Y30" s="623"/>
      <c r="Z30" s="659">
        <v>13</v>
      </c>
      <c r="AA30" s="659"/>
      <c r="AB30" s="659"/>
      <c r="AC30" s="659"/>
      <c r="AD30" s="660" t="s">
        <v>132</v>
      </c>
      <c r="AE30" s="660"/>
      <c r="AF30" s="660"/>
      <c r="AG30" s="660"/>
      <c r="AH30" s="660"/>
      <c r="AI30" s="660"/>
      <c r="AJ30" s="660"/>
      <c r="AK30" s="660"/>
      <c r="AL30" s="624" t="s">
        <v>182</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608178</v>
      </c>
      <c r="CS30" s="622"/>
      <c r="CT30" s="622"/>
      <c r="CU30" s="622"/>
      <c r="CV30" s="622"/>
      <c r="CW30" s="622"/>
      <c r="CX30" s="622"/>
      <c r="CY30" s="623"/>
      <c r="CZ30" s="624">
        <v>8</v>
      </c>
      <c r="DA30" s="636"/>
      <c r="DB30" s="636"/>
      <c r="DC30" s="637"/>
      <c r="DD30" s="627">
        <v>608178</v>
      </c>
      <c r="DE30" s="622"/>
      <c r="DF30" s="622"/>
      <c r="DG30" s="622"/>
      <c r="DH30" s="622"/>
      <c r="DI30" s="622"/>
      <c r="DJ30" s="622"/>
      <c r="DK30" s="623"/>
      <c r="DL30" s="627">
        <v>608178</v>
      </c>
      <c r="DM30" s="622"/>
      <c r="DN30" s="622"/>
      <c r="DO30" s="622"/>
      <c r="DP30" s="622"/>
      <c r="DQ30" s="622"/>
      <c r="DR30" s="622"/>
      <c r="DS30" s="622"/>
      <c r="DT30" s="622"/>
      <c r="DU30" s="622"/>
      <c r="DV30" s="623"/>
      <c r="DW30" s="624">
        <v>11.1</v>
      </c>
      <c r="DX30" s="636"/>
      <c r="DY30" s="636"/>
      <c r="DZ30" s="636"/>
      <c r="EA30" s="636"/>
      <c r="EB30" s="636"/>
      <c r="EC30" s="648"/>
    </row>
    <row r="31" spans="2:133" ht="11.25" customHeight="1" x14ac:dyDescent="0.2">
      <c r="B31" s="696" t="s">
        <v>319</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182</v>
      </c>
      <c r="AA31" s="659"/>
      <c r="AB31" s="659"/>
      <c r="AC31" s="659"/>
      <c r="AD31" s="660" t="s">
        <v>132</v>
      </c>
      <c r="AE31" s="660"/>
      <c r="AF31" s="660"/>
      <c r="AG31" s="660"/>
      <c r="AH31" s="660"/>
      <c r="AI31" s="660"/>
      <c r="AJ31" s="660"/>
      <c r="AK31" s="660"/>
      <c r="AL31" s="624" t="s">
        <v>132</v>
      </c>
      <c r="AM31" s="625"/>
      <c r="AN31" s="625"/>
      <c r="AO31" s="661"/>
      <c r="AP31" s="687" t="s">
        <v>320</v>
      </c>
      <c r="AQ31" s="688"/>
      <c r="AR31" s="688"/>
      <c r="AS31" s="688"/>
      <c r="AT31" s="689" t="s">
        <v>321</v>
      </c>
      <c r="AU31" s="218"/>
      <c r="AV31" s="218"/>
      <c r="AW31" s="218"/>
      <c r="AX31" s="676" t="s">
        <v>192</v>
      </c>
      <c r="AY31" s="677"/>
      <c r="AZ31" s="677"/>
      <c r="BA31" s="677"/>
      <c r="BB31" s="677"/>
      <c r="BC31" s="677"/>
      <c r="BD31" s="677"/>
      <c r="BE31" s="677"/>
      <c r="BF31" s="678"/>
      <c r="BG31" s="683">
        <v>99.7</v>
      </c>
      <c r="BH31" s="684"/>
      <c r="BI31" s="684"/>
      <c r="BJ31" s="684"/>
      <c r="BK31" s="684"/>
      <c r="BL31" s="684"/>
      <c r="BM31" s="685">
        <v>99.1</v>
      </c>
      <c r="BN31" s="684"/>
      <c r="BO31" s="684"/>
      <c r="BP31" s="684"/>
      <c r="BQ31" s="686"/>
      <c r="BR31" s="683">
        <v>99.7</v>
      </c>
      <c r="BS31" s="684"/>
      <c r="BT31" s="684"/>
      <c r="BU31" s="684"/>
      <c r="BV31" s="684"/>
      <c r="BW31" s="684"/>
      <c r="BX31" s="685">
        <v>99.1</v>
      </c>
      <c r="BY31" s="684"/>
      <c r="BZ31" s="684"/>
      <c r="CA31" s="684"/>
      <c r="CB31" s="686"/>
      <c r="CD31" s="642"/>
      <c r="CE31" s="643"/>
      <c r="CF31" s="618" t="s">
        <v>322</v>
      </c>
      <c r="CG31" s="619"/>
      <c r="CH31" s="619"/>
      <c r="CI31" s="619"/>
      <c r="CJ31" s="619"/>
      <c r="CK31" s="619"/>
      <c r="CL31" s="619"/>
      <c r="CM31" s="619"/>
      <c r="CN31" s="619"/>
      <c r="CO31" s="619"/>
      <c r="CP31" s="619"/>
      <c r="CQ31" s="620"/>
      <c r="CR31" s="621">
        <v>18536</v>
      </c>
      <c r="CS31" s="634"/>
      <c r="CT31" s="634"/>
      <c r="CU31" s="634"/>
      <c r="CV31" s="634"/>
      <c r="CW31" s="634"/>
      <c r="CX31" s="634"/>
      <c r="CY31" s="635"/>
      <c r="CZ31" s="624">
        <v>0.2</v>
      </c>
      <c r="DA31" s="636"/>
      <c r="DB31" s="636"/>
      <c r="DC31" s="637"/>
      <c r="DD31" s="627">
        <v>18536</v>
      </c>
      <c r="DE31" s="634"/>
      <c r="DF31" s="634"/>
      <c r="DG31" s="634"/>
      <c r="DH31" s="634"/>
      <c r="DI31" s="634"/>
      <c r="DJ31" s="634"/>
      <c r="DK31" s="635"/>
      <c r="DL31" s="627">
        <v>18536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450316</v>
      </c>
      <c r="S32" s="622"/>
      <c r="T32" s="622"/>
      <c r="U32" s="622"/>
      <c r="V32" s="622"/>
      <c r="W32" s="622"/>
      <c r="X32" s="622"/>
      <c r="Y32" s="623"/>
      <c r="Z32" s="659">
        <v>5.5</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4" t="s">
        <v>324</v>
      </c>
      <c r="AX32" s="618" t="s">
        <v>325</v>
      </c>
      <c r="AY32" s="619"/>
      <c r="AZ32" s="619"/>
      <c r="BA32" s="619"/>
      <c r="BB32" s="619"/>
      <c r="BC32" s="619"/>
      <c r="BD32" s="619"/>
      <c r="BE32" s="619"/>
      <c r="BF32" s="620"/>
      <c r="BG32" s="692">
        <v>99.6</v>
      </c>
      <c r="BH32" s="634"/>
      <c r="BI32" s="634"/>
      <c r="BJ32" s="634"/>
      <c r="BK32" s="634"/>
      <c r="BL32" s="634"/>
      <c r="BM32" s="625">
        <v>99.2</v>
      </c>
      <c r="BN32" s="634"/>
      <c r="BO32" s="634"/>
      <c r="BP32" s="634"/>
      <c r="BQ32" s="657"/>
      <c r="BR32" s="692">
        <v>99.6</v>
      </c>
      <c r="BS32" s="634"/>
      <c r="BT32" s="634"/>
      <c r="BU32" s="634"/>
      <c r="BV32" s="634"/>
      <c r="BW32" s="634"/>
      <c r="BX32" s="625">
        <v>99.2</v>
      </c>
      <c r="BY32" s="634"/>
      <c r="BZ32" s="634"/>
      <c r="CA32" s="634"/>
      <c r="CB32" s="657"/>
      <c r="CD32" s="644"/>
      <c r="CE32" s="645"/>
      <c r="CF32" s="618" t="s">
        <v>326</v>
      </c>
      <c r="CG32" s="619"/>
      <c r="CH32" s="619"/>
      <c r="CI32" s="619"/>
      <c r="CJ32" s="619"/>
      <c r="CK32" s="619"/>
      <c r="CL32" s="619"/>
      <c r="CM32" s="619"/>
      <c r="CN32" s="619"/>
      <c r="CO32" s="619"/>
      <c r="CP32" s="619"/>
      <c r="CQ32" s="620"/>
      <c r="CR32" s="621" t="s">
        <v>132</v>
      </c>
      <c r="CS32" s="622"/>
      <c r="CT32" s="622"/>
      <c r="CU32" s="622"/>
      <c r="CV32" s="622"/>
      <c r="CW32" s="622"/>
      <c r="CX32" s="622"/>
      <c r="CY32" s="623"/>
      <c r="CZ32" s="624" t="s">
        <v>273</v>
      </c>
      <c r="DA32" s="636"/>
      <c r="DB32" s="636"/>
      <c r="DC32" s="637"/>
      <c r="DD32" s="627" t="s">
        <v>182</v>
      </c>
      <c r="DE32" s="622"/>
      <c r="DF32" s="622"/>
      <c r="DG32" s="622"/>
      <c r="DH32" s="622"/>
      <c r="DI32" s="622"/>
      <c r="DJ32" s="622"/>
      <c r="DK32" s="623"/>
      <c r="DL32" s="627" t="s">
        <v>182</v>
      </c>
      <c r="DM32" s="622"/>
      <c r="DN32" s="622"/>
      <c r="DO32" s="622"/>
      <c r="DP32" s="622"/>
      <c r="DQ32" s="622"/>
      <c r="DR32" s="622"/>
      <c r="DS32" s="622"/>
      <c r="DT32" s="622"/>
      <c r="DU32" s="622"/>
      <c r="DV32" s="623"/>
      <c r="DW32" s="624" t="s">
        <v>182</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20032</v>
      </c>
      <c r="S33" s="622"/>
      <c r="T33" s="622"/>
      <c r="U33" s="622"/>
      <c r="V33" s="622"/>
      <c r="W33" s="622"/>
      <c r="X33" s="622"/>
      <c r="Y33" s="623"/>
      <c r="Z33" s="659">
        <v>0.2</v>
      </c>
      <c r="AA33" s="659"/>
      <c r="AB33" s="659"/>
      <c r="AC33" s="659"/>
      <c r="AD33" s="660">
        <v>18052</v>
      </c>
      <c r="AE33" s="660"/>
      <c r="AF33" s="660"/>
      <c r="AG33" s="660"/>
      <c r="AH33" s="660"/>
      <c r="AI33" s="660"/>
      <c r="AJ33" s="660"/>
      <c r="AK33" s="660"/>
      <c r="AL33" s="624">
        <v>0.3</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99.8</v>
      </c>
      <c r="BH33" s="606"/>
      <c r="BI33" s="606"/>
      <c r="BJ33" s="606"/>
      <c r="BK33" s="606"/>
      <c r="BL33" s="606"/>
      <c r="BM33" s="652">
        <v>99</v>
      </c>
      <c r="BN33" s="606"/>
      <c r="BO33" s="606"/>
      <c r="BP33" s="606"/>
      <c r="BQ33" s="669"/>
      <c r="BR33" s="682">
        <v>99.8</v>
      </c>
      <c r="BS33" s="606"/>
      <c r="BT33" s="606"/>
      <c r="BU33" s="606"/>
      <c r="BV33" s="606"/>
      <c r="BW33" s="606"/>
      <c r="BX33" s="652">
        <v>98.9</v>
      </c>
      <c r="BY33" s="606"/>
      <c r="BZ33" s="606"/>
      <c r="CA33" s="606"/>
      <c r="CB33" s="669"/>
      <c r="CD33" s="618" t="s">
        <v>329</v>
      </c>
      <c r="CE33" s="619"/>
      <c r="CF33" s="619"/>
      <c r="CG33" s="619"/>
      <c r="CH33" s="619"/>
      <c r="CI33" s="619"/>
      <c r="CJ33" s="619"/>
      <c r="CK33" s="619"/>
      <c r="CL33" s="619"/>
      <c r="CM33" s="619"/>
      <c r="CN33" s="619"/>
      <c r="CO33" s="619"/>
      <c r="CP33" s="619"/>
      <c r="CQ33" s="620"/>
      <c r="CR33" s="621">
        <v>3743954</v>
      </c>
      <c r="CS33" s="634"/>
      <c r="CT33" s="634"/>
      <c r="CU33" s="634"/>
      <c r="CV33" s="634"/>
      <c r="CW33" s="634"/>
      <c r="CX33" s="634"/>
      <c r="CY33" s="635"/>
      <c r="CZ33" s="624">
        <v>49.1</v>
      </c>
      <c r="DA33" s="636"/>
      <c r="DB33" s="636"/>
      <c r="DC33" s="637"/>
      <c r="DD33" s="627">
        <v>3194216</v>
      </c>
      <c r="DE33" s="634"/>
      <c r="DF33" s="634"/>
      <c r="DG33" s="634"/>
      <c r="DH33" s="634"/>
      <c r="DI33" s="634"/>
      <c r="DJ33" s="634"/>
      <c r="DK33" s="635"/>
      <c r="DL33" s="627">
        <v>2606471</v>
      </c>
      <c r="DM33" s="634"/>
      <c r="DN33" s="634"/>
      <c r="DO33" s="634"/>
      <c r="DP33" s="634"/>
      <c r="DQ33" s="634"/>
      <c r="DR33" s="634"/>
      <c r="DS33" s="634"/>
      <c r="DT33" s="634"/>
      <c r="DU33" s="634"/>
      <c r="DV33" s="635"/>
      <c r="DW33" s="624">
        <v>47.7</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37525</v>
      </c>
      <c r="S34" s="622"/>
      <c r="T34" s="622"/>
      <c r="U34" s="622"/>
      <c r="V34" s="622"/>
      <c r="W34" s="622"/>
      <c r="X34" s="622"/>
      <c r="Y34" s="623"/>
      <c r="Z34" s="659">
        <v>0.5</v>
      </c>
      <c r="AA34" s="659"/>
      <c r="AB34" s="659"/>
      <c r="AC34" s="659"/>
      <c r="AD34" s="660" t="s">
        <v>273</v>
      </c>
      <c r="AE34" s="660"/>
      <c r="AF34" s="660"/>
      <c r="AG34" s="660"/>
      <c r="AH34" s="660"/>
      <c r="AI34" s="660"/>
      <c r="AJ34" s="660"/>
      <c r="AK34" s="660"/>
      <c r="AL34" s="624" t="s">
        <v>182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1507804</v>
      </c>
      <c r="CS34" s="622"/>
      <c r="CT34" s="622"/>
      <c r="CU34" s="622"/>
      <c r="CV34" s="622"/>
      <c r="CW34" s="622"/>
      <c r="CX34" s="622"/>
      <c r="CY34" s="623"/>
      <c r="CZ34" s="624">
        <v>19.8</v>
      </c>
      <c r="DA34" s="636"/>
      <c r="DB34" s="636"/>
      <c r="DC34" s="637"/>
      <c r="DD34" s="627">
        <v>1201411</v>
      </c>
      <c r="DE34" s="622"/>
      <c r="DF34" s="622"/>
      <c r="DG34" s="622"/>
      <c r="DH34" s="622"/>
      <c r="DI34" s="622"/>
      <c r="DJ34" s="622"/>
      <c r="DK34" s="623"/>
      <c r="DL34" s="627">
        <v>1097338</v>
      </c>
      <c r="DM34" s="622"/>
      <c r="DN34" s="622"/>
      <c r="DO34" s="622"/>
      <c r="DP34" s="622"/>
      <c r="DQ34" s="622"/>
      <c r="DR34" s="622"/>
      <c r="DS34" s="622"/>
      <c r="DT34" s="622"/>
      <c r="DU34" s="622"/>
      <c r="DV34" s="623"/>
      <c r="DW34" s="624">
        <v>20.100000000000001</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600</v>
      </c>
      <c r="S35" s="622"/>
      <c r="T35" s="622"/>
      <c r="U35" s="622"/>
      <c r="V35" s="622"/>
      <c r="W35" s="622"/>
      <c r="X35" s="622"/>
      <c r="Y35" s="623"/>
      <c r="Z35" s="659">
        <v>0</v>
      </c>
      <c r="AA35" s="659"/>
      <c r="AB35" s="659"/>
      <c r="AC35" s="659"/>
      <c r="AD35" s="660" t="s">
        <v>132</v>
      </c>
      <c r="AE35" s="660"/>
      <c r="AF35" s="660"/>
      <c r="AG35" s="660"/>
      <c r="AH35" s="660"/>
      <c r="AI35" s="660"/>
      <c r="AJ35" s="660"/>
      <c r="AK35" s="660"/>
      <c r="AL35" s="624" t="s">
        <v>182</v>
      </c>
      <c r="AM35" s="625"/>
      <c r="AN35" s="625"/>
      <c r="AO35" s="661"/>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335</v>
      </c>
      <c r="CE35" s="619"/>
      <c r="CF35" s="619"/>
      <c r="CG35" s="619"/>
      <c r="CH35" s="619"/>
      <c r="CI35" s="619"/>
      <c r="CJ35" s="619"/>
      <c r="CK35" s="619"/>
      <c r="CL35" s="619"/>
      <c r="CM35" s="619"/>
      <c r="CN35" s="619"/>
      <c r="CO35" s="619"/>
      <c r="CP35" s="619"/>
      <c r="CQ35" s="620"/>
      <c r="CR35" s="621">
        <v>121660</v>
      </c>
      <c r="CS35" s="634"/>
      <c r="CT35" s="634"/>
      <c r="CU35" s="634"/>
      <c r="CV35" s="634"/>
      <c r="CW35" s="634"/>
      <c r="CX35" s="634"/>
      <c r="CY35" s="635"/>
      <c r="CZ35" s="624">
        <v>1.6</v>
      </c>
      <c r="DA35" s="636"/>
      <c r="DB35" s="636"/>
      <c r="DC35" s="637"/>
      <c r="DD35" s="627">
        <v>120691</v>
      </c>
      <c r="DE35" s="634"/>
      <c r="DF35" s="634"/>
      <c r="DG35" s="634"/>
      <c r="DH35" s="634"/>
      <c r="DI35" s="634"/>
      <c r="DJ35" s="634"/>
      <c r="DK35" s="635"/>
      <c r="DL35" s="627">
        <v>120691</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637130</v>
      </c>
      <c r="S36" s="622"/>
      <c r="T36" s="622"/>
      <c r="U36" s="622"/>
      <c r="V36" s="622"/>
      <c r="W36" s="622"/>
      <c r="X36" s="622"/>
      <c r="Y36" s="623"/>
      <c r="Z36" s="659">
        <v>7.8</v>
      </c>
      <c r="AA36" s="659"/>
      <c r="AB36" s="659"/>
      <c r="AC36" s="659"/>
      <c r="AD36" s="660" t="s">
        <v>132</v>
      </c>
      <c r="AE36" s="660"/>
      <c r="AF36" s="660"/>
      <c r="AG36" s="660"/>
      <c r="AH36" s="660"/>
      <c r="AI36" s="660"/>
      <c r="AJ36" s="660"/>
      <c r="AK36" s="660"/>
      <c r="AL36" s="624" t="s">
        <v>132</v>
      </c>
      <c r="AM36" s="625"/>
      <c r="AN36" s="625"/>
      <c r="AO36" s="661"/>
      <c r="AP36" s="222"/>
      <c r="AQ36" s="670" t="s">
        <v>337</v>
      </c>
      <c r="AR36" s="671"/>
      <c r="AS36" s="671"/>
      <c r="AT36" s="671"/>
      <c r="AU36" s="671"/>
      <c r="AV36" s="671"/>
      <c r="AW36" s="671"/>
      <c r="AX36" s="671"/>
      <c r="AY36" s="672"/>
      <c r="AZ36" s="673">
        <v>902970</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65819</v>
      </c>
      <c r="BW36" s="674"/>
      <c r="BX36" s="674"/>
      <c r="BY36" s="674"/>
      <c r="BZ36" s="674"/>
      <c r="CA36" s="674"/>
      <c r="CB36" s="675"/>
      <c r="CD36" s="618" t="s">
        <v>339</v>
      </c>
      <c r="CE36" s="619"/>
      <c r="CF36" s="619"/>
      <c r="CG36" s="619"/>
      <c r="CH36" s="619"/>
      <c r="CI36" s="619"/>
      <c r="CJ36" s="619"/>
      <c r="CK36" s="619"/>
      <c r="CL36" s="619"/>
      <c r="CM36" s="619"/>
      <c r="CN36" s="619"/>
      <c r="CO36" s="619"/>
      <c r="CP36" s="619"/>
      <c r="CQ36" s="620"/>
      <c r="CR36" s="621">
        <v>1242405</v>
      </c>
      <c r="CS36" s="622"/>
      <c r="CT36" s="622"/>
      <c r="CU36" s="622"/>
      <c r="CV36" s="622"/>
      <c r="CW36" s="622"/>
      <c r="CX36" s="622"/>
      <c r="CY36" s="623"/>
      <c r="CZ36" s="624">
        <v>16.3</v>
      </c>
      <c r="DA36" s="636"/>
      <c r="DB36" s="636"/>
      <c r="DC36" s="637"/>
      <c r="DD36" s="627">
        <v>1131316</v>
      </c>
      <c r="DE36" s="622"/>
      <c r="DF36" s="622"/>
      <c r="DG36" s="622"/>
      <c r="DH36" s="622"/>
      <c r="DI36" s="622"/>
      <c r="DJ36" s="622"/>
      <c r="DK36" s="623"/>
      <c r="DL36" s="627">
        <v>838523</v>
      </c>
      <c r="DM36" s="622"/>
      <c r="DN36" s="622"/>
      <c r="DO36" s="622"/>
      <c r="DP36" s="622"/>
      <c r="DQ36" s="622"/>
      <c r="DR36" s="622"/>
      <c r="DS36" s="622"/>
      <c r="DT36" s="622"/>
      <c r="DU36" s="622"/>
      <c r="DV36" s="623"/>
      <c r="DW36" s="624">
        <v>15.4</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176715</v>
      </c>
      <c r="S37" s="622"/>
      <c r="T37" s="622"/>
      <c r="U37" s="622"/>
      <c r="V37" s="622"/>
      <c r="W37" s="622"/>
      <c r="X37" s="622"/>
      <c r="Y37" s="623"/>
      <c r="Z37" s="659">
        <v>2.2000000000000002</v>
      </c>
      <c r="AA37" s="659"/>
      <c r="AB37" s="659"/>
      <c r="AC37" s="659"/>
      <c r="AD37" s="660">
        <v>2594</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210000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55669</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510254</v>
      </c>
      <c r="CS37" s="634"/>
      <c r="CT37" s="634"/>
      <c r="CU37" s="634"/>
      <c r="CV37" s="634"/>
      <c r="CW37" s="634"/>
      <c r="CX37" s="634"/>
      <c r="CY37" s="635"/>
      <c r="CZ37" s="624">
        <v>6.7</v>
      </c>
      <c r="DA37" s="636"/>
      <c r="DB37" s="636"/>
      <c r="DC37" s="637"/>
      <c r="DD37" s="627">
        <v>510254</v>
      </c>
      <c r="DE37" s="634"/>
      <c r="DF37" s="634"/>
      <c r="DG37" s="634"/>
      <c r="DH37" s="634"/>
      <c r="DI37" s="634"/>
      <c r="DJ37" s="634"/>
      <c r="DK37" s="635"/>
      <c r="DL37" s="627">
        <v>510254</v>
      </c>
      <c r="DM37" s="634"/>
      <c r="DN37" s="634"/>
      <c r="DO37" s="634"/>
      <c r="DP37" s="634"/>
      <c r="DQ37" s="634"/>
      <c r="DR37" s="634"/>
      <c r="DS37" s="634"/>
      <c r="DT37" s="634"/>
      <c r="DU37" s="634"/>
      <c r="DV37" s="635"/>
      <c r="DW37" s="624">
        <v>9.3000000000000007</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256932</v>
      </c>
      <c r="S38" s="622"/>
      <c r="T38" s="622"/>
      <c r="U38" s="622"/>
      <c r="V38" s="622"/>
      <c r="W38" s="622"/>
      <c r="X38" s="622"/>
      <c r="Y38" s="623"/>
      <c r="Z38" s="659">
        <v>3.2</v>
      </c>
      <c r="AA38" s="659"/>
      <c r="AB38" s="659"/>
      <c r="AC38" s="659"/>
      <c r="AD38" s="660" t="s">
        <v>132</v>
      </c>
      <c r="AE38" s="660"/>
      <c r="AF38" s="660"/>
      <c r="AG38" s="660"/>
      <c r="AH38" s="660"/>
      <c r="AI38" s="660"/>
      <c r="AJ38" s="660"/>
      <c r="AK38" s="660"/>
      <c r="AL38" s="624" t="s">
        <v>132</v>
      </c>
      <c r="AM38" s="625"/>
      <c r="AN38" s="625"/>
      <c r="AO38" s="661"/>
      <c r="AQ38" s="654" t="s">
        <v>345</v>
      </c>
      <c r="AR38" s="655"/>
      <c r="AS38" s="655"/>
      <c r="AT38" s="655"/>
      <c r="AU38" s="655"/>
      <c r="AV38" s="655"/>
      <c r="AW38" s="655"/>
      <c r="AX38" s="655"/>
      <c r="AY38" s="656"/>
      <c r="AZ38" s="621" t="s">
        <v>132</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2981</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692970</v>
      </c>
      <c r="CS38" s="622"/>
      <c r="CT38" s="622"/>
      <c r="CU38" s="622"/>
      <c r="CV38" s="622"/>
      <c r="CW38" s="622"/>
      <c r="CX38" s="622"/>
      <c r="CY38" s="623"/>
      <c r="CZ38" s="624">
        <v>9.1</v>
      </c>
      <c r="DA38" s="636"/>
      <c r="DB38" s="636"/>
      <c r="DC38" s="637"/>
      <c r="DD38" s="627">
        <v>562990</v>
      </c>
      <c r="DE38" s="622"/>
      <c r="DF38" s="622"/>
      <c r="DG38" s="622"/>
      <c r="DH38" s="622"/>
      <c r="DI38" s="622"/>
      <c r="DJ38" s="622"/>
      <c r="DK38" s="623"/>
      <c r="DL38" s="627">
        <v>549919</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182</v>
      </c>
      <c r="AE39" s="660"/>
      <c r="AF39" s="660"/>
      <c r="AG39" s="660"/>
      <c r="AH39" s="660"/>
      <c r="AI39" s="660"/>
      <c r="AJ39" s="660"/>
      <c r="AK39" s="660"/>
      <c r="AL39" s="624" t="s">
        <v>132</v>
      </c>
      <c r="AM39" s="625"/>
      <c r="AN39" s="625"/>
      <c r="AO39" s="661"/>
      <c r="AQ39" s="654" t="s">
        <v>349</v>
      </c>
      <c r="AR39" s="655"/>
      <c r="AS39" s="655"/>
      <c r="AT39" s="655"/>
      <c r="AU39" s="655"/>
      <c r="AV39" s="655"/>
      <c r="AW39" s="655"/>
      <c r="AX39" s="655"/>
      <c r="AY39" s="656"/>
      <c r="AZ39" s="621" t="s">
        <v>182</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4697</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101115</v>
      </c>
      <c r="CS39" s="634"/>
      <c r="CT39" s="634"/>
      <c r="CU39" s="634"/>
      <c r="CV39" s="634"/>
      <c r="CW39" s="634"/>
      <c r="CX39" s="634"/>
      <c r="CY39" s="635"/>
      <c r="CZ39" s="624">
        <v>1.3</v>
      </c>
      <c r="DA39" s="636"/>
      <c r="DB39" s="636"/>
      <c r="DC39" s="637"/>
      <c r="DD39" s="627">
        <v>99808</v>
      </c>
      <c r="DE39" s="634"/>
      <c r="DF39" s="634"/>
      <c r="DG39" s="634"/>
      <c r="DH39" s="634"/>
      <c r="DI39" s="634"/>
      <c r="DJ39" s="634"/>
      <c r="DK39" s="635"/>
      <c r="DL39" s="627" t="s">
        <v>132</v>
      </c>
      <c r="DM39" s="634"/>
      <c r="DN39" s="634"/>
      <c r="DO39" s="634"/>
      <c r="DP39" s="634"/>
      <c r="DQ39" s="634"/>
      <c r="DR39" s="634"/>
      <c r="DS39" s="634"/>
      <c r="DT39" s="634"/>
      <c r="DU39" s="634"/>
      <c r="DV39" s="635"/>
      <c r="DW39" s="624" t="s">
        <v>182</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127932</v>
      </c>
      <c r="S40" s="622"/>
      <c r="T40" s="622"/>
      <c r="U40" s="622"/>
      <c r="V40" s="622"/>
      <c r="W40" s="622"/>
      <c r="X40" s="622"/>
      <c r="Y40" s="623"/>
      <c r="Z40" s="659">
        <v>1.6</v>
      </c>
      <c r="AA40" s="659"/>
      <c r="AB40" s="659"/>
      <c r="AC40" s="659"/>
      <c r="AD40" s="660" t="s">
        <v>132</v>
      </c>
      <c r="AE40" s="660"/>
      <c r="AF40" s="660"/>
      <c r="AG40" s="660"/>
      <c r="AH40" s="660"/>
      <c r="AI40" s="660"/>
      <c r="AJ40" s="660"/>
      <c r="AK40" s="660"/>
      <c r="AL40" s="624" t="s">
        <v>273</v>
      </c>
      <c r="AM40" s="625"/>
      <c r="AN40" s="625"/>
      <c r="AO40" s="661"/>
      <c r="AQ40" s="654" t="s">
        <v>353</v>
      </c>
      <c r="AR40" s="655"/>
      <c r="AS40" s="655"/>
      <c r="AT40" s="655"/>
      <c r="AU40" s="655"/>
      <c r="AV40" s="655"/>
      <c r="AW40" s="655"/>
      <c r="AX40" s="655"/>
      <c r="AY40" s="656"/>
      <c r="AZ40" s="621" t="s">
        <v>132</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93</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78000</v>
      </c>
      <c r="CS40" s="622"/>
      <c r="CT40" s="622"/>
      <c r="CU40" s="622"/>
      <c r="CV40" s="622"/>
      <c r="CW40" s="622"/>
      <c r="CX40" s="622"/>
      <c r="CY40" s="623"/>
      <c r="CZ40" s="624">
        <v>1</v>
      </c>
      <c r="DA40" s="636"/>
      <c r="DB40" s="636"/>
      <c r="DC40" s="637"/>
      <c r="DD40" s="627">
        <v>78000</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8133017</v>
      </c>
      <c r="S41" s="646"/>
      <c r="T41" s="646"/>
      <c r="U41" s="646"/>
      <c r="V41" s="646"/>
      <c r="W41" s="646"/>
      <c r="X41" s="646"/>
      <c r="Y41" s="649"/>
      <c r="Z41" s="650">
        <v>100</v>
      </c>
      <c r="AA41" s="650"/>
      <c r="AB41" s="650"/>
      <c r="AC41" s="650"/>
      <c r="AD41" s="651">
        <v>5333458</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133188</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273</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273</v>
      </c>
      <c r="CS41" s="634"/>
      <c r="CT41" s="634"/>
      <c r="CU41" s="634"/>
      <c r="CV41" s="634"/>
      <c r="CW41" s="634"/>
      <c r="CX41" s="634"/>
      <c r="CY41" s="635"/>
      <c r="CZ41" s="624" t="s">
        <v>182</v>
      </c>
      <c r="DA41" s="636"/>
      <c r="DB41" s="636"/>
      <c r="DC41" s="637"/>
      <c r="DD41" s="627" t="s">
        <v>273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559782</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383</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727589</v>
      </c>
      <c r="CS42" s="634"/>
      <c r="CT42" s="634"/>
      <c r="CU42" s="634"/>
      <c r="CV42" s="634"/>
      <c r="CW42" s="634"/>
      <c r="CX42" s="634"/>
      <c r="CY42" s="635"/>
      <c r="CZ42" s="624">
        <v>9.5</v>
      </c>
      <c r="DA42" s="636"/>
      <c r="DB42" s="636"/>
      <c r="DC42" s="637"/>
      <c r="DD42" s="627">
        <v>448716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v>17085</v>
      </c>
      <c r="CS43" s="634"/>
      <c r="CT43" s="634"/>
      <c r="CU43" s="634"/>
      <c r="CV43" s="634"/>
      <c r="CW43" s="634"/>
      <c r="CX43" s="634"/>
      <c r="CY43" s="635"/>
      <c r="CZ43" s="624">
        <v>0.2</v>
      </c>
      <c r="DA43" s="636"/>
      <c r="DB43" s="636"/>
      <c r="DC43" s="637"/>
      <c r="DD43" s="627">
        <v>17085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727589</v>
      </c>
      <c r="CS44" s="622"/>
      <c r="CT44" s="622"/>
      <c r="CU44" s="622"/>
      <c r="CV44" s="622"/>
      <c r="CW44" s="622"/>
      <c r="CX44" s="622"/>
      <c r="CY44" s="623"/>
      <c r="CZ44" s="624">
        <v>9.5</v>
      </c>
      <c r="DA44" s="625"/>
      <c r="DB44" s="625"/>
      <c r="DC44" s="626"/>
      <c r="DD44" s="627">
        <v>448716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189303</v>
      </c>
      <c r="CS45" s="634"/>
      <c r="CT45" s="634"/>
      <c r="CU45" s="634"/>
      <c r="CV45" s="634"/>
      <c r="CW45" s="634"/>
      <c r="CX45" s="634"/>
      <c r="CY45" s="635"/>
      <c r="CZ45" s="624">
        <v>2.5</v>
      </c>
      <c r="DA45" s="636"/>
      <c r="DB45" s="636"/>
      <c r="DC45" s="637"/>
      <c r="DD45" s="627">
        <v>38457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538286</v>
      </c>
      <c r="CS46" s="622"/>
      <c r="CT46" s="622"/>
      <c r="CU46" s="622"/>
      <c r="CV46" s="622"/>
      <c r="CW46" s="622"/>
      <c r="CX46" s="622"/>
      <c r="CY46" s="623"/>
      <c r="CZ46" s="624">
        <v>7.1</v>
      </c>
      <c r="DA46" s="625"/>
      <c r="DB46" s="625"/>
      <c r="DC46" s="626"/>
      <c r="DD46" s="627">
        <v>410259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t="s">
        <v>273</v>
      </c>
      <c r="CS47" s="634"/>
      <c r="CT47" s="634"/>
      <c r="CU47" s="634"/>
      <c r="CV47" s="634"/>
      <c r="CW47" s="634"/>
      <c r="CX47" s="634"/>
      <c r="CY47" s="635"/>
      <c r="CZ47" s="624" t="s">
        <v>273</v>
      </c>
      <c r="DA47" s="636"/>
      <c r="DB47" s="636"/>
      <c r="DC47" s="637"/>
      <c r="DD47" s="627" t="s">
        <v>273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372</v>
      </c>
      <c r="CG48" s="619"/>
      <c r="CH48" s="619"/>
      <c r="CI48" s="619"/>
      <c r="CJ48" s="619"/>
      <c r="CK48" s="619"/>
      <c r="CL48" s="619"/>
      <c r="CM48" s="619"/>
      <c r="CN48" s="619"/>
      <c r="CO48" s="619"/>
      <c r="CP48" s="619"/>
      <c r="CQ48" s="620"/>
      <c r="CR48" s="621" t="s">
        <v>273</v>
      </c>
      <c r="CS48" s="622"/>
      <c r="CT48" s="622"/>
      <c r="CU48" s="622"/>
      <c r="CV48" s="622"/>
      <c r="CW48" s="622"/>
      <c r="CX48" s="622"/>
      <c r="CY48" s="623"/>
      <c r="CZ48" s="624" t="s">
        <v>273</v>
      </c>
      <c r="DA48" s="625"/>
      <c r="DB48" s="625"/>
      <c r="DC48" s="626"/>
      <c r="DD48" s="627" t="s">
        <v>273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7623083</v>
      </c>
      <c r="CS49" s="606"/>
      <c r="CT49" s="606"/>
      <c r="CU49" s="606"/>
      <c r="CV49" s="606"/>
      <c r="CW49" s="606"/>
      <c r="CX49" s="606"/>
      <c r="CY49" s="607"/>
      <c r="CZ49" s="608">
        <v>100</v>
      </c>
      <c r="DA49" s="609"/>
      <c r="DB49" s="609"/>
      <c r="DC49" s="610"/>
      <c r="DD49" s="611">
        <v>5928756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2cbIhpM1LofJyMxC8Na898mNb7fEeAZvyF82PUqfqsI0X7pvpKXdaeXHTTLjZ6mIh7SzGIyFI71u6kh0yYijg==" saltValue="4danvMUosV/kOlhO9SH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102">
        <v>8133</v>
      </c>
      <c r="R7" s="1103"/>
      <c r="S7" s="1103"/>
      <c r="T7" s="1103"/>
      <c r="U7" s="1103"/>
      <c r="V7" s="1103">
        <v>7623</v>
      </c>
      <c r="W7" s="1103"/>
      <c r="X7" s="1103"/>
      <c r="Y7" s="1103"/>
      <c r="Z7" s="1103"/>
      <c r="AA7" s="1103">
        <v>510</v>
      </c>
      <c r="AB7" s="1103"/>
      <c r="AC7" s="1103"/>
      <c r="AD7" s="1103"/>
      <c r="AE7" s="1104"/>
      <c r="AF7" s="1105">
        <v>400</v>
      </c>
      <c r="AG7" s="1106"/>
      <c r="AH7" s="1106"/>
      <c r="AI7" s="1106"/>
      <c r="AJ7" s="1107"/>
      <c r="AK7" s="1108"/>
      <c r="AL7" s="1109"/>
      <c r="AM7" s="1109"/>
      <c r="AN7" s="1109"/>
      <c r="AO7" s="1109"/>
      <c r="AP7" s="1109">
        <v>5775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400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411</v>
      </c>
      <c r="C28" s="1048"/>
      <c r="D28" s="1048"/>
      <c r="E28" s="1048"/>
      <c r="F28" s="1048"/>
      <c r="G28" s="1048"/>
      <c r="H28" s="1048"/>
      <c r="I28" s="1048"/>
      <c r="J28" s="1048"/>
      <c r="K28" s="1048"/>
      <c r="L28" s="1048"/>
      <c r="M28" s="1048"/>
      <c r="N28" s="1048"/>
      <c r="O28" s="1048"/>
      <c r="P28" s="1049"/>
      <c r="Q28" s="1050">
        <v>2553</v>
      </c>
      <c r="R28" s="1051"/>
      <c r="S28" s="1051"/>
      <c r="T28" s="1051"/>
      <c r="U28" s="1051"/>
      <c r="V28" s="1051">
        <v>2487</v>
      </c>
      <c r="W28" s="1051"/>
      <c r="X28" s="1051"/>
      <c r="Y28" s="1051"/>
      <c r="Z28" s="1051"/>
      <c r="AA28" s="1051">
        <v>66</v>
      </c>
      <c r="AB28" s="1051"/>
      <c r="AC28" s="1051"/>
      <c r="AD28" s="1051"/>
      <c r="AE28" s="1052"/>
      <c r="AF28" s="1053">
        <v>66</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1877</v>
      </c>
      <c r="R29" s="1039"/>
      <c r="S29" s="1039"/>
      <c r="T29" s="1039"/>
      <c r="U29" s="1039"/>
      <c r="V29" s="1039">
        <v>1828</v>
      </c>
      <c r="W29" s="1039"/>
      <c r="X29" s="1039"/>
      <c r="Y29" s="1039"/>
      <c r="Z29" s="1039"/>
      <c r="AA29" s="1039">
        <v>48</v>
      </c>
      <c r="AB29" s="1039"/>
      <c r="AC29" s="1039"/>
      <c r="AD29" s="1039"/>
      <c r="AE29" s="1040"/>
      <c r="AF29" s="1035">
        <v>48</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280</v>
      </c>
      <c r="R30" s="1039"/>
      <c r="S30" s="1039"/>
      <c r="T30" s="1039"/>
      <c r="U30" s="1039"/>
      <c r="V30" s="1039">
        <v>278</v>
      </c>
      <c r="W30" s="1039"/>
      <c r="X30" s="1039"/>
      <c r="Y30" s="1039"/>
      <c r="Z30" s="1039"/>
      <c r="AA30" s="1039">
        <v>2</v>
      </c>
      <c r="AB30" s="1039"/>
      <c r="AC30" s="1039"/>
      <c r="AD30" s="1039"/>
      <c r="AE30" s="1040"/>
      <c r="AF30" s="1035">
        <v>2</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406</v>
      </c>
      <c r="R31" s="1039"/>
      <c r="S31" s="1039"/>
      <c r="T31" s="1039"/>
      <c r="U31" s="1039"/>
      <c r="V31" s="1039">
        <v>411</v>
      </c>
      <c r="W31" s="1039"/>
      <c r="X31" s="1039"/>
      <c r="Y31" s="1039"/>
      <c r="Z31" s="1039"/>
      <c r="AA31" s="1039">
        <v>-5</v>
      </c>
      <c r="AB31" s="1039"/>
      <c r="AC31" s="1039"/>
      <c r="AD31" s="1039"/>
      <c r="AE31" s="1040"/>
      <c r="AF31" s="1035">
        <v>487</v>
      </c>
      <c r="AG31" s="1036"/>
      <c r="AH31" s="1036"/>
      <c r="AI31" s="1036"/>
      <c r="AJ31" s="1037"/>
      <c r="AK31" s="980"/>
      <c r="AL31" s="971"/>
      <c r="AM31" s="971"/>
      <c r="AN31" s="971"/>
      <c r="AO31" s="971"/>
      <c r="AP31" s="971">
        <v>1074</v>
      </c>
      <c r="AQ31" s="971"/>
      <c r="AR31" s="971"/>
      <c r="AS31" s="971"/>
      <c r="AT31" s="971"/>
      <c r="AU31" s="971">
        <v>21</v>
      </c>
      <c r="AV31" s="971"/>
      <c r="AW31" s="971"/>
      <c r="AX31" s="971"/>
      <c r="AY31" s="971"/>
      <c r="AZ31" s="1041"/>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465</v>
      </c>
      <c r="R32" s="1039"/>
      <c r="S32" s="1039"/>
      <c r="T32" s="1039"/>
      <c r="U32" s="1039"/>
      <c r="V32" s="1039">
        <v>450</v>
      </c>
      <c r="W32" s="1039"/>
      <c r="X32" s="1039"/>
      <c r="Y32" s="1039"/>
      <c r="Z32" s="1039"/>
      <c r="AA32" s="1039">
        <v>15</v>
      </c>
      <c r="AB32" s="1039"/>
      <c r="AC32" s="1039"/>
      <c r="AD32" s="1039"/>
      <c r="AE32" s="1040"/>
      <c r="AF32" s="1035">
        <v>143</v>
      </c>
      <c r="AG32" s="1036"/>
      <c r="AH32" s="1036"/>
      <c r="AI32" s="1036"/>
      <c r="AJ32" s="1037"/>
      <c r="AK32" s="980"/>
      <c r="AL32" s="971"/>
      <c r="AM32" s="971"/>
      <c r="AN32" s="971"/>
      <c r="AO32" s="971"/>
      <c r="AP32" s="971">
        <v>2419</v>
      </c>
      <c r="AQ32" s="971"/>
      <c r="AR32" s="971"/>
      <c r="AS32" s="971"/>
      <c r="AT32" s="971"/>
      <c r="AU32" s="971">
        <v>840</v>
      </c>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406</v>
      </c>
      <c r="AG66" s="1008"/>
      <c r="AH66" s="1008"/>
      <c r="AI66" s="1008"/>
      <c r="AJ66" s="1009"/>
      <c r="AK66" s="1001" t="s">
        <v>407</v>
      </c>
      <c r="AL66" s="996"/>
      <c r="AM66" s="996"/>
      <c r="AN66" s="996"/>
      <c r="AO66" s="997"/>
      <c r="AP66" s="1001" t="s">
        <v>408</v>
      </c>
      <c r="AQ66" s="1002"/>
      <c r="AR66" s="1002"/>
      <c r="AS66" s="1002"/>
      <c r="AT66" s="1003"/>
      <c r="AU66" s="1001" t="s">
        <v>424</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1645</v>
      </c>
      <c r="R68" s="982"/>
      <c r="S68" s="982"/>
      <c r="T68" s="982"/>
      <c r="U68" s="982"/>
      <c r="V68" s="982">
        <v>1604</v>
      </c>
      <c r="W68" s="982"/>
      <c r="X68" s="982"/>
      <c r="Y68" s="982"/>
      <c r="Z68" s="982"/>
      <c r="AA68" s="982">
        <v>40</v>
      </c>
      <c r="AB68" s="982"/>
      <c r="AC68" s="982"/>
      <c r="AD68" s="982"/>
      <c r="AE68" s="982"/>
      <c r="AF68" s="982">
        <v>40</v>
      </c>
      <c r="AG68" s="982"/>
      <c r="AH68" s="982"/>
      <c r="AI68" s="982"/>
      <c r="AJ68" s="982"/>
      <c r="AK68" s="982"/>
      <c r="AL68" s="982"/>
      <c r="AM68" s="982"/>
      <c r="AN68" s="982"/>
      <c r="AO68" s="982"/>
      <c r="AP68" s="982"/>
      <c r="AQ68" s="982"/>
      <c r="AR68" s="982"/>
      <c r="AS68" s="982"/>
      <c r="AT68" s="982"/>
      <c r="AU68" s="982"/>
      <c r="AV68" s="982"/>
      <c r="AW68" s="982"/>
      <c r="AX68" s="982"/>
      <c r="AY68" s="982"/>
      <c r="AZ68" s="983" t="s">
        <v>596</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847072</v>
      </c>
      <c r="R69" s="971"/>
      <c r="S69" s="971"/>
      <c r="T69" s="971"/>
      <c r="U69" s="971"/>
      <c r="V69" s="971">
        <v>828353</v>
      </c>
      <c r="W69" s="971"/>
      <c r="X69" s="971"/>
      <c r="Y69" s="971"/>
      <c r="Z69" s="971"/>
      <c r="AA69" s="971">
        <v>18719</v>
      </c>
      <c r="AB69" s="971"/>
      <c r="AC69" s="971"/>
      <c r="AD69" s="971"/>
      <c r="AE69" s="971"/>
      <c r="AF69" s="971">
        <v>18719</v>
      </c>
      <c r="AG69" s="971"/>
      <c r="AH69" s="971"/>
      <c r="AI69" s="971"/>
      <c r="AJ69" s="971"/>
      <c r="AK69" s="971">
        <v>7694</v>
      </c>
      <c r="AL69" s="971"/>
      <c r="AM69" s="971"/>
      <c r="AN69" s="971"/>
      <c r="AO69" s="971"/>
      <c r="AP69" s="971"/>
      <c r="AQ69" s="971"/>
      <c r="AR69" s="971"/>
      <c r="AS69" s="971"/>
      <c r="AT69" s="971"/>
      <c r="AU69" s="971"/>
      <c r="AV69" s="971"/>
      <c r="AW69" s="971"/>
      <c r="AX69" s="971"/>
      <c r="AY69" s="971"/>
      <c r="AZ69" s="972" t="s">
        <v>597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23479</v>
      </c>
      <c r="R70" s="971"/>
      <c r="S70" s="971"/>
      <c r="T70" s="971"/>
      <c r="U70" s="971"/>
      <c r="V70" s="971">
        <v>22911</v>
      </c>
      <c r="W70" s="971"/>
      <c r="X70" s="971"/>
      <c r="Y70" s="971"/>
      <c r="Z70" s="971"/>
      <c r="AA70" s="971">
        <v>568</v>
      </c>
      <c r="AB70" s="971"/>
      <c r="AC70" s="971"/>
      <c r="AD70" s="971"/>
      <c r="AE70" s="971"/>
      <c r="AF70" s="971">
        <v>568</v>
      </c>
      <c r="AG70" s="971"/>
      <c r="AH70" s="971"/>
      <c r="AI70" s="971"/>
      <c r="AJ70" s="971"/>
      <c r="AK70" s="971">
        <v>21</v>
      </c>
      <c r="AL70" s="971"/>
      <c r="AM70" s="971"/>
      <c r="AN70" s="971"/>
      <c r="AO70" s="971"/>
      <c r="AP70" s="971"/>
      <c r="AQ70" s="971"/>
      <c r="AR70" s="971"/>
      <c r="AS70" s="971"/>
      <c r="AT70" s="971"/>
      <c r="AU70" s="971"/>
      <c r="AV70" s="971"/>
      <c r="AW70" s="971"/>
      <c r="AX70" s="971"/>
      <c r="AY70" s="971"/>
      <c r="AZ70" s="972" t="s">
        <v>596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205</v>
      </c>
      <c r="R71" s="971"/>
      <c r="S71" s="971"/>
      <c r="T71" s="971"/>
      <c r="U71" s="971"/>
      <c r="V71" s="971">
        <v>97</v>
      </c>
      <c r="W71" s="971"/>
      <c r="X71" s="971"/>
      <c r="Y71" s="971"/>
      <c r="Z71" s="971"/>
      <c r="AA71" s="971">
        <v>108</v>
      </c>
      <c r="AB71" s="971"/>
      <c r="AC71" s="971"/>
      <c r="AD71" s="971"/>
      <c r="AE71" s="971"/>
      <c r="AF71" s="971">
        <v>108</v>
      </c>
      <c r="AG71" s="971"/>
      <c r="AH71" s="971"/>
      <c r="AI71" s="971"/>
      <c r="AJ71" s="971"/>
      <c r="AK71" s="971"/>
      <c r="AL71" s="971"/>
      <c r="AM71" s="971"/>
      <c r="AN71" s="971"/>
      <c r="AO71" s="971"/>
      <c r="AP71" s="971"/>
      <c r="AQ71" s="971"/>
      <c r="AR71" s="971"/>
      <c r="AS71" s="971"/>
      <c r="AT71" s="971"/>
      <c r="AU71" s="971"/>
      <c r="AV71" s="971"/>
      <c r="AW71" s="971"/>
      <c r="AX71" s="971"/>
      <c r="AY71" s="971"/>
      <c r="AZ71" s="972" t="s">
        <v>598</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3700</v>
      </c>
      <c r="R73" s="971"/>
      <c r="S73" s="971"/>
      <c r="T73" s="971"/>
      <c r="U73" s="971"/>
      <c r="V73" s="971">
        <v>3451</v>
      </c>
      <c r="W73" s="971"/>
      <c r="X73" s="971"/>
      <c r="Y73" s="971"/>
      <c r="Z73" s="971"/>
      <c r="AA73" s="971">
        <v>250</v>
      </c>
      <c r="AB73" s="971"/>
      <c r="AC73" s="971"/>
      <c r="AD73" s="971"/>
      <c r="AE73" s="971"/>
      <c r="AF73" s="971">
        <v>247</v>
      </c>
      <c r="AG73" s="971"/>
      <c r="AH73" s="971"/>
      <c r="AI73" s="971"/>
      <c r="AJ73" s="971"/>
      <c r="AK73" s="971"/>
      <c r="AL73" s="971"/>
      <c r="AM73" s="971"/>
      <c r="AN73" s="971"/>
      <c r="AO73" s="971"/>
      <c r="AP73" s="971">
        <v>2532</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5422</v>
      </c>
      <c r="R74" s="971"/>
      <c r="S74" s="971"/>
      <c r="T74" s="971"/>
      <c r="U74" s="971"/>
      <c r="V74" s="971">
        <v>5339</v>
      </c>
      <c r="W74" s="971"/>
      <c r="X74" s="971"/>
      <c r="Y74" s="971"/>
      <c r="Z74" s="971"/>
      <c r="AA74" s="971">
        <v>83</v>
      </c>
      <c r="AB74" s="971"/>
      <c r="AC74" s="971"/>
      <c r="AD74" s="971"/>
      <c r="AE74" s="971"/>
      <c r="AF74" s="971">
        <v>83</v>
      </c>
      <c r="AG74" s="971"/>
      <c r="AH74" s="971"/>
      <c r="AI74" s="971"/>
      <c r="AJ74" s="971"/>
      <c r="AK74" s="971"/>
      <c r="AL74" s="971"/>
      <c r="AM74" s="971"/>
      <c r="AN74" s="971"/>
      <c r="AO74" s="971"/>
      <c r="AP74" s="971">
        <v>1432</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316</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316</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316</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603687</v>
      </c>
      <c r="AB110" s="889"/>
      <c r="AC110" s="889"/>
      <c r="AD110" s="889"/>
      <c r="AE110" s="890"/>
      <c r="AF110" s="891">
        <v>580741</v>
      </c>
      <c r="AG110" s="889"/>
      <c r="AH110" s="889"/>
      <c r="AI110" s="889"/>
      <c r="AJ110" s="890"/>
      <c r="AK110" s="891">
        <v>626714</v>
      </c>
      <c r="AL110" s="889"/>
      <c r="AM110" s="889"/>
      <c r="AN110" s="889"/>
      <c r="AO110" s="890"/>
      <c r="AP110" s="892">
        <v>12.9</v>
      </c>
      <c r="AQ110" s="893"/>
      <c r="AR110" s="893"/>
      <c r="AS110" s="893"/>
      <c r="AT110" s="894"/>
      <c r="AU110" s="930" t="s">
        <v>76</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6311704</v>
      </c>
      <c r="BR110" s="842"/>
      <c r="BS110" s="842"/>
      <c r="BT110" s="842"/>
      <c r="BU110" s="842"/>
      <c r="BV110" s="842">
        <v>6126176</v>
      </c>
      <c r="BW110" s="842"/>
      <c r="BX110" s="842"/>
      <c r="BY110" s="842"/>
      <c r="BZ110" s="842"/>
      <c r="CA110" s="842">
        <v>5774930</v>
      </c>
      <c r="CB110" s="842"/>
      <c r="CC110" s="842"/>
      <c r="CD110" s="842"/>
      <c r="CE110" s="842"/>
      <c r="CF110" s="866">
        <v>118.5</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443</v>
      </c>
      <c r="DR110" s="842"/>
      <c r="DS110" s="842"/>
      <c r="DT110" s="842"/>
      <c r="DU110" s="842"/>
      <c r="DV110" s="843" t="s">
        <v>442</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446</v>
      </c>
      <c r="BW111" s="817"/>
      <c r="BX111" s="817"/>
      <c r="BY111" s="817"/>
      <c r="BZ111" s="817"/>
      <c r="CA111" s="817" t="s">
        <v>446</v>
      </c>
      <c r="CB111" s="817"/>
      <c r="CC111" s="817"/>
      <c r="CD111" s="817"/>
      <c r="CE111" s="817"/>
      <c r="CF111" s="875" t="s">
        <v>446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448</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1601965</v>
      </c>
      <c r="BR112" s="817"/>
      <c r="BS112" s="817"/>
      <c r="BT112" s="817"/>
      <c r="BU112" s="817"/>
      <c r="BV112" s="817">
        <v>1101101</v>
      </c>
      <c r="BW112" s="817"/>
      <c r="BX112" s="817"/>
      <c r="BY112" s="817"/>
      <c r="BZ112" s="817"/>
      <c r="CA112" s="817">
        <v>860977</v>
      </c>
      <c r="CB112" s="817"/>
      <c r="CC112" s="817"/>
      <c r="CD112" s="817"/>
      <c r="CE112" s="817"/>
      <c r="CF112" s="875">
        <v>17.7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446</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72100</v>
      </c>
      <c r="AB113" s="919"/>
      <c r="AC113" s="919"/>
      <c r="AD113" s="919"/>
      <c r="AE113" s="920"/>
      <c r="AF113" s="921">
        <v>70813</v>
      </c>
      <c r="AG113" s="919"/>
      <c r="AH113" s="919"/>
      <c r="AI113" s="919"/>
      <c r="AJ113" s="920"/>
      <c r="AK113" s="921">
        <v>57862</v>
      </c>
      <c r="AL113" s="919"/>
      <c r="AM113" s="919"/>
      <c r="AN113" s="919"/>
      <c r="AO113" s="920"/>
      <c r="AP113" s="922">
        <v>1.2</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287217</v>
      </c>
      <c r="BR113" s="817"/>
      <c r="BS113" s="817"/>
      <c r="BT113" s="817"/>
      <c r="BU113" s="817"/>
      <c r="BV113" s="817">
        <v>306163</v>
      </c>
      <c r="BW113" s="817"/>
      <c r="BX113" s="817"/>
      <c r="BY113" s="817"/>
      <c r="BZ113" s="817"/>
      <c r="CA113" s="817">
        <v>303336</v>
      </c>
      <c r="CB113" s="817"/>
      <c r="CC113" s="817"/>
      <c r="CD113" s="817"/>
      <c r="CE113" s="817"/>
      <c r="CF113" s="875">
        <v>6.2</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448</v>
      </c>
      <c r="DR113" s="780"/>
      <c r="DS113" s="780"/>
      <c r="DT113" s="780"/>
      <c r="DU113" s="781"/>
      <c r="DV113" s="824" t="s">
        <v>448</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20984</v>
      </c>
      <c r="AB114" s="780"/>
      <c r="AC114" s="780"/>
      <c r="AD114" s="780"/>
      <c r="AE114" s="781"/>
      <c r="AF114" s="782">
        <v>27323</v>
      </c>
      <c r="AG114" s="780"/>
      <c r="AH114" s="780"/>
      <c r="AI114" s="780"/>
      <c r="AJ114" s="781"/>
      <c r="AK114" s="782">
        <v>26437</v>
      </c>
      <c r="AL114" s="780"/>
      <c r="AM114" s="780"/>
      <c r="AN114" s="780"/>
      <c r="AO114" s="781"/>
      <c r="AP114" s="824">
        <v>0.5</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1335953</v>
      </c>
      <c r="BR114" s="817"/>
      <c r="BS114" s="817"/>
      <c r="BT114" s="817"/>
      <c r="BU114" s="817"/>
      <c r="BV114" s="817">
        <v>1323724</v>
      </c>
      <c r="BW114" s="817"/>
      <c r="BX114" s="817"/>
      <c r="BY114" s="817"/>
      <c r="BZ114" s="817"/>
      <c r="CA114" s="817">
        <v>1324617</v>
      </c>
      <c r="CB114" s="817"/>
      <c r="CC114" s="817"/>
      <c r="CD114" s="817"/>
      <c r="CE114" s="817"/>
      <c r="CF114" s="875">
        <v>27.2</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v>
      </c>
      <c r="AB115" s="919"/>
      <c r="AC115" s="919"/>
      <c r="AD115" s="919"/>
      <c r="AE115" s="920"/>
      <c r="AF115" s="921">
        <v>6</v>
      </c>
      <c r="AG115" s="919"/>
      <c r="AH115" s="919"/>
      <c r="AI115" s="919"/>
      <c r="AJ115" s="920"/>
      <c r="AK115" s="921">
        <v>7</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448</v>
      </c>
      <c r="BW115" s="817"/>
      <c r="BX115" s="817"/>
      <c r="BY115" s="817"/>
      <c r="BZ115" s="817"/>
      <c r="CA115" s="817" t="s">
        <v>448</v>
      </c>
      <c r="CB115" s="817"/>
      <c r="CC115" s="817"/>
      <c r="CD115" s="817"/>
      <c r="CE115" s="817"/>
      <c r="CF115" s="875" t="s">
        <v>448</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135</v>
      </c>
      <c r="AB116" s="780"/>
      <c r="AC116" s="780"/>
      <c r="AD116" s="780"/>
      <c r="AE116" s="781"/>
      <c r="AF116" s="782" t="s">
        <v>448</v>
      </c>
      <c r="AG116" s="780"/>
      <c r="AH116" s="780"/>
      <c r="AI116" s="780"/>
      <c r="AJ116" s="781"/>
      <c r="AK116" s="782" t="s">
        <v>448</v>
      </c>
      <c r="AL116" s="780"/>
      <c r="AM116" s="780"/>
      <c r="AN116" s="780"/>
      <c r="AO116" s="781"/>
      <c r="AP116" s="824" t="s">
        <v>448</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448</v>
      </c>
      <c r="BW116" s="817"/>
      <c r="BX116" s="817"/>
      <c r="BY116" s="817"/>
      <c r="BZ116" s="817"/>
      <c r="CA116" s="817" t="s">
        <v>446</v>
      </c>
      <c r="CB116" s="817"/>
      <c r="CC116" s="817"/>
      <c r="CD116" s="817"/>
      <c r="CE116" s="817"/>
      <c r="CF116" s="875" t="s">
        <v>448</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446</v>
      </c>
      <c r="DR116" s="780"/>
      <c r="DS116" s="780"/>
      <c r="DT116" s="780"/>
      <c r="DU116" s="781"/>
      <c r="DV116" s="824" t="s">
        <v>448</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696912</v>
      </c>
      <c r="AB117" s="903"/>
      <c r="AC117" s="903"/>
      <c r="AD117" s="903"/>
      <c r="AE117" s="904"/>
      <c r="AF117" s="905">
        <v>678883</v>
      </c>
      <c r="AG117" s="903"/>
      <c r="AH117" s="903"/>
      <c r="AI117" s="903"/>
      <c r="AJ117" s="904"/>
      <c r="AK117" s="905">
        <v>711020</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467</v>
      </c>
      <c r="BR117" s="817"/>
      <c r="BS117" s="817"/>
      <c r="BT117" s="817"/>
      <c r="BU117" s="817"/>
      <c r="BV117" s="817" t="s">
        <v>468</v>
      </c>
      <c r="BW117" s="817"/>
      <c r="BX117" s="817"/>
      <c r="BY117" s="817"/>
      <c r="BZ117" s="817"/>
      <c r="CA117" s="817" t="s">
        <v>468</v>
      </c>
      <c r="CB117" s="817"/>
      <c r="CC117" s="817"/>
      <c r="CD117" s="817"/>
      <c r="CE117" s="817"/>
      <c r="CF117" s="875" t="s">
        <v>468</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470</v>
      </c>
      <c r="DM117" s="780"/>
      <c r="DN117" s="780"/>
      <c r="DO117" s="780"/>
      <c r="DP117" s="781"/>
      <c r="DQ117" s="782" t="s">
        <v>467</v>
      </c>
      <c r="DR117" s="780"/>
      <c r="DS117" s="780"/>
      <c r="DT117" s="780"/>
      <c r="DU117" s="781"/>
      <c r="DV117" s="824" t="s">
        <v>468</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316</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468</v>
      </c>
      <c r="BW118" s="845"/>
      <c r="BX118" s="845"/>
      <c r="BY118" s="845"/>
      <c r="BZ118" s="845"/>
      <c r="CA118" s="845" t="s">
        <v>468</v>
      </c>
      <c r="CB118" s="845"/>
      <c r="CC118" s="845"/>
      <c r="CD118" s="845"/>
      <c r="CE118" s="845"/>
      <c r="CF118" s="875" t="s">
        <v>468</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468</v>
      </c>
      <c r="DH118" s="780"/>
      <c r="DI118" s="780"/>
      <c r="DJ118" s="780"/>
      <c r="DK118" s="781"/>
      <c r="DL118" s="782" t="s">
        <v>468</v>
      </c>
      <c r="DM118" s="780"/>
      <c r="DN118" s="780"/>
      <c r="DO118" s="780"/>
      <c r="DP118" s="781"/>
      <c r="DQ118" s="782" t="s">
        <v>468</v>
      </c>
      <c r="DR118" s="780"/>
      <c r="DS118" s="780"/>
      <c r="DT118" s="780"/>
      <c r="DU118" s="781"/>
      <c r="DV118" s="824" t="s">
        <v>468</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467</v>
      </c>
      <c r="AG119" s="889"/>
      <c r="AH119" s="889"/>
      <c r="AI119" s="889"/>
      <c r="AJ119" s="890"/>
      <c r="AK119" s="891" t="s">
        <v>468</v>
      </c>
      <c r="AL119" s="889"/>
      <c r="AM119" s="889"/>
      <c r="AN119" s="889"/>
      <c r="AO119" s="890"/>
      <c r="AP119" s="892" t="s">
        <v>468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9536839</v>
      </c>
      <c r="BR119" s="845"/>
      <c r="BS119" s="845"/>
      <c r="BT119" s="845"/>
      <c r="BU119" s="845"/>
      <c r="BV119" s="845">
        <v>8857164</v>
      </c>
      <c r="BW119" s="845"/>
      <c r="BX119" s="845"/>
      <c r="BY119" s="845"/>
      <c r="BZ119" s="845"/>
      <c r="CA119" s="845">
        <v>8263860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468</v>
      </c>
      <c r="DH119" s="764"/>
      <c r="DI119" s="764"/>
      <c r="DJ119" s="764"/>
      <c r="DK119" s="765"/>
      <c r="DL119" s="766" t="s">
        <v>467</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468</v>
      </c>
      <c r="AG120" s="780"/>
      <c r="AH120" s="780"/>
      <c r="AI120" s="780"/>
      <c r="AJ120" s="781"/>
      <c r="AK120" s="782" t="s">
        <v>468</v>
      </c>
      <c r="AL120" s="780"/>
      <c r="AM120" s="780"/>
      <c r="AN120" s="780"/>
      <c r="AO120" s="781"/>
      <c r="AP120" s="824" t="s">
        <v>468</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2104847</v>
      </c>
      <c r="BR120" s="842"/>
      <c r="BS120" s="842"/>
      <c r="BT120" s="842"/>
      <c r="BU120" s="842"/>
      <c r="BV120" s="842">
        <v>2778048</v>
      </c>
      <c r="BW120" s="842"/>
      <c r="BX120" s="842"/>
      <c r="BY120" s="842"/>
      <c r="BZ120" s="842"/>
      <c r="CA120" s="842">
        <v>2880868</v>
      </c>
      <c r="CB120" s="842"/>
      <c r="CC120" s="842"/>
      <c r="CD120" s="842"/>
      <c r="CE120" s="842"/>
      <c r="CF120" s="866">
        <v>59.1</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1573394</v>
      </c>
      <c r="DH120" s="842"/>
      <c r="DI120" s="842"/>
      <c r="DJ120" s="842"/>
      <c r="DK120" s="842"/>
      <c r="DL120" s="842">
        <v>1082763</v>
      </c>
      <c r="DM120" s="842"/>
      <c r="DN120" s="842"/>
      <c r="DO120" s="842"/>
      <c r="DP120" s="842"/>
      <c r="DQ120" s="842">
        <v>839501</v>
      </c>
      <c r="DR120" s="842"/>
      <c r="DS120" s="842"/>
      <c r="DT120" s="842"/>
      <c r="DU120" s="842"/>
      <c r="DV120" s="843">
        <v>17.2</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468</v>
      </c>
      <c r="AG121" s="780"/>
      <c r="AH121" s="780"/>
      <c r="AI121" s="780"/>
      <c r="AJ121" s="781"/>
      <c r="AK121" s="782" t="s">
        <v>468</v>
      </c>
      <c r="AL121" s="780"/>
      <c r="AM121" s="780"/>
      <c r="AN121" s="780"/>
      <c r="AO121" s="781"/>
      <c r="AP121" s="824" t="s">
        <v>468</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468</v>
      </c>
      <c r="BR121" s="817"/>
      <c r="BS121" s="817"/>
      <c r="BT121" s="817"/>
      <c r="BU121" s="817"/>
      <c r="BV121" s="817" t="s">
        <v>468</v>
      </c>
      <c r="BW121" s="817"/>
      <c r="BX121" s="817"/>
      <c r="BY121" s="817"/>
      <c r="BZ121" s="817"/>
      <c r="CA121" s="817" t="s">
        <v>468</v>
      </c>
      <c r="CB121" s="817"/>
      <c r="CC121" s="817"/>
      <c r="CD121" s="817"/>
      <c r="CE121" s="817"/>
      <c r="CF121" s="875" t="s">
        <v>468</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28571</v>
      </c>
      <c r="DH121" s="817"/>
      <c r="DI121" s="817"/>
      <c r="DJ121" s="817"/>
      <c r="DK121" s="817"/>
      <c r="DL121" s="817">
        <v>18338</v>
      </c>
      <c r="DM121" s="817"/>
      <c r="DN121" s="817"/>
      <c r="DO121" s="817"/>
      <c r="DP121" s="817"/>
      <c r="DQ121" s="817">
        <v>21476</v>
      </c>
      <c r="DR121" s="817"/>
      <c r="DS121" s="817"/>
      <c r="DT121" s="817"/>
      <c r="DU121" s="817"/>
      <c r="DV121" s="794">
        <v>0.4</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468</v>
      </c>
      <c r="AG122" s="780"/>
      <c r="AH122" s="780"/>
      <c r="AI122" s="780"/>
      <c r="AJ122" s="781"/>
      <c r="AK122" s="782" t="s">
        <v>467</v>
      </c>
      <c r="AL122" s="780"/>
      <c r="AM122" s="780"/>
      <c r="AN122" s="780"/>
      <c r="AO122" s="781"/>
      <c r="AP122" s="824" t="s">
        <v>468</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6012051</v>
      </c>
      <c r="BR122" s="845"/>
      <c r="BS122" s="845"/>
      <c r="BT122" s="845"/>
      <c r="BU122" s="845"/>
      <c r="BV122" s="845">
        <v>5955303</v>
      </c>
      <c r="BW122" s="845"/>
      <c r="BX122" s="845"/>
      <c r="BY122" s="845"/>
      <c r="BZ122" s="845"/>
      <c r="CA122" s="845">
        <v>5738259</v>
      </c>
      <c r="CB122" s="845"/>
      <c r="CC122" s="845"/>
      <c r="CD122" s="845"/>
      <c r="CE122" s="845"/>
      <c r="CF122" s="846">
        <v>117.7</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467</v>
      </c>
      <c r="DH122" s="817"/>
      <c r="DI122" s="817"/>
      <c r="DJ122" s="817"/>
      <c r="DK122" s="817"/>
      <c r="DL122" s="817" t="s">
        <v>468</v>
      </c>
      <c r="DM122" s="817"/>
      <c r="DN122" s="817"/>
      <c r="DO122" s="817"/>
      <c r="DP122" s="817"/>
      <c r="DQ122" s="817" t="s">
        <v>468</v>
      </c>
      <c r="DR122" s="817"/>
      <c r="DS122" s="817"/>
      <c r="DT122" s="817"/>
      <c r="DU122" s="817"/>
      <c r="DV122" s="794" t="s">
        <v>468</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468</v>
      </c>
      <c r="AG123" s="780"/>
      <c r="AH123" s="780"/>
      <c r="AI123" s="780"/>
      <c r="AJ123" s="781"/>
      <c r="AK123" s="782" t="s">
        <v>468</v>
      </c>
      <c r="AL123" s="780"/>
      <c r="AM123" s="780"/>
      <c r="AN123" s="780"/>
      <c r="AO123" s="781"/>
      <c r="AP123" s="824" t="s">
        <v>468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8116898</v>
      </c>
      <c r="BR123" s="833"/>
      <c r="BS123" s="833"/>
      <c r="BT123" s="833"/>
      <c r="BU123" s="833"/>
      <c r="BV123" s="833">
        <v>8733351</v>
      </c>
      <c r="BW123" s="833"/>
      <c r="BX123" s="833"/>
      <c r="BY123" s="833"/>
      <c r="BZ123" s="833"/>
      <c r="CA123" s="833">
        <v>8619127</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467</v>
      </c>
      <c r="DH123" s="780"/>
      <c r="DI123" s="780"/>
      <c r="DJ123" s="780"/>
      <c r="DK123" s="781"/>
      <c r="DL123" s="782" t="s">
        <v>467</v>
      </c>
      <c r="DM123" s="780"/>
      <c r="DN123" s="780"/>
      <c r="DO123" s="780"/>
      <c r="DP123" s="781"/>
      <c r="DQ123" s="782" t="s">
        <v>467</v>
      </c>
      <c r="DR123" s="780"/>
      <c r="DS123" s="780"/>
      <c r="DT123" s="780"/>
      <c r="DU123" s="781"/>
      <c r="DV123" s="824" t="s">
        <v>467</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467</v>
      </c>
      <c r="AG124" s="780"/>
      <c r="AH124" s="780"/>
      <c r="AI124" s="780"/>
      <c r="AJ124" s="781"/>
      <c r="AK124" s="782" t="s">
        <v>467</v>
      </c>
      <c r="AL124" s="780"/>
      <c r="AM124" s="780"/>
      <c r="AN124" s="780"/>
      <c r="AO124" s="781"/>
      <c r="AP124" s="824" t="s">
        <v>470</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29.6</v>
      </c>
      <c r="BR124" s="831"/>
      <c r="BS124" s="831"/>
      <c r="BT124" s="831"/>
      <c r="BU124" s="831"/>
      <c r="BV124" s="831">
        <v>2.4</v>
      </c>
      <c r="BW124" s="831"/>
      <c r="BX124" s="831"/>
      <c r="BY124" s="831"/>
      <c r="BZ124" s="831"/>
      <c r="CA124" s="831" t="s">
        <v>467</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443</v>
      </c>
      <c r="DM124" s="764"/>
      <c r="DN124" s="764"/>
      <c r="DO124" s="764"/>
      <c r="DP124" s="765"/>
      <c r="DQ124" s="766" t="s">
        <v>488</v>
      </c>
      <c r="DR124" s="764"/>
      <c r="DS124" s="764"/>
      <c r="DT124" s="764"/>
      <c r="DU124" s="765"/>
      <c r="DV124" s="848" t="s">
        <v>442</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489</v>
      </c>
      <c r="AG125" s="780"/>
      <c r="AH125" s="780"/>
      <c r="AI125" s="780"/>
      <c r="AJ125" s="781"/>
      <c r="AK125" s="782" t="s">
        <v>490</v>
      </c>
      <c r="AL125" s="780"/>
      <c r="AM125" s="780"/>
      <c r="AN125" s="780"/>
      <c r="AO125" s="781"/>
      <c r="AP125" s="824" t="s">
        <v>488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443</v>
      </c>
      <c r="DM125" s="842"/>
      <c r="DN125" s="842"/>
      <c r="DO125" s="842"/>
      <c r="DP125" s="842"/>
      <c r="DQ125" s="842" t="s">
        <v>488</v>
      </c>
      <c r="DR125" s="842"/>
      <c r="DS125" s="842"/>
      <c r="DT125" s="842"/>
      <c r="DU125" s="842"/>
      <c r="DV125" s="843" t="s">
        <v>442</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443</v>
      </c>
      <c r="AG126" s="780"/>
      <c r="AH126" s="780"/>
      <c r="AI126" s="780"/>
      <c r="AJ126" s="781"/>
      <c r="AK126" s="782" t="s">
        <v>443</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494</v>
      </c>
      <c r="DH126" s="817"/>
      <c r="DI126" s="817"/>
      <c r="DJ126" s="817"/>
      <c r="DK126" s="817"/>
      <c r="DL126" s="817" t="s">
        <v>488</v>
      </c>
      <c r="DM126" s="817"/>
      <c r="DN126" s="817"/>
      <c r="DO126" s="817"/>
      <c r="DP126" s="817"/>
      <c r="DQ126" s="817" t="s">
        <v>494</v>
      </c>
      <c r="DR126" s="817"/>
      <c r="DS126" s="817"/>
      <c r="DT126" s="817"/>
      <c r="DU126" s="817"/>
      <c r="DV126" s="794" t="s">
        <v>488</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v>
      </c>
      <c r="AB127" s="780"/>
      <c r="AC127" s="780"/>
      <c r="AD127" s="780"/>
      <c r="AE127" s="781"/>
      <c r="AF127" s="782">
        <v>6</v>
      </c>
      <c r="AG127" s="780"/>
      <c r="AH127" s="780"/>
      <c r="AI127" s="780"/>
      <c r="AJ127" s="781"/>
      <c r="AK127" s="782">
        <v>7</v>
      </c>
      <c r="AL127" s="780"/>
      <c r="AM127" s="780"/>
      <c r="AN127" s="780"/>
      <c r="AO127" s="781"/>
      <c r="AP127" s="824">
        <v>0</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442</v>
      </c>
      <c r="DM127" s="817"/>
      <c r="DN127" s="817"/>
      <c r="DO127" s="817"/>
      <c r="DP127" s="817"/>
      <c r="DQ127" s="817" t="s">
        <v>501</v>
      </c>
      <c r="DR127" s="817"/>
      <c r="DS127" s="817"/>
      <c r="DT127" s="817"/>
      <c r="DU127" s="817"/>
      <c r="DV127" s="794" t="s">
        <v>132</v>
      </c>
      <c r="DW127" s="794"/>
      <c r="DX127" s="794"/>
      <c r="DY127" s="794"/>
      <c r="DZ127" s="795"/>
    </row>
    <row r="128" spans="1:130" s="230" customFormat="1" ht="26.25" customHeight="1" thickBot="1" x14ac:dyDescent="0.25">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t="s">
        <v>490</v>
      </c>
      <c r="AB128" s="801"/>
      <c r="AC128" s="801"/>
      <c r="AD128" s="801"/>
      <c r="AE128" s="802"/>
      <c r="AF128" s="803" t="s">
        <v>442</v>
      </c>
      <c r="AG128" s="801"/>
      <c r="AH128" s="801"/>
      <c r="AI128" s="801"/>
      <c r="AJ128" s="802"/>
      <c r="AK128" s="803" t="s">
        <v>442</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505</v>
      </c>
      <c r="BG128" s="787"/>
      <c r="BH128" s="787"/>
      <c r="BI128" s="787"/>
      <c r="BJ128" s="787"/>
      <c r="BK128" s="787"/>
      <c r="BL128" s="810"/>
      <c r="BM128" s="786">
        <v>14.76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494</v>
      </c>
      <c r="DM128" s="791"/>
      <c r="DN128" s="791"/>
      <c r="DO128" s="791"/>
      <c r="DP128" s="791"/>
      <c r="DQ128" s="791" t="s">
        <v>494</v>
      </c>
      <c r="DR128" s="791"/>
      <c r="DS128" s="791"/>
      <c r="DT128" s="791"/>
      <c r="DU128" s="791"/>
      <c r="DV128" s="792" t="s">
        <v>490</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5329638</v>
      </c>
      <c r="AB129" s="780"/>
      <c r="AC129" s="780"/>
      <c r="AD129" s="780"/>
      <c r="AE129" s="781"/>
      <c r="AF129" s="782">
        <v>5582414</v>
      </c>
      <c r="AG129" s="780"/>
      <c r="AH129" s="780"/>
      <c r="AI129" s="780"/>
      <c r="AJ129" s="781"/>
      <c r="AK129" s="782">
        <v>5381562</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132</v>
      </c>
      <c r="BG129" s="771"/>
      <c r="BH129" s="771"/>
      <c r="BI129" s="771"/>
      <c r="BJ129" s="771"/>
      <c r="BK129" s="771"/>
      <c r="BL129" s="772"/>
      <c r="BM129" s="770">
        <v>19.760000000000002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537647</v>
      </c>
      <c r="AB130" s="780"/>
      <c r="AC130" s="780"/>
      <c r="AD130" s="780"/>
      <c r="AE130" s="781"/>
      <c r="AF130" s="782">
        <v>521635</v>
      </c>
      <c r="AG130" s="780"/>
      <c r="AH130" s="780"/>
      <c r="AI130" s="780"/>
      <c r="AJ130" s="781"/>
      <c r="AK130" s="782">
        <v>506312</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4791991</v>
      </c>
      <c r="AB131" s="764"/>
      <c r="AC131" s="764"/>
      <c r="AD131" s="764"/>
      <c r="AE131" s="765"/>
      <c r="AF131" s="766">
        <v>5060779</v>
      </c>
      <c r="AG131" s="764"/>
      <c r="AH131" s="764"/>
      <c r="AI131" s="764"/>
      <c r="AJ131" s="765"/>
      <c r="AK131" s="766">
        <v>4875250</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501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3.3235663419999999</v>
      </c>
      <c r="AB132" s="745"/>
      <c r="AC132" s="745"/>
      <c r="AD132" s="745"/>
      <c r="AE132" s="746"/>
      <c r="AF132" s="747">
        <v>3.1071896240000001</v>
      </c>
      <c r="AG132" s="745"/>
      <c r="AH132" s="745"/>
      <c r="AI132" s="745"/>
      <c r="AJ132" s="746"/>
      <c r="AK132" s="747">
        <v>4.198923132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4.5999999999999996</v>
      </c>
      <c r="AB133" s="724"/>
      <c r="AC133" s="724"/>
      <c r="AD133" s="724"/>
      <c r="AE133" s="725"/>
      <c r="AF133" s="723">
        <v>3.9</v>
      </c>
      <c r="AG133" s="724"/>
      <c r="AH133" s="724"/>
      <c r="AI133" s="724"/>
      <c r="AJ133" s="725"/>
      <c r="AK133" s="723">
        <v>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dEc7M86/FExcjF9s0scMuzRhXQG+rcz7mX0paP+MwSZxg1149teiqMGvdmqUi9YtJLsjxl0ekukUMN6TcOpPw==" saltValue="7dtVbV6jiRtClZ6bzT88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pg+vfIx5MiP0DWupRoB4xtyBotvhBkh1ZwPhJkHYRurnFvgz1QI1MbNOzsmjX8Xy0q9cIax/r0OPXbyp3RJpQ==" saltValue="TQTGWAgb9soNWHx3oYwV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EtuSzdVzmaZAm1XeGxV2slndazh+A5AxMCSUvJbPBsXcLuHRhx2x24T4DJuQ5n58hQ+5VTipGb0L3ESsv1gbg==" saltValue="Mse0pG/Yeol7GydpUx7d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1431688</v>
      </c>
      <c r="AP9" s="281">
        <v>74614</v>
      </c>
      <c r="AQ9" s="282">
        <v>91991</v>
      </c>
      <c r="AR9" s="283">
        <v>-18.899999999999999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406632</v>
      </c>
      <c r="AP10" s="284">
        <v>21192</v>
      </c>
      <c r="AQ10" s="285">
        <v>12405</v>
      </c>
      <c r="AR10" s="286">
        <v>70.8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8694</v>
      </c>
      <c r="AP11" s="284">
        <v>453</v>
      </c>
      <c r="AQ11" s="285">
        <v>395</v>
      </c>
      <c r="AR11" s="286">
        <v>14.7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v>19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54513</v>
      </c>
      <c r="AP13" s="284">
        <v>2841</v>
      </c>
      <c r="AQ13" s="285">
        <v>3751</v>
      </c>
      <c r="AR13" s="286">
        <v>-24.3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17085</v>
      </c>
      <c r="AP14" s="284">
        <v>890</v>
      </c>
      <c r="AQ14" s="285">
        <v>1672</v>
      </c>
      <c r="AR14" s="286">
        <v>-46.8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-97590</v>
      </c>
      <c r="AP15" s="284">
        <v>-5086</v>
      </c>
      <c r="AQ15" s="285">
        <v>-6358</v>
      </c>
      <c r="AR15" s="286">
        <v>-20</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1821022</v>
      </c>
      <c r="AP16" s="284">
        <v>94904</v>
      </c>
      <c r="AQ16" s="285">
        <v>103876</v>
      </c>
      <c r="AR16" s="286">
        <v>-8.6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7.5</v>
      </c>
      <c r="AP21" s="298">
        <v>9.2899999999999991</v>
      </c>
      <c r="AQ21" s="299">
        <v>-1.79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97.7</v>
      </c>
      <c r="AP22" s="303">
        <v>96.9</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626714</v>
      </c>
      <c r="AP32" s="312">
        <v>32662</v>
      </c>
      <c r="AQ32" s="313">
        <v>51927</v>
      </c>
      <c r="AR32" s="314">
        <v>-37.1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57862</v>
      </c>
      <c r="AP35" s="312">
        <v>3016</v>
      </c>
      <c r="AQ35" s="313">
        <v>15337</v>
      </c>
      <c r="AR35" s="314">
        <v>-80.3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26437</v>
      </c>
      <c r="AP36" s="312">
        <v>1378</v>
      </c>
      <c r="AQ36" s="313">
        <v>2347</v>
      </c>
      <c r="AR36" s="314">
        <v>-41.3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7</v>
      </c>
      <c r="AP37" s="312">
        <v>0</v>
      </c>
      <c r="AQ37" s="313">
        <v>463</v>
      </c>
      <c r="AR37" s="314">
        <v>-100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1</v>
      </c>
      <c r="AR38" s="304" t="s">
        <v>529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t="s">
        <v>529</v>
      </c>
      <c r="AP39" s="312" t="s">
        <v>529</v>
      </c>
      <c r="AQ39" s="313">
        <v>-3326</v>
      </c>
      <c r="AR39" s="314" t="s">
        <v>529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-506312</v>
      </c>
      <c r="AP40" s="312">
        <v>-26387</v>
      </c>
      <c r="AQ40" s="313">
        <v>-45680</v>
      </c>
      <c r="AR40" s="314">
        <v>-42.2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204708</v>
      </c>
      <c r="AP41" s="312">
        <v>10669</v>
      </c>
      <c r="AQ41" s="313">
        <v>21069</v>
      </c>
      <c r="AR41" s="314">
        <v>-49.4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733433</v>
      </c>
      <c r="AN51" s="334">
        <v>36140</v>
      </c>
      <c r="AO51" s="335">
        <v>5.6</v>
      </c>
      <c r="AP51" s="336">
        <v>53869</v>
      </c>
      <c r="AQ51" s="337">
        <v>0.4</v>
      </c>
      <c r="AR51" s="338">
        <v>5.2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581700</v>
      </c>
      <c r="AN52" s="342">
        <v>28664</v>
      </c>
      <c r="AO52" s="343">
        <v>-8.4</v>
      </c>
      <c r="AP52" s="344">
        <v>35046</v>
      </c>
      <c r="AQ52" s="345">
        <v>7.1</v>
      </c>
      <c r="AR52" s="346">
        <v>-15.5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491007</v>
      </c>
      <c r="AN53" s="334">
        <v>24609</v>
      </c>
      <c r="AO53" s="335">
        <v>-31.9</v>
      </c>
      <c r="AP53" s="336">
        <v>59119</v>
      </c>
      <c r="AQ53" s="337">
        <v>9.6999999999999993</v>
      </c>
      <c r="AR53" s="338">
        <v>-41.6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441508</v>
      </c>
      <c r="AN54" s="342">
        <v>22129</v>
      </c>
      <c r="AO54" s="343">
        <v>-22.8</v>
      </c>
      <c r="AP54" s="344">
        <v>29900</v>
      </c>
      <c r="AQ54" s="345">
        <v>-14.7</v>
      </c>
      <c r="AR54" s="346">
        <v>-8.1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837294</v>
      </c>
      <c r="AN55" s="334">
        <v>42563</v>
      </c>
      <c r="AO55" s="335">
        <v>73</v>
      </c>
      <c r="AP55" s="336">
        <v>84459</v>
      </c>
      <c r="AQ55" s="337">
        <v>42.9</v>
      </c>
      <c r="AR55" s="338">
        <v>30.1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663117</v>
      </c>
      <c r="AN56" s="342">
        <v>33709</v>
      </c>
      <c r="AO56" s="343">
        <v>52.3</v>
      </c>
      <c r="AP56" s="344">
        <v>47314</v>
      </c>
      <c r="AQ56" s="345">
        <v>58.2</v>
      </c>
      <c r="AR56" s="346">
        <v>-5.9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650253</v>
      </c>
      <c r="AN57" s="334">
        <v>33613</v>
      </c>
      <c r="AO57" s="335">
        <v>-21</v>
      </c>
      <c r="AP57" s="336">
        <v>76413</v>
      </c>
      <c r="AQ57" s="337">
        <v>-9.5</v>
      </c>
      <c r="AR57" s="338">
        <v>-11.5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542806</v>
      </c>
      <c r="AN58" s="342">
        <v>28059</v>
      </c>
      <c r="AO58" s="343">
        <v>-16.8</v>
      </c>
      <c r="AP58" s="344">
        <v>39658</v>
      </c>
      <c r="AQ58" s="345">
        <v>-16.2</v>
      </c>
      <c r="AR58" s="346">
        <v>-0.6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727589</v>
      </c>
      <c r="AN59" s="334">
        <v>37919</v>
      </c>
      <c r="AO59" s="335">
        <v>12.8</v>
      </c>
      <c r="AP59" s="336">
        <v>66481</v>
      </c>
      <c r="AQ59" s="337">
        <v>-13</v>
      </c>
      <c r="AR59" s="338">
        <v>25.8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538286</v>
      </c>
      <c r="AN60" s="342">
        <v>28053</v>
      </c>
      <c r="AO60" s="343">
        <v>0</v>
      </c>
      <c r="AP60" s="344">
        <v>36120</v>
      </c>
      <c r="AQ60" s="345">
        <v>-8.9</v>
      </c>
      <c r="AR60" s="346">
        <v>8.9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687915</v>
      </c>
      <c r="AN61" s="349">
        <v>34969</v>
      </c>
      <c r="AO61" s="350">
        <v>7.7</v>
      </c>
      <c r="AP61" s="351">
        <v>68068</v>
      </c>
      <c r="AQ61" s="352">
        <v>6.1</v>
      </c>
      <c r="AR61" s="338">
        <v>1.6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553483</v>
      </c>
      <c r="AN62" s="342">
        <v>28123</v>
      </c>
      <c r="AO62" s="343">
        <v>0.9</v>
      </c>
      <c r="AP62" s="344">
        <v>37608</v>
      </c>
      <c r="AQ62" s="345">
        <v>5.0999999999999996</v>
      </c>
      <c r="AR62" s="346">
        <v>-4.2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gR4ytkT6RkpEGm2Sny7DsnTBFpqzYHzlgaDnke/eHFs52ME/3xQfvnQEf6oe1aF3xJEIAwtS3qsuwIffd0faFw==" saltValue="aqqFkeizJsjvoSmXfBK9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Adx73ohG10TV+udkaehL7hrgPAQmpaNWIunb5IfRkSe7zitYtFDze/IGzdL3fHRwCi7dC/Vd2r4md1tfhsYGHg==" saltValue="4aR1bzMXq1zVES4giI7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1eQDESps9ta2htb9S+lk65zgC0GultqI1TEVBCu0d6NziY9XSgqJHVxlEsLPHFgTEeN2nhHv/HBeMfqYSEuwuw==" saltValue="MkViohWd0UmK1Xc5e7mD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15.53</v>
      </c>
      <c r="G47" s="12">
        <v>15.48</v>
      </c>
      <c r="H47" s="12">
        <v>16.489999999999998</v>
      </c>
      <c r="I47" s="12">
        <v>20.57</v>
      </c>
      <c r="J47" s="13">
        <v>21.35</v>
      </c>
    </row>
    <row r="48" spans="2:10" ht="57.75" customHeight="1" x14ac:dyDescent="0.2">
      <c r="B48" s="14"/>
      <c r="C48" s="1141" t="s">
        <v>4</v>
      </c>
      <c r="D48" s="1141"/>
      <c r="E48" s="1142"/>
      <c r="F48" s="15">
        <v>6.21</v>
      </c>
      <c r="G48" s="16">
        <v>7.09</v>
      </c>
      <c r="H48" s="16">
        <v>11.28</v>
      </c>
      <c r="I48" s="16">
        <v>9.74</v>
      </c>
      <c r="J48" s="17">
        <v>7.43</v>
      </c>
    </row>
    <row r="49" spans="2:10" ht="57.75" customHeight="1" thickBot="1" x14ac:dyDescent="0.25">
      <c r="B49" s="18"/>
      <c r="C49" s="1143" t="s">
        <v>5</v>
      </c>
      <c r="D49" s="1143"/>
      <c r="E49" s="1144"/>
      <c r="F49" s="19" t="s">
        <v>575</v>
      </c>
      <c r="G49" s="20">
        <v>0.92</v>
      </c>
      <c r="H49" s="20">
        <v>6.26</v>
      </c>
      <c r="I49" s="20">
        <v>3.8</v>
      </c>
      <c r="J49" s="21" t="s">
        <v>576</v>
      </c>
    </row>
    <row r="50" spans="2:10" ht="13" x14ac:dyDescent="0.2"/>
  </sheetData>
  <sheetProtection algorithmName="SHA-512" hashValue="LxkIaiYEn6TbkEKN5yrFcvLQv5W5kaEVtp2aR3KXSGGzXNUd0aj4AjApOA/HJB87b+xXZdDo6rA+ypyapYtRtQ==" saltValue="DJs/iweAkRLwjDh0mUid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2024-03-19T06:57:22Z</cp:lastPrinted>
  <dcterms:created xsi:type="dcterms:W3CDTF">2024-03-14T01:44:52Z</dcterms:created>
  <dcterms:modified xsi:type="dcterms:W3CDTF">2024-03-20T01:31:58Z</dcterms:modified>
  <cp:category/>
</cp:coreProperties>
</file>