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E4120448-D6A8-4669-B276-23EAF9AD9B86}" xr6:coauthVersionLast="36" xr6:coauthVersionMax="36" xr10:uidLastSave="{00000000-0000-0000-0000-000000000000}"/>
  <bookViews>
    <workbookView xWindow="0" yWindow="0" windowWidth="15360" windowHeight="7630" tabRatio="94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AA31" i="12"/>
  <c r="AA30" i="12"/>
  <c r="AA29" i="12"/>
  <c r="AA28"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l="1"/>
  <c r="U36"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<sst xmlns="http://schemas.openxmlformats.org/spreadsheetml/2006/main" count="1066" uniqueCount="612">
  <si>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</si>
  <si>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</si>
  <si>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</si>
  <si>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</si>
  <si>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</si>
  <si>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</si>
  <si>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</si>
  <si>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</si>
  <si>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</si>
  <si>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</si>
  <si>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</si>
  <si>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</si>
  <si>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</si>
  <si>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</si>
  <si>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</si>
  <si>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</si>
  <si>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</si>
  <si>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</si>
  <si>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</si>
  <si>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</si>
  <si>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</si>
  <si>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</si>
  <si>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</si>
  <si>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</si>
  <si>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</si>
  <si>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</si>
  <si>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</si>
  <si>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</si>
  <si>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</si>
  <si>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</si>
  <si>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</si>
  <si>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</si>
  <si>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</si>
  <si>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</si>
  <si>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</si>
  <si>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</si>
  <si>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</si>
  <si>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</si>
  <si>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</si>
  <si>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</si>
  <si>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</si>
  <si>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</si>
  <si>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</si>
  <si>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</si>
  <si>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</si>
  <si>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</si>
  <si>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</si>
  <si>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</si>
  <si>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</si>
  <si>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</si>
  <si>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</si>
  <si>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</si>
  <si>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</si>
  <si>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</si>
  <si>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</si>
  <si>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</si>
  <si>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</si>
  <si>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</si>
  <si>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</si>
  <si>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</si>
  <si>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</si>
  <si>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</si>
  <si>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</si>
  <si>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</si>
  <si>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</si>
  <si>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</si>
  <si>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</si>
  <si>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</si>
  <si>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</si>
  <si>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</si>
  <si>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</si>
  <si>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</si>
  <si>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</si>
  <si>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</si>
  <si>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</si>
  <si>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</si>
  <si>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</si>
  <si>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</si>
  <si>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</si>
  <si>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</si>
  <si>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</si>
  <si>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</si>
  <si>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</si>
  <si>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</si>
  <si>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</si>
  <si>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</si>
  <si>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</si>
  <si>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</si>
  <si>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</si>
  <si>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</si>
  <si>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</si>
  <si>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</si>
  <si>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</si>
  <si>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</si>
  <si>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</si>
  <si>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</si>
  <si>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</si>
  <si>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</si>
  <si>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</si>
  <si>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嵐山町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</si>
  <si>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</si>
  <si>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</si>
  <si>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</si>
  <si>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</si>
  <si>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</si>
  <si>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</si>
  <si>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</si>
  <si>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</si>
  <si>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</si>
  <si>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</si>
  <si>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</si>
  <si>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</si>
  <si>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</si>
  <si>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</si>
  <si>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</si>
  <si>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</si>
  <si>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</si>
  <si>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</si>
  <si>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</si>
  <si>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</si>
  <si>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</si>
  <si>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</si>
  <si>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</si>
  <si>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</si>
  <si>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</si>
  <si>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</si>
  <si>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</si>
  <si>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</si>
  <si>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</si>
  <si>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</si>
  <si>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</si>
  <si>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</si>
  <si>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</si>
  <si>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</si>
  <si>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</si>
  <si>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</si>
  <si>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</si>
  <si>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</si>
  <si>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</si>
  <si>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</si>
  <si>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</si>
  <si>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</si>
  <si>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</si>
  <si>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</si>
  <si>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</si>
  <si>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</si>
  <si>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</si>
  <si>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</si>
  <si>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</si>
  <si>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</si>
  <si>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</si>
  <si>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</si>
  <si>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</si>
  <si>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</si>
  <si>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</si>
  <si>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</si>
  <si>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</si>
  <si>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</si>
  <si>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</si>
  <si>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</si>
  <si>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</si>
  <si>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</si>
  <si>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</si>
  <si>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</si>
  <si>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</si>
  <si>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</si>
  <si>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</si>
  <si>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</si>
  <si>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</si>
  <si>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</si>
  <si>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</si>
  <si>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</si>
  <si>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</si>
  <si>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</si>
  <si>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</si>
  <si>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</si>
  <si>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</si>
  <si>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</si>
  <si>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</si>
  <si>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</si>
  <si>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</si>
  <si>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</si>
  <si>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</si>
  <si>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</si>
  <si>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</si>
  <si>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</si>
  <si>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</si>
  <si>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</si>
  <si>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</si>
  <si>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</si>
  <si>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</si>
  <si>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</si>
  <si>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</si>
  <si>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</si>
  <si>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</si>
  <si>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</si>
  <si>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</si>
  <si>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</si>
  <si>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</si>
  <si>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</si>
  <si>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</si>
  <si>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</si>
  <si>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</si>
  <si>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</si>
  <si>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</si>
  <si>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</si>
  <si>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</si>
  <si>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</si>
  <si>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</si>
  <si>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</si>
  <si>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</si>
  <si>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</si>
  <si>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</si>
  <si>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</si>
  <si>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</si>
  <si>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</si>
  <si>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</si>
  <si>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</si>
  <si>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</si>
  <si>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</si>
  <si>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</si>
  <si>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</si>
  <si>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</si>
  <si>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</si>
  <si>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埼玉県嵐山町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</si>
  <si>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</si>
  <si>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</si>
  <si>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</si>
  <si>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</si>
  <si>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</si>
  <si>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</si>
  <si>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</si>
  <si>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</si>
  <si>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</si>
  <si>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</si>
  <si>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</si>
  <si>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</si>
  <si>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</si>
  <si>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</si>
  <si>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</si>
  <si>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</si>
  <si>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</si>
  <si>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</si>
  <si>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</si>
  <si>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</si>
  <si>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</si>
  <si>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</si>
  <si>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</si>
  <si>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</si>
  <si>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</si>
  <si>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</si>
  <si>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</si>
  <si>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</si>
  <si>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</si>
  <si>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</si>
  <si>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</si>
  <si>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</si>
  <si>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</si>
  <si>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</si>
  <si>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</si>
  <si>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</si>
  <si>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</si>
  <si>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</si>
  <si>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</si>
  <si>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</si>
  <si>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</si>
  <si>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</si>
  <si>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</si>
  <si>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</si>
  <si>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</si>
  <si>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</si>
  <si>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</si>
  <si>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</si>
  <si>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</si>
  <si>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</si>
  <si>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</si>
  <si>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</si>
  <si>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</si>
  <si>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</si>
  <si>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</si>
  <si>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</si>
  <si>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</si>
  <si>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</si>
  <si>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</si>
  <si>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</si>
  <si>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</si>
  <si>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</si>
  <si>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</si>
  <si>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</si>
  <si>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</si>
  <si>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</si>
  <si>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</si>
  <si>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</si>
  <si>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</si>
  <si>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</si>
  <si>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</si>
  <si>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</si>
  <si>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</si>
  <si>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</si>
  <si>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</si>
  <si>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</si>
  <si>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</si>
  <si>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</si>
  <si>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</si>
  <si>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</si>
  <si>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</si>
  <si>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</si>
  <si>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</si>
  <si>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</si>
  <si>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</si>
  <si>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</si>
  <si>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</si>
  <si>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</si>
  <si>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</si>
  <si>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</si>
  <si>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</si>
  <si>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</si>
  <si>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</si>
  <si>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</si>
  <si>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</si>
  <si>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</si>
  <si>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</si>
  <si>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</si>
  <si>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</si>
  <si>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</si>
  <si>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</si>
  <si>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</si>
  <si>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</si>
  <si>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</si>
  <si>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</si>
  <si>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</si>
  <si>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</si>
  <si>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</si>
  <si>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</si>
  <si>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</si>
  <si>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</si>
  <si>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</si>
  <si>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</si>
  <si>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</si>
  <si>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</si>
  <si>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</si>
  <si>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</si>
  <si>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</si>
  <si>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</si>
  <si>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</si>
  <si>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</si>
  <si>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</si>
  <si>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</si>
  <si>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</si>
  <si>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</si>
  <si>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</si>
  <si>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</si>
  <si>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</si>
  <si>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</si>
  <si>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</si>
  <si>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</si>
  <si>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</si>
  <si>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</si>
  <si>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</si>
  <si>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</si>
  <si>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</si>
  <si>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</si>
  <si>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</si>
  <si>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</si>
  <si>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</si>
  <si>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</si>
  <si>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</si>
  <si>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</si>
  <si>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</si>
  <si>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</si>
  <si>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</si>
  <si>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</si>
  <si>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</si>
  <si>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</si>
  <si>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</si>
  <si>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</si>
  <si>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</si>
  <si>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</si>
  <si>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埼玉県嵐山町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</si>
  <si>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</si>
  <si>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</si>
  <si>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</si>
  <si>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</si>
  <si>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</si>
  <si>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</si>
  <si>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</si>
  <si>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</si>
  <si>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</si>
  <si>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</si>
  <si>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</si>
  <si>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</si>
  <si>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</si>
  <si>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</si>
  <si>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</si>
  <si>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</si>
  <si>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</si>
  <si>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</si>
  <si>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</si>
  <si>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</si>
  <si>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</si>
  <si>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</si>
  <si>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</si>
  <si>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</si>
  <si>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</si>
  <si>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</si>
  <si>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</si>
  <si>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</si>
  <si>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</si>
  <si>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</si>
  <si>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</si>
  <si>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</si>
  <si>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</si>
  <si>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</si>
  <si>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</si>
  <si>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</si>
  <si>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</si>
  <si>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</si>
  <si>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</si>
  <si>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</si>
  <si>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</si>
  <si>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</si>
  <si>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</si>
  <si>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</si>
  <si>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</si>
  <si>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</si>
  <si>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</si>
  <si>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</si>
  <si>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</si>
  <si>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</si>
  <si>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</si>
  <si>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</si>
  <si>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</si>
  <si>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</si>
  <si>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</si>
  <si>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</si>
  <si>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</si>
  <si>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</si>
  <si>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</si>
  <si>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</si>
  <si>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</si>
  <si>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</si>
  <si>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</si>
  <si>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</si>
  <si>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</si>
  <si>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</si>
  <si>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</si>
  <si>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</si>
  <si>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</si>
  <si>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</si>
  <si>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</si>
  <si>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</si>
  <si>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</si>
  <si>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</si>
  <si>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</si>
  <si>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</si>
  <si>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</si>
  <si>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</si>
  <si>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</si>
  <si>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</si>
  <si>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</si>
  <si>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</si>
  <si>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</si>
  <si>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</si>
  <si>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</si>
  <si>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</si>
  <si>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</si>
  <si>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</si>
  <si>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</si>
  <si>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</si>
  <si>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</si>
  <si>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</si>
  <si>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</si>
  <si>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</si>
  <si>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</si>
  <si>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</si>
  <si>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</si>
  <si>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</si>
  <si>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</si>
  <si>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</si>
  <si>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</si>
  <si>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</si>
  <si>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</si>
  <si>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</si>
  <si>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</si>
  <si>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</si>
  <si>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</si>
  <si>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</si>
  <si>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</si>
  <si>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</si>
  <si>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</si>
  <si>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</si>
  <si>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</si>
  <si>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</si>
  <si>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</si>
  <si>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</si>
  <si>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</si>
  <si>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</si>
  <si>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</si>
  <si>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</si>
  <si>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</si>
  <si>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</si>
  <si>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</si>
  <si>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</si>
  <si>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</si>
  <si>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</si>
  <si>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</si>
  <si>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</si>
  <si>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</si>
  <si>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</si>
  <si>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</si>
  <si>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</si>
  <si>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</si>
  <si>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</si>
  <si>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</si>
  <si>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</si>
  <si>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</si>
  <si>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</si>
  <si>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</si>
  <si>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</si>
  <si>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</si>
  <si>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</si>
  <si>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</si>
  <si>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</si>
  <si>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</si>
  <si>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</si>
  <si>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</si>
  <si>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</si>
  <si>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</si>
  <si>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</si>
  <si>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</si>
  <si>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</si>
  <si>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</si>
  <si>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</si>
  <si>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</si>
  <si>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</si>
  <si>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</si>
  <si>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</si>
  <si>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</si>
  <si>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</si>
  <si>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</si>
  <si>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</si>
  <si>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</si>
  <si>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</si>
  <si>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</si>
  <si>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</si>
  <si>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</si>
  <si>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</si>
  <si>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</si>
  <si>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</si>
  <si>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</si>
  <si>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</si>
  <si>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</si>
  <si>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</si>
  <si>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</si>
  <si>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</si>
  <si>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</si>
  <si>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</si>
  <si>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</si>
  <si>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</si>
  <si>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</si>
  <si>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</si>
  <si>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</si>
  <si>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</si>
  <si>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</si>
  <si>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</si>
  <si>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</si>
  <si>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</si>
  <si>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</si>
  <si>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</si>
  <si>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</si>
  <si>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</si>
  <si>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</si>
  <si>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</si>
  <si>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</si>
  <si>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</si>
  <si>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</si>
  <si>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</si>
  <si>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</si>
  <si>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</si>
  <si>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3.57</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</si>
  <si>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</si>
  <si>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</si>
  <si>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</si>
  <si>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</si>
  <si>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</si>
  <si>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</si>
  <si>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</si>
  <si>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</si>
  <si>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</si>
  <si>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</si>
  <si>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</si>
  <si>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</si>
  <si>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</si>
  <si>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</si>
  <si>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</si>
  <si>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8"/>
  </si>
  <si>
    <t>特別会計</t>
    <rPh sb="0" eb="4">
      <t>トクベツカイケイ</t>
    </rPh>
    <phoneticPr fontId="8"/>
  </si>
  <si>
    <t>埼玉県市町村総合事務組合</t>
    <rPh sb="0" eb="3">
      <t>サイタマケン</t>
    </rPh>
    <rPh sb="3" eb="6">
      <t>シチョウソン</t>
    </rPh>
    <rPh sb="6" eb="8">
      <t>ソウゴウ</t>
    </rPh>
    <rPh sb="8" eb="10">
      <t>ジム</t>
    </rPh>
    <rPh sb="10" eb="12">
      <t>クミアイ</t>
    </rPh>
    <phoneticPr fontId="5"/>
  </si>
  <si>
    <t>交通災害特別会計</t>
    <rPh sb="0" eb="2">
      <t>コウツウ</t>
    </rPh>
    <rPh sb="2" eb="4">
      <t>サイガイ</t>
    </rPh>
    <rPh sb="4" eb="6">
      <t>トクベツ</t>
    </rPh>
    <rPh sb="6" eb="8">
      <t>カイケイ</t>
    </rPh>
    <phoneticPr fontId="8"/>
  </si>
  <si>
    <t>彩の国さいたま人づくり広域連合</t>
    <rPh sb="0" eb="1">
      <t>サイ</t>
    </rPh>
    <rPh sb="2" eb="3">
      <t>クニ</t>
    </rPh>
    <rPh sb="7" eb="8">
      <t>ヒト</t>
    </rPh>
    <rPh sb="11" eb="15">
      <t>コウイキレンゴウ</t>
    </rPh>
    <phoneticPr fontId="5"/>
  </si>
  <si>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</si>
  <si>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</si>
  <si>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</si>
  <si>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</si>
  <si>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3" eb="5">
      <t>ショウガイ</t>
    </rPh>
    <rPh sb="5" eb="7">
      <t>トクベツ</t>
    </rPh>
    <rPh sb="7" eb="9">
      <t>カイケイ</t>
    </rPh>
    <phoneticPr fontId="2"/>
  </si>
  <si>
    <t>公平委員会特別会計</t>
    <rPh sb="0" eb="2">
      <t>コウヘイ</t>
    </rPh>
    <rPh sb="2" eb="5">
      <t>イインカイ</t>
    </rPh>
    <rPh sb="5" eb="7">
      <t>トクベツ</t>
    </rPh>
    <rPh sb="7" eb="9">
      <t>カイケイ</t>
    </rPh>
    <phoneticPr fontId="2"/>
  </si>
  <si>
    <t>公共公益施設建設基金</t>
    <phoneticPr fontId="5"/>
  </si>
  <si>
    <t>ふるさとづくり基金</t>
    <rPh sb="7" eb="9">
      <t>キキン</t>
    </rPh>
    <phoneticPr fontId="5"/>
  </si>
  <si>
    <t>地域福祉人材育成基金</t>
    <rPh sb="0" eb="10">
      <t>チイキフクシジンザイイクセイキキン</t>
    </rPh>
    <phoneticPr fontId="5"/>
  </si>
  <si>
    <t>福祉基金</t>
    <rPh sb="0" eb="4">
      <t>フクシキキン</t>
    </rPh>
    <phoneticPr fontId="5"/>
  </si>
  <si>
    <t>スポーツ振興基金</t>
    <rPh sb="4" eb="8">
      <t>シンコウキキン</t>
    </rPh>
    <phoneticPr fontId="5"/>
  </si>
  <si>
    <t>小川地区衛生組合</t>
    <rPh sb="0" eb="2">
      <t>オガワ</t>
    </rPh>
    <rPh sb="2" eb="4">
      <t>チク</t>
    </rPh>
    <rPh sb="4" eb="6">
      <t>エイセイ</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</si>
</sst>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B0E9-4BA1-ABA6-B90DEF346F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24918</c:v>
                </c:pt>
                <c:pt idx="1">
                  <c:v>38973</c:v>
                </c:pt>
                <c:pt idx="2">
                  <c:v>22234</c:v>
                </c:pt>
                <c:pt idx="3">
                  <c:v>24395</c:v>
                </c:pt>
                <c:pt idx="4">
                  <c:v>21102</c:v>
                </c:pt>
              </c:numCache>
            </c:numRef>
          </c:val>
          <c:smooth val="0"/>
          <c:extLst>
            <c:ext xmlns:c16="http://schemas.microsoft.com/office/drawing/2014/chart" uri="{C3380CC4-5D6E-409C-BE32-E72D297353CC}">
              <c16:uniqueId val="{00000001-B0E9-4BA1-ABA6-B90DEF346F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4.88</c:v>
                </c:pt>
                <c:pt idx="1">
                  <c:v>5.09</c:v>
                </c:pt>
                <c:pt idx="2">
                  <c:v>6.65</c:v>
                </c:pt>
                <c:pt idx="3">
                  <c:v>9.7200000000000006</c:v>
                </c:pt>
                <c:pt idx="4">
                  <c:v>10.210000000000001</c:v>
                </c:pt>
              </c:numCache>
            </c:numRef>
          </c:val>
          <c:extLst>
            <c:ext xmlns:c16="http://schemas.microsoft.com/office/drawing/2014/chart" uri="{C3380CC4-5D6E-409C-BE32-E72D297353CC}">
              <c16:uniqueId val="{00000000-826B-43C8-B307-1191C5B6F9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5.28</c:v>
                </c:pt>
                <c:pt idx="1">
                  <c:v>5.76</c:v>
                </c:pt>
                <c:pt idx="2">
                  <c:v>7.95</c:v>
                </c:pt>
                <c:pt idx="3">
                  <c:v>15.52</c:v>
                </c:pt>
                <c:pt idx="4">
                  <c:v>18.14</c:v>
                </c:pt>
              </c:numCache>
            </c:numRef>
          </c:val>
          <c:extLst>
            <c:ext xmlns:c16="http://schemas.microsoft.com/office/drawing/2014/chart" uri="{C3380CC4-5D6E-409C-BE32-E72D297353CC}">
              <c16:uniqueId val="{00000001-826B-43C8-B307-1191C5B6F9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-3.57</c:v>
                </c:pt>
                <c:pt idx="1">
                  <c:v>0.68</c:v>
                </c:pt>
                <c:pt idx="2">
                  <c:v>4.2</c:v>
                </c:pt>
                <c:pt idx="3">
                  <c:v>11.58</c:v>
                </c:pt>
                <c:pt idx="4">
                  <c:v>2.4</c:v>
                </c:pt>
              </c:numCache>
            </c:numRef>
          </c:val>
          <c:smooth val="0"/>
          <c:extLst>
            <c:ext xmlns:c16="http://schemas.microsoft.com/office/drawing/2014/chart" uri="{C3380CC4-5D6E-409C-BE32-E72D297353CC}">
              <c16:uniqueId val="{00000002-826B-43C8-B307-1191C5B6F9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0.69</c:v>
                </c:pt>
                <c:pt idx="4">
                  <c:v>0</c:v>
                </c:pt>
                <c:pt idx="5">
                  <c:v>0</c:v>
                </c:pt>
                <c:pt idx="6">
                  <c:v>0</c:v>
                </c:pt>
                <c:pt idx="7">
                  <c:v>0</c:v>
                </c:pt>
                <c:pt idx="8">
                  <c:v>0</c:v>
                </c:pt>
                <c:pt idx="9">
                  <c:v>0</c:v>
                </c:pt>
              </c:numCache>
            </c:numRef>
          </c:val>
          <c:extLst>
            <c:ext xmlns:c16="http://schemas.microsoft.com/office/drawing/2014/chart" uri="{C3380CC4-5D6E-409C-BE32-E72D297353CC}">
              <c16:uniqueId val="{00000000-80ED-471E-9462-99BF13324C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ED-471E-9462-99BF13324C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ED-471E-9462-99BF13324C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0ED-471E-9462-99BF13324C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0.09</c:v>
                </c:pt>
                <c:pt idx="4">
                  <c:v>#N/A</c:v>
                </c:pt>
                <c:pt idx="5">
                  <c:v>0.08</c:v>
                </c:pt>
                <c:pt idx="6">
                  <c:v>#N/A</c:v>
                </c:pt>
                <c:pt idx="7">
                  <c:v>0.08</c:v>
                </c:pt>
                <c:pt idx="8">
                  <c:v>#N/A</c:v>
                </c:pt>
                <c:pt idx="9">
                  <c:v>0.09</c:v>
                </c:pt>
              </c:numCache>
            </c:numRef>
          </c:val>
          <c:extLst>
            <c:ext xmlns:c16="http://schemas.microsoft.com/office/drawing/2014/chart" uri="{C3380CC4-5D6E-409C-BE32-E72D297353CC}">
              <c16:uniqueId val="{00000004-80ED-471E-9462-99BF13324C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1.4</c:v>
                </c:pt>
                <c:pt idx="4">
                  <c:v>#N/A</c:v>
                </c:pt>
                <c:pt idx="5">
                  <c:v>1.56</c:v>
                </c:pt>
                <c:pt idx="6">
                  <c:v>#N/A</c:v>
                </c:pt>
                <c:pt idx="7">
                  <c:v>1.93</c:v>
                </c:pt>
                <c:pt idx="8">
                  <c:v>#N/A</c:v>
                </c:pt>
                <c:pt idx="9">
                  <c:v>1.2</c:v>
                </c:pt>
              </c:numCache>
            </c:numRef>
          </c:val>
          <c:extLst>
            <c:ext xmlns:c16="http://schemas.microsoft.com/office/drawing/2014/chart" uri="{C3380CC4-5D6E-409C-BE32-E72D297353CC}">
              <c16:uniqueId val="{00000005-80ED-471E-9462-99BF13324C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0.87</c:v>
                </c:pt>
                <c:pt idx="6">
                  <c:v>#N/A</c:v>
                </c:pt>
                <c:pt idx="7">
                  <c:v>1.28</c:v>
                </c:pt>
                <c:pt idx="8">
                  <c:v>#N/A</c:v>
                </c:pt>
                <c:pt idx="9">
                  <c:v>1.71</c:v>
                </c:pt>
              </c:numCache>
            </c:numRef>
          </c:val>
          <c:extLst>
            <c:ext xmlns:c16="http://schemas.microsoft.com/office/drawing/2014/chart" uri="{C3380CC4-5D6E-409C-BE32-E72D297353CC}">
              <c16:uniqueId val="{00000006-80ED-471E-9462-99BF13324C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1.94</c:v>
                </c:pt>
                <c:pt idx="4">
                  <c:v>#N/A</c:v>
                </c:pt>
                <c:pt idx="5">
                  <c:v>3.57</c:v>
                </c:pt>
                <c:pt idx="6">
                  <c:v>#N/A</c:v>
                </c:pt>
                <c:pt idx="7">
                  <c:v>2.08</c:v>
                </c:pt>
                <c:pt idx="8">
                  <c:v>#N/A</c:v>
                </c:pt>
                <c:pt idx="9">
                  <c:v>3.66</c:v>
                </c:pt>
              </c:numCache>
            </c:numRef>
          </c:val>
          <c:extLst>
            <c:ext xmlns:c16="http://schemas.microsoft.com/office/drawing/2014/chart" uri="{C3380CC4-5D6E-409C-BE32-E72D297353CC}">
              <c16:uniqueId val="{00000007-80ED-471E-9462-99BF13324C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5.29</c:v>
                </c:pt>
                <c:pt idx="2">
                  <c:v>#N/A</c:v>
                </c:pt>
                <c:pt idx="3">
                  <c:v>5.51</c:v>
                </c:pt>
                <c:pt idx="4">
                  <c:v>#N/A</c:v>
                </c:pt>
                <c:pt idx="5">
                  <c:v>7.07</c:v>
                </c:pt>
                <c:pt idx="6">
                  <c:v>#N/A</c:v>
                </c:pt>
                <c:pt idx="7">
                  <c:v>10.130000000000001</c:v>
                </c:pt>
                <c:pt idx="8">
                  <c:v>#N/A</c:v>
                </c:pt>
                <c:pt idx="9">
                  <c:v>10.62</c:v>
                </c:pt>
              </c:numCache>
            </c:numRef>
          </c:val>
          <c:extLst>
            <c:ext xmlns:c16="http://schemas.microsoft.com/office/drawing/2014/chart" uri="{C3380CC4-5D6E-409C-BE32-E72D297353CC}">
              <c16:uniqueId val="{00000008-80ED-471E-9462-99BF13324C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35.270000000000003</c:v>
                </c:pt>
                <c:pt idx="2">
                  <c:v>#N/A</c:v>
                </c:pt>
                <c:pt idx="3">
                  <c:v>35</c:v>
                </c:pt>
                <c:pt idx="4">
                  <c:v>#N/A</c:v>
                </c:pt>
                <c:pt idx="5">
                  <c:v>36.6</c:v>
                </c:pt>
                <c:pt idx="6">
                  <c:v>#N/A</c:v>
                </c:pt>
                <c:pt idx="7">
                  <c:v>35.130000000000003</c:v>
                </c:pt>
                <c:pt idx="8">
                  <c:v>#N/A</c:v>
                </c:pt>
                <c:pt idx="9">
                  <c:v>37.24</c:v>
                </c:pt>
              </c:numCache>
            </c:numRef>
          </c:val>
          <c:extLst>
            <c:ext xmlns:c16="http://schemas.microsoft.com/office/drawing/2014/chart" uri="{C3380CC4-5D6E-409C-BE32-E72D297353CC}">
              <c16:uniqueId val="{00000009-80ED-471E-9462-99BF13324C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502</c:v>
                </c:pt>
                <c:pt idx="5">
                  <c:v>496</c:v>
                </c:pt>
                <c:pt idx="8">
                  <c:v>501</c:v>
                </c:pt>
                <c:pt idx="11">
                  <c:v>486</c:v>
                </c:pt>
                <c:pt idx="14">
                  <c:v>485</c:v>
                </c:pt>
              </c:numCache>
            </c:numRef>
          </c:val>
          <c:extLst>
            <c:ext xmlns:c16="http://schemas.microsoft.com/office/drawing/2014/chart" uri="{C3380CC4-5D6E-409C-BE32-E72D297353CC}">
              <c16:uniqueId val="{00000000-65FE-4BAE-AEA5-2A6601EDC3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FE-4BAE-AEA5-2A6601EDC3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20</c:v>
                </c:pt>
                <c:pt idx="6">
                  <c:v>20</c:v>
                </c:pt>
                <c:pt idx="9">
                  <c:v>39</c:v>
                </c:pt>
                <c:pt idx="12">
                  <c:v>20</c:v>
                </c:pt>
              </c:numCache>
            </c:numRef>
          </c:val>
          <c:extLst>
            <c:ext xmlns:c16="http://schemas.microsoft.com/office/drawing/2014/chart" uri="{C3380CC4-5D6E-409C-BE32-E72D297353CC}">
              <c16:uniqueId val="{00000002-65FE-4BAE-AEA5-2A6601EDC3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17</c:v>
                </c:pt>
                <c:pt idx="6">
                  <c:v>16</c:v>
                </c:pt>
                <c:pt idx="9">
                  <c:v>24</c:v>
                </c:pt>
                <c:pt idx="12">
                  <c:v>25</c:v>
                </c:pt>
              </c:numCache>
            </c:numRef>
          </c:val>
          <c:extLst>
            <c:ext xmlns:c16="http://schemas.microsoft.com/office/drawing/2014/chart" uri="{C3380CC4-5D6E-409C-BE32-E72D297353CC}">
              <c16:uniqueId val="{00000003-65FE-4BAE-AEA5-2A6601EDC3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132</c:v>
                </c:pt>
                <c:pt idx="3">
                  <c:v>123</c:v>
                </c:pt>
                <c:pt idx="6">
                  <c:v>140</c:v>
                </c:pt>
                <c:pt idx="9">
                  <c:v>141</c:v>
                </c:pt>
                <c:pt idx="12">
                  <c:v>141</c:v>
                </c:pt>
              </c:numCache>
            </c:numRef>
          </c:val>
          <c:extLst>
            <c:ext xmlns:c16="http://schemas.microsoft.com/office/drawing/2014/chart" uri="{C3380CC4-5D6E-409C-BE32-E72D297353CC}">
              <c16:uniqueId val="{00000004-65FE-4BAE-AEA5-2A6601EDC3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E-4BAE-AEA5-2A6601EDC3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FE-4BAE-AEA5-2A6601EDC3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666</c:v>
                </c:pt>
                <c:pt idx="3">
                  <c:v>674</c:v>
                </c:pt>
                <c:pt idx="6">
                  <c:v>697</c:v>
                </c:pt>
                <c:pt idx="9">
                  <c:v>672</c:v>
                </c:pt>
                <c:pt idx="12">
                  <c:v>668</c:v>
                </c:pt>
              </c:numCache>
            </c:numRef>
          </c:val>
          <c:extLst>
            <c:ext xmlns:c16="http://schemas.microsoft.com/office/drawing/2014/chart" uri="{C3380CC4-5D6E-409C-BE32-E72D297353CC}">
              <c16:uniqueId val="{00000007-65FE-4BAE-AEA5-2A6601EDC3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339</c:v>
                </c:pt>
                <c:pt idx="2">
                  <c:v>#N/A</c:v>
                </c:pt>
                <c:pt idx="3">
                  <c:v>#N/A</c:v>
                </c:pt>
                <c:pt idx="4">
                  <c:v>338</c:v>
                </c:pt>
                <c:pt idx="5">
                  <c:v>#N/A</c:v>
                </c:pt>
                <c:pt idx="6">
                  <c:v>#N/A</c:v>
                </c:pt>
                <c:pt idx="7">
                  <c:v>372</c:v>
                </c:pt>
                <c:pt idx="8">
                  <c:v>#N/A</c:v>
                </c:pt>
                <c:pt idx="9">
                  <c:v>#N/A</c:v>
                </c:pt>
                <c:pt idx="10">
                  <c:v>390</c:v>
                </c:pt>
                <c:pt idx="11">
                  <c:v>#N/A</c:v>
                </c:pt>
                <c:pt idx="12">
                  <c:v>#N/A</c:v>
                </c:pt>
                <c:pt idx="13">
                  <c:v>369</c:v>
                </c:pt>
                <c:pt idx="14">
                  <c:v>#N/A</c:v>
                </c:pt>
              </c:numCache>
            </c:numRef>
          </c:val>
          <c:smooth val="0"/>
          <c:extLst>
            <c:ext xmlns:c16="http://schemas.microsoft.com/office/drawing/2014/chart" uri="{C3380CC4-5D6E-409C-BE32-E72D297353CC}">
              <c16:uniqueId val="{00000008-65FE-4BAE-AEA5-2A6601EDC3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5808</c:v>
                </c:pt>
                <c:pt idx="5">
                  <c:v>5932</c:v>
                </c:pt>
                <c:pt idx="8">
                  <c:v>5868</c:v>
                </c:pt>
                <c:pt idx="11">
                  <c:v>5809</c:v>
                </c:pt>
                <c:pt idx="14">
                  <c:v>5570</c:v>
                </c:pt>
              </c:numCache>
            </c:numRef>
          </c:val>
          <c:extLst>
            <c:ext xmlns:c16="http://schemas.microsoft.com/office/drawing/2014/chart" uri="{C3380CC4-5D6E-409C-BE32-E72D297353CC}">
              <c16:uniqueId val="{00000000-2DB9-4087-A4AE-CD759DA15B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DB9-4087-A4AE-CD759DA15B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716</c:v>
                </c:pt>
                <c:pt idx="5">
                  <c:v>697</c:v>
                </c:pt>
                <c:pt idx="8">
                  <c:v>822</c:v>
                </c:pt>
                <c:pt idx="11">
                  <c:v>1450</c:v>
                </c:pt>
                <c:pt idx="14">
                  <c:v>1782</c:v>
                </c:pt>
              </c:numCache>
            </c:numRef>
          </c:val>
          <c:extLst>
            <c:ext xmlns:c16="http://schemas.microsoft.com/office/drawing/2014/chart" uri="{C3380CC4-5D6E-409C-BE32-E72D297353CC}">
              <c16:uniqueId val="{00000002-2DB9-4087-A4AE-CD759DA15B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B9-4087-A4AE-CD759DA15B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B9-4087-A4AE-CD759DA15B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B9-4087-A4AE-CD759DA15B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1022</c:v>
                </c:pt>
                <c:pt idx="3">
                  <c:v>1039</c:v>
                </c:pt>
                <c:pt idx="6">
                  <c:v>1073</c:v>
                </c:pt>
                <c:pt idx="9">
                  <c:v>1023</c:v>
                </c:pt>
                <c:pt idx="12">
                  <c:v>994</c:v>
                </c:pt>
              </c:numCache>
            </c:numRef>
          </c:val>
          <c:extLst>
            <c:ext xmlns:c16="http://schemas.microsoft.com/office/drawing/2014/chart" uri="{C3380CC4-5D6E-409C-BE32-E72D297353CC}">
              <c16:uniqueId val="{00000006-2DB9-4087-A4AE-CD759DA15B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131</c:v>
                </c:pt>
                <c:pt idx="3">
                  <c:v>176</c:v>
                </c:pt>
                <c:pt idx="6">
                  <c:v>266</c:v>
                </c:pt>
                <c:pt idx="9">
                  <c:v>261</c:v>
                </c:pt>
                <c:pt idx="12">
                  <c:v>247</c:v>
                </c:pt>
              </c:numCache>
            </c:numRef>
          </c:val>
          <c:extLst>
            <c:ext xmlns:c16="http://schemas.microsoft.com/office/drawing/2014/chart" uri="{C3380CC4-5D6E-409C-BE32-E72D297353CC}">
              <c16:uniqueId val="{00000007-2DB9-4087-A4AE-CD759DA15B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1160</c:v>
                </c:pt>
                <c:pt idx="3">
                  <c:v>1045</c:v>
                </c:pt>
                <c:pt idx="6">
                  <c:v>998</c:v>
                </c:pt>
                <c:pt idx="9">
                  <c:v>978</c:v>
                </c:pt>
                <c:pt idx="12">
                  <c:v>957</c:v>
                </c:pt>
              </c:numCache>
            </c:numRef>
          </c:val>
          <c:extLst>
            <c:ext xmlns:c16="http://schemas.microsoft.com/office/drawing/2014/chart" uri="{C3380CC4-5D6E-409C-BE32-E72D297353CC}">
              <c16:uniqueId val="{00000008-2DB9-4087-A4AE-CD759DA15B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756</c:v>
                </c:pt>
                <c:pt idx="3">
                  <c:v>360</c:v>
                </c:pt>
                <c:pt idx="6">
                  <c:v>311</c:v>
                </c:pt>
                <c:pt idx="9">
                  <c:v>497</c:v>
                </c:pt>
                <c:pt idx="12">
                  <c:v>788</c:v>
                </c:pt>
              </c:numCache>
            </c:numRef>
          </c:val>
          <c:extLst>
            <c:ext xmlns:c16="http://schemas.microsoft.com/office/drawing/2014/chart" uri="{C3380CC4-5D6E-409C-BE32-E72D297353CC}">
              <c16:uniqueId val="{00000009-2DB9-4087-A4AE-CD759DA15B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6667</c:v>
                </c:pt>
                <c:pt idx="3">
                  <c:v>6780</c:v>
                </c:pt>
                <c:pt idx="6">
                  <c:v>6583</c:v>
                </c:pt>
                <c:pt idx="9">
                  <c:v>6484</c:v>
                </c:pt>
                <c:pt idx="12">
                  <c:v>6115</c:v>
                </c:pt>
              </c:numCache>
            </c:numRef>
          </c:val>
          <c:extLst>
            <c:ext xmlns:c16="http://schemas.microsoft.com/office/drawing/2014/chart" uri="{C3380CC4-5D6E-409C-BE32-E72D297353CC}">
              <c16:uniqueId val="{0000000A-2DB9-4087-A4AE-CD759DA15B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3213</c:v>
                </c:pt>
                <c:pt idx="2">
                  <c:v>#N/A</c:v>
                </c:pt>
                <c:pt idx="3">
                  <c:v>#N/A</c:v>
                </c:pt>
                <c:pt idx="4">
                  <c:v>2772</c:v>
                </c:pt>
                <c:pt idx="5">
                  <c:v>#N/A</c:v>
                </c:pt>
                <c:pt idx="6">
                  <c:v>#N/A</c:v>
                </c:pt>
                <c:pt idx="7">
                  <c:v>2541</c:v>
                </c:pt>
                <c:pt idx="8">
                  <c:v>#N/A</c:v>
                </c:pt>
                <c:pt idx="9">
                  <c:v>#N/A</c:v>
                </c:pt>
                <c:pt idx="10">
                  <c:v>1984</c:v>
                </c:pt>
                <c:pt idx="11">
                  <c:v>#N/A</c:v>
                </c:pt>
                <c:pt idx="12">
                  <c:v>#N/A</c:v>
                </c:pt>
                <c:pt idx="13">
                  <c:v>1750</c:v>
                </c:pt>
                <c:pt idx="14">
                  <c:v>#N/A</c:v>
                </c:pt>
              </c:numCache>
            </c:numRef>
          </c:val>
          <c:smooth val="0"/>
          <c:extLst>
            <c:ext xmlns:c16="http://schemas.microsoft.com/office/drawing/2014/chart" uri="{C3380CC4-5D6E-409C-BE32-E72D297353CC}">
              <c16:uniqueId val="{0000000B-2DB9-4087-A4AE-CD759DA15B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350</c:v>
                </c:pt>
                <c:pt idx="1">
                  <c:v>730</c:v>
                </c:pt>
                <c:pt idx="2">
                  <c:v>830</c:v>
                </c:pt>
              </c:numCache>
            </c:numRef>
          </c:val>
          <c:extLst>
            <c:ext xmlns:c16="http://schemas.microsoft.com/office/drawing/2014/chart" uri="{C3380CC4-5D6E-409C-BE32-E72D297353CC}">
              <c16:uniqueId val="{00000000-F9A5-4644-86AC-B38152F302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123</c:v>
                </c:pt>
                <c:pt idx="2">
                  <c:v>123</c:v>
                </c:pt>
              </c:numCache>
            </c:numRef>
          </c:val>
          <c:extLst>
            <c:ext xmlns:c16="http://schemas.microsoft.com/office/drawing/2014/chart" uri="{C3380CC4-5D6E-409C-BE32-E72D297353CC}">
              <c16:uniqueId val="{00000001-F9A5-4644-86AC-B38152F302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82</c:v>
                </c:pt>
                <c:pt idx="1">
                  <c:v>150</c:v>
                </c:pt>
                <c:pt idx="2">
                  <c:v>396</c:v>
                </c:pt>
              </c:numCache>
            </c:numRef>
          </c:val>
          <c:extLst>
            <c:ext xmlns:c16="http://schemas.microsoft.com/office/drawing/2014/chart" uri="{C3380CC4-5D6E-409C-BE32-E72D297353CC}">
              <c16:uniqueId val="{00000002-F9A5-4644-86AC-B38152F302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元利償還金は、近年増加傾向にあり、令和５年度がピークとなる見込みである。</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今後、小中学校の再編事業等で、公債費も増加することが見込まれるため、償還金の推移を考慮したうえで、実施事業の選択と集中を行っていき、少しでも起債額の抑制を図りたい。</a:t>
          </a:r>
          <a:endParaRPr lang="ja-JP" altLang="ja-JP" sz="1300" baseline="0">
            <a:effectLst/>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満期一括償還に係る積立なし。</a:t>
          </a:r>
          <a:endParaRPr lang="ja-JP" altLang="ja-JP" sz="1300" baseline="0">
            <a:effectLst/>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一般会計等に係る地方債の現在高は、令和３年度と比較して</a:t>
          </a:r>
          <a:r>
            <a:rPr kumimoji="1" lang="en-US" altLang="ja-JP" sz="1300" baseline="0">
              <a:solidFill>
                <a:schemeClr val="dk1"/>
              </a:solidFill>
              <a:effectLst/>
              <a:latin typeface="+mn-lt"/>
              <a:ea typeface="ＭＳ Ｐゴシック" panose="020B0600070205080204" pitchFamily="50" charset="-128"/>
              <a:cs typeface="+mn-cs"/>
            </a:rPr>
            <a:t>369</a:t>
          </a:r>
          <a:r>
            <a:rPr kumimoji="1" lang="ja-JP" altLang="ja-JP" sz="1300" baseline="0">
              <a:solidFill>
                <a:schemeClr val="dk1"/>
              </a:solidFill>
              <a:effectLst/>
              <a:latin typeface="+mn-lt"/>
              <a:ea typeface="ＭＳ Ｐゴシック" panose="020B0600070205080204" pitchFamily="50" charset="-128"/>
              <a:cs typeface="+mn-cs"/>
            </a:rPr>
            <a:t>百万円の減少となった。</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債務負担行為に基づく支出予定額については、嵐山町立小中学校再編基本方針策定業務、らんざん都幾川学校橋広場指定管理委託、学童保育室施設管理運営業務委託を設定したため、</a:t>
          </a:r>
          <a:r>
            <a:rPr kumimoji="1" lang="en-US" altLang="ja-JP" sz="1300" baseline="0">
              <a:solidFill>
                <a:schemeClr val="dk1"/>
              </a:solidFill>
              <a:effectLst/>
              <a:latin typeface="+mn-lt"/>
              <a:ea typeface="ＭＳ Ｐゴシック" panose="020B0600070205080204" pitchFamily="50" charset="-128"/>
              <a:cs typeface="+mn-cs"/>
            </a:rPr>
            <a:t>291</a:t>
          </a:r>
          <a:r>
            <a:rPr kumimoji="1" lang="ja-JP" altLang="ja-JP" sz="1300" baseline="0">
              <a:solidFill>
                <a:schemeClr val="dk1"/>
              </a:solidFill>
              <a:effectLst/>
              <a:latin typeface="+mn-lt"/>
              <a:ea typeface="ＭＳ Ｐゴシック" panose="020B0600070205080204" pitchFamily="50" charset="-128"/>
              <a:cs typeface="+mn-cs"/>
            </a:rPr>
            <a:t>百万円の増加となった。</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また、充当可能基金については、</a:t>
          </a:r>
          <a:r>
            <a:rPr kumimoji="1" lang="en-US" altLang="ja-JP" sz="1300" baseline="0">
              <a:solidFill>
                <a:schemeClr val="dk1"/>
              </a:solidFill>
              <a:effectLst/>
              <a:latin typeface="+mn-lt"/>
              <a:ea typeface="ＭＳ Ｐゴシック" panose="020B0600070205080204" pitchFamily="50" charset="-128"/>
              <a:cs typeface="+mn-cs"/>
            </a:rPr>
            <a:t>332</a:t>
          </a:r>
          <a:r>
            <a:rPr kumimoji="1" lang="ja-JP" altLang="ja-JP" sz="1300" baseline="0">
              <a:solidFill>
                <a:schemeClr val="dk1"/>
              </a:solidFill>
              <a:effectLst/>
              <a:latin typeface="+mn-lt"/>
              <a:ea typeface="ＭＳ Ｐゴシック" panose="020B0600070205080204" pitchFamily="50" charset="-128"/>
              <a:cs typeface="+mn-cs"/>
            </a:rPr>
            <a:t>百万円の増加となり、結果として分将来負担比率の分子は下がった。</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今後も安定的な財政運営を行うため、基金の積立を行っていく。また、地方債残高にも注視し、事業の選択を行っていく必要がある。</a:t>
          </a:r>
          <a:endParaRPr lang="ja-JP" altLang="ja-JP" sz="1300" baseline="0">
            <a:effectLst/>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埼玉県嵐山町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（増減理由）</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令和３年度と比較し、財政調整基金が</a:t>
          </a:r>
          <a:r>
            <a:rPr kumimoji="1" lang="en-US" altLang="ja-JP" sz="1300" baseline="0">
              <a:solidFill>
                <a:schemeClr val="dk1"/>
              </a:solidFill>
              <a:effectLst/>
              <a:latin typeface="+mn-lt"/>
              <a:ea typeface="ＭＳ Ｐゴシック" panose="020B0600070205080204" pitchFamily="50" charset="-128"/>
              <a:cs typeface="+mn-cs"/>
            </a:rPr>
            <a:t>100</a:t>
          </a:r>
          <a:r>
            <a:rPr kumimoji="1" lang="ja-JP" altLang="ja-JP" sz="1300" baseline="0">
              <a:solidFill>
                <a:schemeClr val="dk1"/>
              </a:solidFill>
              <a:effectLst/>
              <a:latin typeface="+mn-lt"/>
              <a:ea typeface="ＭＳ Ｐゴシック" panose="020B0600070205080204" pitchFamily="50" charset="-128"/>
              <a:cs typeface="+mn-cs"/>
            </a:rPr>
            <a:t>百万円増加等により、基金全体として</a:t>
          </a:r>
          <a:r>
            <a:rPr kumimoji="1" lang="en-US" altLang="ja-JP" sz="1300" baseline="0">
              <a:solidFill>
                <a:schemeClr val="dk1"/>
              </a:solidFill>
              <a:effectLst/>
              <a:latin typeface="+mn-lt"/>
              <a:ea typeface="ＭＳ Ｐゴシック" panose="020B0600070205080204" pitchFamily="50" charset="-128"/>
              <a:cs typeface="+mn-cs"/>
            </a:rPr>
            <a:t>347</a:t>
          </a:r>
          <a:r>
            <a:rPr kumimoji="1" lang="ja-JP" altLang="ja-JP" sz="1300" baseline="0">
              <a:solidFill>
                <a:schemeClr val="dk1"/>
              </a:solidFill>
              <a:effectLst/>
              <a:latin typeface="+mn-lt"/>
              <a:ea typeface="ＭＳ Ｐゴシック" panose="020B0600070205080204" pitchFamily="50" charset="-128"/>
              <a:cs typeface="+mn-cs"/>
            </a:rPr>
            <a:t>百万円の増加となった。</a:t>
          </a:r>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（今後の方針）</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令和４年度、大幅に増額となった小川地区衛生組合負担金だけでなく、障害福祉サービス費等の扶助費の経常経費等は引き続き増加傾向にあり、また、町債の償還ピークが令和５年度となっていることから、令和５年度の財政調整基金は減少することが想定される。そのような財政状況下でも、財政調整基金比率</a:t>
          </a:r>
          <a:r>
            <a:rPr kumimoji="1" lang="en-US" altLang="ja-JP" sz="1300" baseline="0">
              <a:solidFill>
                <a:schemeClr val="dk1"/>
              </a:solidFill>
              <a:effectLst/>
              <a:latin typeface="+mn-lt"/>
              <a:ea typeface="ＭＳ Ｐゴシック" panose="020B0600070205080204" pitchFamily="50" charset="-128"/>
              <a:cs typeface="+mn-cs"/>
            </a:rPr>
            <a:t>10</a:t>
          </a:r>
          <a:r>
            <a:rPr kumimoji="1" lang="ja-JP" altLang="ja-JP" sz="1300" baseline="0">
              <a:solidFill>
                <a:schemeClr val="dk1"/>
              </a:solidFill>
              <a:effectLst/>
              <a:latin typeface="+mn-lt"/>
              <a:ea typeface="ＭＳ Ｐゴシック" panose="020B0600070205080204" pitchFamily="50" charset="-128"/>
              <a:cs typeface="+mn-cs"/>
            </a:rPr>
            <a:t>％が維持できるよう事業の選択を行っていく。</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特定目的基金については、公共施設の老朽化に伴い、施設の改修経費が必要となることから、適切な基金へ積立を行っていく。</a:t>
          </a:r>
          <a:endParaRPr lang="ja-JP" altLang="ja-JP" sz="1300" baseline="0">
            <a:effectLst/>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（基金の使途）</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ふるさとづくり基金：自ら考え自ら実践するふるさとづくりを推進するための基金</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嵐山町地域福祉人材育成基金：福祉の分野に理解と熱意を持つ人材を確保、育成し、地域福祉の充実を図るための基金</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公共公益施設建設基金：公共公益施設の建設に充てるための基金</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福祉基金：高齢者の保健福祉活動を促進するなど町民福祉の向上を図るための基金</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スポーツ振興基金：スポーツを振興して健康な町づくりを推進し、もって町民の福祉の向上を図るための基金</a:t>
          </a:r>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（増減理由）</a:t>
          </a:r>
          <a:endParaRPr lang="ja-JP" altLang="ja-JP" sz="1300" baseline="0">
            <a:effectLst/>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mn-lt"/>
              <a:ea typeface="ＭＳ Ｐゴシック" panose="020B0600070205080204" pitchFamily="50" charset="-128"/>
              <a:cs typeface="+mn-cs"/>
            </a:rPr>
            <a:t>ふるさとづくり基金　積立金　</a:t>
          </a:r>
          <a:r>
            <a:rPr kumimoji="1" lang="en-US" altLang="ja-JP" sz="1300" baseline="0">
              <a:solidFill>
                <a:schemeClr val="dk1"/>
              </a:solidFill>
              <a:effectLst/>
              <a:latin typeface="+mn-lt"/>
              <a:ea typeface="ＭＳ Ｐゴシック" panose="020B0600070205080204" pitchFamily="50" charset="-128"/>
              <a:cs typeface="+mn-cs"/>
            </a:rPr>
            <a:t>46,042</a:t>
          </a:r>
          <a:r>
            <a:rPr kumimoji="1" lang="ja-JP" altLang="ja-JP" sz="1300" baseline="0">
              <a:solidFill>
                <a:schemeClr val="dk1"/>
              </a:solidFill>
              <a:effectLst/>
              <a:latin typeface="+mn-lt"/>
              <a:ea typeface="ＭＳ Ｐゴシック" panose="020B0600070205080204" pitchFamily="50" charset="-128"/>
              <a:cs typeface="+mn-cs"/>
            </a:rPr>
            <a:t>千円増</a:t>
          </a:r>
          <a:endParaRPr kumimoji="1" lang="en-US" altLang="ja-JP" sz="1300" baseline="0">
            <a:solidFill>
              <a:schemeClr val="dk1"/>
            </a:solidFill>
            <a:effectLst/>
            <a:latin typeface="+mn-lt"/>
            <a:ea typeface="ＭＳ Ｐゴシック" panose="020B0600070205080204" pitchFamily="50" charset="-128"/>
            <a:cs typeface="+mn-cs"/>
          </a:endParaRPr>
        </a:p>
        <a:p>
          <a:pPr eaLnBrk="1" fontAlgn="auto" latinLnBrk="0" hangingPunct="1"/>
          <a:endParaRPr kumimoji="1" lang="en-US" altLang="ja-JP" sz="1300" baseline="0">
            <a:solidFill>
              <a:schemeClr val="dk1"/>
            </a:solidFill>
            <a:effectLst/>
            <a:latin typeface="+mn-lt"/>
            <a:ea typeface="ＭＳ Ｐゴシック" panose="020B0600070205080204" pitchFamily="50" charset="-128"/>
            <a:cs typeface="+mn-cs"/>
          </a:endParaRPr>
        </a:p>
        <a:p>
          <a:pPr eaLnBrk="1" fontAlgn="auto" latinLnBrk="0" hangingPunct="1"/>
          <a:endParaRPr kumimoji="1" lang="en-US" altLang="ja-JP" sz="1300" baseline="0">
            <a:solidFill>
              <a:schemeClr val="dk1"/>
            </a:solidFill>
            <a:effectLst/>
            <a:latin typeface="+mn-lt"/>
            <a:ea typeface="ＭＳ Ｐゴシック" panose="020B0600070205080204" pitchFamily="50" charset="-128"/>
            <a:cs typeface="+mn-cs"/>
          </a:endParaRPr>
        </a:p>
        <a:p>
          <a:pPr eaLnBrk="1" fontAlgn="auto" latinLnBrk="0" hangingPunct="1"/>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（今後の方針）</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ふるさとづくり基金については、ふるさと納税で寄附をいただいたものを積立て、寄附目的に応じて取崩しを行う。</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公共公益施設建設基金については、公共施設の老朽化に伴う修繕や建て替えに充てるため必要な経費の積立を行う。</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（増減理由）</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法人町民税や固定資産税の増額等により生じた余剰財源の積立を行ったことにより、</a:t>
          </a:r>
          <a:r>
            <a:rPr kumimoji="1" lang="en-US" altLang="ja-JP" sz="1300" baseline="0">
              <a:solidFill>
                <a:schemeClr val="dk1"/>
              </a:solidFill>
              <a:effectLst/>
              <a:latin typeface="+mn-lt"/>
              <a:ea typeface="ＭＳ Ｐゴシック" panose="020B0600070205080204" pitchFamily="50" charset="-128"/>
              <a:cs typeface="+mn-cs"/>
            </a:rPr>
            <a:t>100</a:t>
          </a:r>
          <a:r>
            <a:rPr kumimoji="1" lang="ja-JP" altLang="ja-JP" sz="1300" baseline="0">
              <a:solidFill>
                <a:schemeClr val="dk1"/>
              </a:solidFill>
              <a:effectLst/>
              <a:latin typeface="+mn-lt"/>
              <a:ea typeface="ＭＳ Ｐゴシック" panose="020B0600070205080204" pitchFamily="50" charset="-128"/>
              <a:cs typeface="+mn-cs"/>
            </a:rPr>
            <a:t>百万円の増となった。</a:t>
          </a:r>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（今後の方針）</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事務事業の見直しや自主財源の確保に努め、積極的に積立を行い現状程度の残高を維持し、安定的な財政運営を図る。</a:t>
          </a:r>
          <a:endParaRPr lang="ja-JP" altLang="ja-JP" sz="1300" baseline="0">
            <a:effectLst/>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（増減理由）</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増減なし</a:t>
          </a:r>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kumimoji="1" lang="en-US" altLang="ja-JP" sz="1300" baseline="0">
            <a:solidFill>
              <a:schemeClr val="dk1"/>
            </a:solidFill>
            <a:effectLst/>
            <a:latin typeface="+mn-lt"/>
            <a:ea typeface="ＭＳ Ｐゴシック" panose="020B0600070205080204" pitchFamily="50" charset="-128"/>
            <a:cs typeface="+mn-cs"/>
          </a:endParaRPr>
        </a:p>
        <a:p>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（今後の方針）</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今後も、借入金の償還に備えて、少額ずつでも積立を図りたい。</a:t>
          </a:r>
          <a:endParaRPr lang="ja-JP" altLang="ja-JP" sz="1300" baseline="0">
            <a:effectLst/>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17,596
16,999
29.92
7,735,035
7,215,607
467,225
4,574,945
6,114,866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一部企業の売上増加による法人町民税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千円の増、物流倉庫新築等による固定資産税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121,699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千円の増等により、基準財政収入額は昨年度と比較し増加したが、小川地区衛生組合負担金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70,291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千円の増や子ども子育て制度の施設型給付に係る委託料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309,532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千円の増により、基準財政需要額も増加しており、令和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年度以前の水準には戻らず、令和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年度に引き続き財政力指数の低下に繋がった。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現状は類似団体平均を上回っているが、今後も自主財源の確保に努める。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138491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7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81038</xdr:rowOff>
    </xdr:from>
    <xdr:to>
      <xdr:col>19</xdr:col>
      <xdr:colOff>133350</xdr:colOff>
      <xdr:row>40</xdr:row>
      <xdr:rowOff>115509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81038</xdr:rowOff>
    </xdr:from>
    <xdr:to>
      <xdr:col>15</xdr:col>
      <xdr:colOff>82550</xdr:colOff>
      <xdr:row>40</xdr:row>
      <xdr:rowOff>81038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3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81038</xdr:rowOff>
    </xdr:from>
    <xdr:to>
      <xdr:col>11</xdr:col>
      <xdr:colOff>31750</xdr:colOff>
      <xdr:row>40</xdr:row>
      <xdr:rowOff>81038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3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87691</xdr:rowOff>
    </xdr:from>
    <xdr:to>
      <xdr:col>23</xdr:col>
      <xdr:colOff>184150</xdr:colOff>
      <xdr:row>41</xdr:row>
      <xdr:rowOff>17841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104218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64709</xdr:rowOff>
    </xdr:from>
    <xdr:to>
      <xdr:col>19</xdr:col>
      <xdr:colOff>184150</xdr:colOff>
      <xdr:row>40</xdr:row>
      <xdr:rowOff>166309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30238</xdr:rowOff>
    </xdr:from>
    <xdr:to>
      <xdr:col>15</xdr:col>
      <xdr:colOff>133350</xdr:colOff>
      <xdr:row>40</xdr:row>
      <xdr:rowOff>131838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142015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30238</xdr:rowOff>
    </xdr:from>
    <xdr:to>
      <xdr:col>11</xdr:col>
      <xdr:colOff>82550</xdr:colOff>
      <xdr:row>40</xdr:row>
      <xdr:rowOff>131838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142015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30238</xdr:rowOff>
    </xdr:from>
    <xdr:to>
      <xdr:col>7</xdr:col>
      <xdr:colOff>31750</xdr:colOff>
      <xdr:row>40</xdr:row>
      <xdr:rowOff>131838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142015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令和３年度と比較し、収入では臨時財政対策債▲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329,598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千円の減、支出では、小川地区衛生組合負担金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千円、介護給付・訓練等給付事業費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36,752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千円の増等により、経常収支比率は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引き続き、自主財源の確保、経常経費の削減を図り、経常収支比率の低下に努める。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62</xdr:row>
      <xdr:rowOff>29972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2822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63</xdr:row>
      <xdr:rowOff>85344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28224"/>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20066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866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20066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783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人件費については、一般職給料▲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千円の減や時間外勤務手当▲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千円の減等により、令和３年度と比較し▲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物件費については、電子自治体推進事業費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千円の増や、ごみ資源収集運搬委託料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千円の増等により、令和３年度と比較し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費用全体では微増となり、人口もほぼ横ばいで推移しているため、決算額の増に繋がった。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78958</xdr:rowOff>
    </xdr:from>
    <xdr:to>
      <xdr:col>23</xdr:col>
      <xdr:colOff>133350</xdr:colOff>
      <xdr:row>81</xdr:row>
      <xdr:rowOff>82874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6408"/>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68317</xdr:rowOff>
    </xdr:from>
    <xdr:to>
      <xdr:col>19</xdr:col>
      <xdr:colOff>133350</xdr:colOff>
      <xdr:row>81</xdr:row>
      <xdr:rowOff>78958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55767"/>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34413</xdr:rowOff>
    </xdr:from>
    <xdr:to>
      <xdr:col>15</xdr:col>
      <xdr:colOff>82550</xdr:colOff>
      <xdr:row>81</xdr:row>
      <xdr:rowOff>68317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1863"/>
          <a:ext cx="889000" cy="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149471</xdr:rowOff>
    </xdr:from>
    <xdr:to>
      <xdr:col>11</xdr:col>
      <xdr:colOff>31750</xdr:colOff>
      <xdr:row>81</xdr:row>
      <xdr:rowOff>34413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65471"/>
          <a:ext cx="889000" cy="5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32074</xdr:rowOff>
    </xdr:from>
    <xdr:to>
      <xdr:col>23</xdr:col>
      <xdr:colOff>184150</xdr:colOff>
      <xdr:row>81</xdr:row>
      <xdr:rowOff>133674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124801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28158</xdr:rowOff>
    </xdr:from>
    <xdr:to>
      <xdr:col>19</xdr:col>
      <xdr:colOff>184150</xdr:colOff>
      <xdr:row>81</xdr:row>
      <xdr:rowOff>129758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139935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17517</xdr:rowOff>
    </xdr:from>
    <xdr:to>
      <xdr:col>15</xdr:col>
      <xdr:colOff>133350</xdr:colOff>
      <xdr:row>81</xdr:row>
      <xdr:rowOff>119117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129294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7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155063</xdr:rowOff>
    </xdr:from>
    <xdr:to>
      <xdr:col>11</xdr:col>
      <xdr:colOff>82550</xdr:colOff>
      <xdr:row>81</xdr:row>
      <xdr:rowOff>85213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95390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98671</xdr:rowOff>
    </xdr:from>
    <xdr:to>
      <xdr:col>7</xdr:col>
      <xdr:colOff>31750</xdr:colOff>
      <xdr:row>81</xdr:row>
      <xdr:rowOff>28821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38998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令和４年度については、国基準より高く設定されている短大卒職員を採用したため。また、令和３年度と比較し、高卒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年の経験年数階層内職員の平均給与が高くなったため、ラスパイレス指数の増加に繋がった。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87</xdr:row>
      <xdr:rowOff>37395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84350"/>
          <a:ext cx="838200" cy="46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86</xdr:row>
      <xdr:rowOff>47978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484350"/>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168628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9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10584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133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令和３年度と比較し、一般職員等が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名増加した。また、人口が微減していることにより、人口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各平均値を下回っている状況であるが、今後も職員採用計画に基づき、職員の適正化を図る。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109573</xdr:rowOff>
    </xdr:from>
    <xdr:to>
      <xdr:col>81</xdr:col>
      <xdr:colOff>44450</xdr:colOff>
      <xdr:row>58</xdr:row>
      <xdr:rowOff>125660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536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109573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4697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58</xdr:row>
      <xdr:rowOff>148449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046970"/>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143087</xdr:rowOff>
    </xdr:from>
    <xdr:to>
      <xdr:col>68</xdr:col>
      <xdr:colOff>152400</xdr:colOff>
      <xdr:row>58</xdr:row>
      <xdr:rowOff>148449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8718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74860</xdr:rowOff>
    </xdr:from>
    <xdr:to>
      <xdr:col>81</xdr:col>
      <xdr:colOff>95250</xdr:colOff>
      <xdr:row>59</xdr:row>
      <xdr:rowOff>5010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91387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86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58773</xdr:rowOff>
    </xdr:from>
    <xdr:to>
      <xdr:col>77</xdr:col>
      <xdr:colOff>95250</xdr:colOff>
      <xdr:row>58</xdr:row>
      <xdr:rowOff>160373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170550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52070</xdr:rowOff>
    </xdr:from>
    <xdr:to>
      <xdr:col>73</xdr:col>
      <xdr:colOff>44450</xdr:colOff>
      <xdr:row>58</xdr:row>
      <xdr:rowOff>153670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97649</xdr:rowOff>
    </xdr:from>
    <xdr:to>
      <xdr:col>68</xdr:col>
      <xdr:colOff>203200</xdr:colOff>
      <xdr:row>59</xdr:row>
      <xdr:rowOff>27799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37976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92287</xdr:rowOff>
    </xdr:from>
    <xdr:to>
      <xdr:col>64</xdr:col>
      <xdr:colOff>152400</xdr:colOff>
      <xdr:row>59</xdr:row>
      <xdr:rowOff>22437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32614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年度臨時財政対策債の償還終了等により、令和３年度に比べ元利償還金が▲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千円減少したが、標準財政規模が▲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128,756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千円減少したことなどにより、昨年度から横ばいの値となった。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121920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121920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121920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113877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年度臨時財政対策債の償還終了等により、令和３年度に比べ地方債現在高が▲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369,469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千円減少したことや、一般会計財政調整基金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千円、公共公益施設建設基金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千円の増による充当可能基金額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千円の増加などにより、将来負担比率の減少に繋がった。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依然として、類似団体と比較し高い状況であるため、引き続き、地方債の新規発行を抑え、将来負担比率の低下に努める。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120040</xdr:rowOff>
    </xdr:from>
    <xdr:to>
      <xdr:col>81</xdr:col>
      <xdr:colOff>44450</xdr:colOff>
      <xdr:row>16</xdr:row>
      <xdr:rowOff>161544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863240"/>
          <a:ext cx="8382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161544</xdr:rowOff>
    </xdr:from>
    <xdr:to>
      <xdr:col>77</xdr:col>
      <xdr:colOff>44450</xdr:colOff>
      <xdr:row>17</xdr:row>
      <xdr:rowOff>164795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904744"/>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164795</xdr:rowOff>
    </xdr:from>
    <xdr:to>
      <xdr:col>72</xdr:col>
      <xdr:colOff>203200</xdr:colOff>
      <xdr:row>18</xdr:row>
      <xdr:rowOff>82144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079445"/>
          <a:ext cx="8890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82144</xdr:rowOff>
    </xdr:from>
    <xdr:to>
      <xdr:col>68</xdr:col>
      <xdr:colOff>152400</xdr:colOff>
      <xdr:row>19</xdr:row>
      <xdr:rowOff>25552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168244"/>
          <a:ext cx="889000" cy="1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69240</xdr:rowOff>
    </xdr:from>
    <xdr:to>
      <xdr:col>81</xdr:col>
      <xdr:colOff>95250</xdr:colOff>
      <xdr:row>16</xdr:row>
      <xdr:rowOff>170840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8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41317</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110744</xdr:rowOff>
    </xdr:from>
    <xdr:to>
      <xdr:col>77</xdr:col>
      <xdr:colOff>95250</xdr:colOff>
      <xdr:row>17</xdr:row>
      <xdr:rowOff>40894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25671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4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113995</xdr:rowOff>
    </xdr:from>
    <xdr:to>
      <xdr:col>73</xdr:col>
      <xdr:colOff>44450</xdr:colOff>
      <xdr:row>18</xdr:row>
      <xdr:rowOff>44145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0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28922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11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31344</xdr:rowOff>
    </xdr:from>
    <xdr:to>
      <xdr:col>68</xdr:col>
      <xdr:colOff>203200</xdr:colOff>
      <xdr:row>18</xdr:row>
      <xdr:rowOff>132944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1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117720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0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146202</xdr:rowOff>
    </xdr:from>
    <xdr:to>
      <xdr:col>64</xdr:col>
      <xdr:colOff>152400</xdr:colOff>
      <xdr:row>19</xdr:row>
      <xdr:rowOff>76352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61129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31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17,596
16,999
29.92
7,735,035
7,215,607
467,225
4,574,945
6,114,866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令和３年度と比較し、一般職員等の人数が２名増加したが、組織の新陳代謝等により、人件費に充当した経常一般財源等は、▲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しかし、経常一般財源が、令和３年度と比較して、▲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千円の減少となったことにより、人件費の経常収支比率は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今後も引き続き、職員採用計画に基づいた職員採用に努め、職員数の適正化を図る。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34</xdr:row>
      <xdr:rowOff>72572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58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36</xdr:row>
      <xdr:rowOff>67128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58328"/>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67128</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36</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1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21772</xdr:rowOff>
    </xdr:from>
    <xdr:to>
      <xdr:col>24</xdr:col>
      <xdr:colOff>76200</xdr:colOff>
      <xdr:row>34</xdr:row>
      <xdr:rowOff>123372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16328</xdr:rowOff>
    </xdr:from>
    <xdr:to>
      <xdr:col>15</xdr:col>
      <xdr:colOff>149225</xdr:colOff>
      <xdr:row>36</xdr:row>
      <xdr:rowOff>117928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電子自治体推進事業費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千円の増加等により、物件費に充当した経常一般財源等は、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また、経常一般財源が令和３年度と比較して、▲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千円の減少となったことにより、物件費の経常収支比率は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63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73660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16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16</xdr:row>
      <xdr:rowOff>157480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0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子育て世帯への臨時特別給付金事業補助金▲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212,667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千円の減少等により、扶助費に充当した経常一般財源等は、▲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千円の減少となったが、経常一般財源が、令和３年度と比較して、▲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千円の減少となったことにより、扶助費の経常収支比率は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9078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58</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ＭＳ Ｐゴシック" panose="020B0600070205080204" pitchFamily="50" charset="-128"/>
              <a:cs typeface="+mn-cs"/>
            </a:rPr>
            <a:t>介護保険特別会計繰出金</a:t>
          </a:r>
          <a:r>
            <a:rPr kumimoji="1" lang="en-US" altLang="ja-JP" sz="1300" baseline="0">
              <a:solidFill>
                <a:schemeClr val="dk1"/>
              </a:solidFill>
              <a:effectLst/>
              <a:latin typeface="+mn-lt"/>
              <a:ea typeface="ＭＳ Ｐゴシック" panose="020B0600070205080204" pitchFamily="50" charset="-128"/>
              <a:cs typeface="+mn-cs"/>
            </a:rPr>
            <a:t>9,404</a:t>
          </a:r>
          <a:r>
            <a:rPr kumimoji="1" lang="ja-JP" altLang="ja-JP" sz="1300" baseline="0">
              <a:solidFill>
                <a:schemeClr val="dk1"/>
              </a:solidFill>
              <a:effectLst/>
              <a:latin typeface="+mn-lt"/>
              <a:ea typeface="ＭＳ Ｐゴシック" panose="020B0600070205080204" pitchFamily="50" charset="-128"/>
              <a:cs typeface="+mn-cs"/>
            </a:rPr>
            <a:t>千円の増加等により、その他の経費に充当した経常一般財源等は、</a:t>
          </a:r>
          <a:r>
            <a:rPr kumimoji="1" lang="en-US" altLang="ja-JP" sz="1300" baseline="0">
              <a:solidFill>
                <a:schemeClr val="dk1"/>
              </a:solidFill>
              <a:effectLst/>
              <a:latin typeface="+mn-lt"/>
              <a:ea typeface="ＭＳ Ｐゴシック" panose="020B0600070205080204" pitchFamily="50" charset="-128"/>
              <a:cs typeface="+mn-cs"/>
            </a:rPr>
            <a:t>20,541</a:t>
          </a:r>
          <a:r>
            <a:rPr kumimoji="1" lang="ja-JP" altLang="ja-JP" sz="1300" baseline="0">
              <a:solidFill>
                <a:schemeClr val="dk1"/>
              </a:solidFill>
              <a:effectLst/>
              <a:latin typeface="+mn-lt"/>
              <a:ea typeface="ＭＳ Ｐゴシック" panose="020B0600070205080204" pitchFamily="50" charset="-128"/>
              <a:cs typeface="+mn-cs"/>
            </a:rPr>
            <a:t>千円の増加となった。</a:t>
          </a:r>
          <a:endParaRPr lang="ja-JP" altLang="ja-JP" sz="1300" baseline="0">
            <a:effectLst/>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mn-lt"/>
              <a:ea typeface="ＭＳ Ｐゴシック" panose="020B0600070205080204" pitchFamily="50" charset="-128"/>
              <a:cs typeface="+mn-cs"/>
            </a:rPr>
            <a:t>また、経常一般財源が令和３年度と比較して、▲</a:t>
          </a:r>
          <a:r>
            <a:rPr kumimoji="1" lang="en-US" altLang="ja-JP" sz="1300" baseline="0">
              <a:solidFill>
                <a:schemeClr val="dk1"/>
              </a:solidFill>
              <a:effectLst/>
              <a:latin typeface="+mn-lt"/>
              <a:ea typeface="ＭＳ Ｐゴシック" panose="020B0600070205080204" pitchFamily="50" charset="-128"/>
              <a:cs typeface="+mn-cs"/>
            </a:rPr>
            <a:t>145,516</a:t>
          </a:r>
          <a:r>
            <a:rPr kumimoji="1" lang="ja-JP" altLang="ja-JP" sz="1300" baseline="0">
              <a:solidFill>
                <a:schemeClr val="dk1"/>
              </a:solidFill>
              <a:effectLst/>
              <a:latin typeface="+mn-lt"/>
              <a:ea typeface="ＭＳ Ｐゴシック" panose="020B0600070205080204" pitchFamily="50" charset="-128"/>
              <a:cs typeface="+mn-cs"/>
            </a:rPr>
            <a:t>千円の減少となったことにより、その他の経費の経常収支比率は</a:t>
          </a:r>
          <a:r>
            <a:rPr kumimoji="1" lang="en-US" altLang="ja-JP" sz="1300" baseline="0">
              <a:solidFill>
                <a:schemeClr val="dk1"/>
              </a:solidFill>
              <a:effectLst/>
              <a:latin typeface="+mn-lt"/>
              <a:ea typeface="ＭＳ Ｐゴシック" panose="020B0600070205080204" pitchFamily="50" charset="-128"/>
              <a:cs typeface="+mn-cs"/>
            </a:rPr>
            <a:t>0.6</a:t>
          </a:r>
          <a:r>
            <a:rPr kumimoji="1" lang="ja-JP" altLang="ja-JP" sz="1300" baseline="0">
              <a:solidFill>
                <a:schemeClr val="dk1"/>
              </a:solidFill>
              <a:effectLst/>
              <a:latin typeface="+mn-lt"/>
              <a:ea typeface="ＭＳ Ｐゴシック" panose="020B0600070205080204" pitchFamily="50" charset="-128"/>
              <a:cs typeface="+mn-cs"/>
            </a:rPr>
            <a:t>％の増加となった。</a:t>
          </a:r>
          <a:endParaRPr lang="ja-JP" altLang="ja-JP" sz="1300" baseline="0">
            <a:effectLst/>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84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8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138430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130810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小川地区衛生組合負担金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千円の増加等により、補助費等に充当した経常一般財源等は、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また、経常一般財源が令和３年度と比較して、▲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千円の減少となったことにより、補助費等の経常収支比率は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6169</xdr:rowOff>
    </xdr:from>
    <xdr:to>
      <xdr:col>82</xdr:col>
      <xdr:colOff>107950</xdr:colOff>
      <xdr:row>36</xdr:row>
      <xdr:rowOff>130266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7836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6169</xdr:rowOff>
    </xdr:from>
    <xdr:to>
      <xdr:col>78</xdr:col>
      <xdr:colOff>69850</xdr:colOff>
      <xdr:row>36</xdr:row>
      <xdr:rowOff>130266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783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130266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76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91077</xdr:rowOff>
    </xdr:from>
    <xdr:to>
      <xdr:col>69</xdr:col>
      <xdr:colOff>92075</xdr:colOff>
      <xdr:row>36</xdr:row>
      <xdr:rowOff>104140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632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79466</xdr:rowOff>
    </xdr:from>
    <xdr:to>
      <xdr:col>82</xdr:col>
      <xdr:colOff>158750</xdr:colOff>
      <xdr:row>37</xdr:row>
      <xdr:rowOff>9616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51543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2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126819</xdr:rowOff>
    </xdr:from>
    <xdr:to>
      <xdr:col>78</xdr:col>
      <xdr:colOff>120650</xdr:colOff>
      <xdr:row>36</xdr:row>
      <xdr:rowOff>56969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41746</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79466</xdr:rowOff>
    </xdr:from>
    <xdr:to>
      <xdr:col>74</xdr:col>
      <xdr:colOff>31750</xdr:colOff>
      <xdr:row>37</xdr:row>
      <xdr:rowOff>9616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165843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40277</xdr:rowOff>
    </xdr:from>
    <xdr:to>
      <xdr:col>65</xdr:col>
      <xdr:colOff>53975</xdr:colOff>
      <xdr:row>36</xdr:row>
      <xdr:rowOff>141877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126654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長期元金償還金▲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千円の減少等により、公債費に充当した経常一般財源は、▲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千円の減少となったが、令和３年度と比較して、▲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千円の減少となったことにより、公債費の経常収支比率は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97282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07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101854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101854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94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ＭＳ Ｐゴシック" panose="020B0600070205080204" pitchFamily="50" charset="-128"/>
              <a:cs typeface="+mn-cs"/>
            </a:rPr>
            <a:t>補助費等や繰出金に充当した経常一般財源等が増加し、また、経常一般財源が▲</a:t>
          </a:r>
          <a:r>
            <a:rPr kumimoji="1" lang="en-US" altLang="ja-JP" sz="1300" baseline="0">
              <a:solidFill>
                <a:schemeClr val="dk1"/>
              </a:solidFill>
              <a:effectLst/>
              <a:latin typeface="+mn-lt"/>
              <a:ea typeface="ＭＳ Ｐゴシック" panose="020B0600070205080204" pitchFamily="50" charset="-128"/>
              <a:cs typeface="+mn-cs"/>
            </a:rPr>
            <a:t>145,516</a:t>
          </a:r>
          <a:r>
            <a:rPr kumimoji="1" lang="ja-JP" altLang="ja-JP" sz="1300" baseline="0">
              <a:solidFill>
                <a:schemeClr val="dk1"/>
              </a:solidFill>
              <a:effectLst/>
              <a:latin typeface="+mn-lt"/>
              <a:ea typeface="ＭＳ Ｐゴシック" panose="020B0600070205080204" pitchFamily="50" charset="-128"/>
              <a:cs typeface="+mn-cs"/>
            </a:rPr>
            <a:t>千円の減少となったことにより、公債費以外に係る経常収支比率は</a:t>
          </a:r>
          <a:r>
            <a:rPr kumimoji="1" lang="en-US" altLang="ja-JP" sz="1300" baseline="0">
              <a:solidFill>
                <a:schemeClr val="dk1"/>
              </a:solidFill>
              <a:effectLst/>
              <a:latin typeface="+mn-lt"/>
              <a:ea typeface="ＭＳ Ｐゴシック" panose="020B0600070205080204" pitchFamily="50" charset="-128"/>
              <a:cs typeface="+mn-cs"/>
            </a:rPr>
            <a:t>4.4</a:t>
          </a:r>
          <a:r>
            <a:rPr kumimoji="1" lang="ja-JP" altLang="ja-JP" sz="1300" baseline="0">
              <a:solidFill>
                <a:schemeClr val="dk1"/>
              </a:solidFill>
              <a:effectLst/>
              <a:latin typeface="+mn-lt"/>
              <a:ea typeface="ＭＳ Ｐゴシック" panose="020B0600070205080204" pitchFamily="50" charset="-128"/>
              <a:cs typeface="+mn-cs"/>
            </a:rPr>
            <a:t>％の増加となった。</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各平均を下回っているが、引き続き経常経費の抑制に努め、財政の健全化を図りたい。</a:t>
          </a:r>
          <a:endParaRPr lang="ja-JP" altLang="ja-JP" sz="1300" baseline="0">
            <a:effectLst/>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75</xdr:row>
      <xdr:rowOff>101854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5943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72136</xdr:rowOff>
    </xdr:from>
    <xdr:to>
      <xdr:col>78</xdr:col>
      <xdr:colOff>69850</xdr:colOff>
      <xdr:row>76</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59436"/>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023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76</xdr:row>
      <xdr:rowOff>168148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21336</xdr:rowOff>
    </xdr:from>
    <xdr:to>
      <xdr:col>78</xdr:col>
      <xdr:colOff>120650</xdr:colOff>
      <xdr:row>74</xdr:row>
      <xdr:rowOff>122936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133113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142405</xdr:rowOff>
    </xdr:from>
    <xdr:to>
      <xdr:col>29</xdr:col>
      <xdr:colOff>127000</xdr:colOff>
      <xdr:row>18</xdr:row>
      <xdr:rowOff>155994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6130"/>
          <a:ext cx="647700" cy="1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155994</xdr:rowOff>
    </xdr:from>
    <xdr:to>
      <xdr:col>26</xdr:col>
      <xdr:colOff>50800</xdr:colOff>
      <xdr:row>18</xdr:row>
      <xdr:rowOff>164389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89719"/>
          <a:ext cx="698500" cy="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132271</xdr:rowOff>
    </xdr:from>
    <xdr:to>
      <xdr:col>22</xdr:col>
      <xdr:colOff>114300</xdr:colOff>
      <xdr:row>18</xdr:row>
      <xdr:rowOff>164389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5996"/>
          <a:ext cx="698500" cy="3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132271</xdr:rowOff>
    </xdr:from>
    <xdr:to>
      <xdr:col>18</xdr:col>
      <xdr:colOff>177800</xdr:colOff>
      <xdr:row>18</xdr:row>
      <xdr:rowOff>137262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5996"/>
          <a:ext cx="6985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91605</xdr:rowOff>
    </xdr:from>
    <xdr:to>
      <xdr:col>29</xdr:col>
      <xdr:colOff>177800</xdr:colOff>
      <xdr:row>19</xdr:row>
      <xdr:rowOff>21755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63682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105194</xdr:rowOff>
    </xdr:from>
    <xdr:to>
      <xdr:col>26</xdr:col>
      <xdr:colOff>101600</xdr:colOff>
      <xdr:row>19</xdr:row>
      <xdr:rowOff>35344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20121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113589</xdr:rowOff>
    </xdr:from>
    <xdr:to>
      <xdr:col>22</xdr:col>
      <xdr:colOff>165100</xdr:colOff>
      <xdr:row>19</xdr:row>
      <xdr:rowOff>43739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28516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81470</xdr:rowOff>
    </xdr:from>
    <xdr:to>
      <xdr:col>19</xdr:col>
      <xdr:colOff>38100</xdr:colOff>
      <xdr:row>19</xdr:row>
      <xdr:rowOff>11620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167848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86462</xdr:rowOff>
    </xdr:from>
    <xdr:to>
      <xdr:col>15</xdr:col>
      <xdr:colOff>101600</xdr:colOff>
      <xdr:row>19</xdr:row>
      <xdr:rowOff>16611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01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22964</xdr:rowOff>
    </xdr:from>
    <xdr:to>
      <xdr:col>29</xdr:col>
      <xdr:colOff>127000</xdr:colOff>
      <xdr:row>36</xdr:row>
      <xdr:rowOff>48133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76214"/>
          <a:ext cx="647700" cy="25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22964</xdr:rowOff>
    </xdr:from>
    <xdr:to>
      <xdr:col>26</xdr:col>
      <xdr:colOff>50800</xdr:colOff>
      <xdr:row>36</xdr:row>
      <xdr:rowOff>47768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6214"/>
          <a:ext cx="698500" cy="2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47768</xdr:rowOff>
    </xdr:from>
    <xdr:to>
      <xdr:col>22</xdr:col>
      <xdr:colOff>114300</xdr:colOff>
      <xdr:row>36</xdr:row>
      <xdr:rowOff>94470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01018"/>
          <a:ext cx="698500" cy="46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94470</xdr:rowOff>
    </xdr:from>
    <xdr:to>
      <xdr:col>18</xdr:col>
      <xdr:colOff>177800</xdr:colOff>
      <xdr:row>36</xdr:row>
      <xdr:rowOff>95431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47720"/>
          <a:ext cx="698500" cy="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340233</xdr:rowOff>
    </xdr:from>
    <xdr:to>
      <xdr:col>29</xdr:col>
      <xdr:colOff>177800</xdr:colOff>
      <xdr:row>36</xdr:row>
      <xdr:rowOff>98933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5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312310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2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315064</xdr:rowOff>
    </xdr:from>
    <xdr:to>
      <xdr:col>26</xdr:col>
      <xdr:colOff>101600</xdr:colOff>
      <xdr:row>36</xdr:row>
      <xdr:rowOff>73764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83941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9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339868</xdr:rowOff>
    </xdr:from>
    <xdr:to>
      <xdr:col>22</xdr:col>
      <xdr:colOff>165100</xdr:colOff>
      <xdr:row>36</xdr:row>
      <xdr:rowOff>98568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108745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1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43670</xdr:rowOff>
    </xdr:from>
    <xdr:to>
      <xdr:col>19</xdr:col>
      <xdr:colOff>38100</xdr:colOff>
      <xdr:row>36</xdr:row>
      <xdr:rowOff>145270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9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130047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8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44631</xdr:rowOff>
    </xdr:from>
    <xdr:to>
      <xdr:col>15</xdr:col>
      <xdr:colOff>101600</xdr:colOff>
      <xdr:row>36</xdr:row>
      <xdr:rowOff>146231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9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131008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8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17,596
16,999
29.92
7,735,035
7,215,607
467,225
4,574,945
6,114,866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107939</xdr:rowOff>
    </xdr:from>
    <xdr:to>
      <xdr:col>24</xdr:col>
      <xdr:colOff>63500</xdr:colOff>
      <xdr:row>37</xdr:row>
      <xdr:rowOff>111382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451589"/>
          <a:ext cx="8382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73106</xdr:rowOff>
    </xdr:from>
    <xdr:to>
      <xdr:col>19</xdr:col>
      <xdr:colOff>177800</xdr:colOff>
      <xdr:row>37</xdr:row>
      <xdr:rowOff>107939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416756"/>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73106</xdr:rowOff>
    </xdr:from>
    <xdr:to>
      <xdr:col>15</xdr:col>
      <xdr:colOff>50800</xdr:colOff>
      <xdr:row>37</xdr:row>
      <xdr:rowOff>152573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16756"/>
          <a:ext cx="889000" cy="7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152573</xdr:rowOff>
    </xdr:from>
    <xdr:to>
      <xdr:col>10</xdr:col>
      <xdr:colOff>114300</xdr:colOff>
      <xdr:row>37</xdr:row>
      <xdr:rowOff>152887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96223"/>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60582</xdr:rowOff>
    </xdr:from>
    <xdr:to>
      <xdr:col>24</xdr:col>
      <xdr:colOff>114300</xdr:colOff>
      <xdr:row>37</xdr:row>
      <xdr:rowOff>162182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39009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57139</xdr:rowOff>
    </xdr:from>
    <xdr:to>
      <xdr:col>20</xdr:col>
      <xdr:colOff>38100</xdr:colOff>
      <xdr:row>37</xdr:row>
      <xdr:rowOff>158739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0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149866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9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22306</xdr:rowOff>
    </xdr:from>
    <xdr:to>
      <xdr:col>15</xdr:col>
      <xdr:colOff>101600</xdr:colOff>
      <xdr:row>37</xdr:row>
      <xdr:rowOff>123906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115033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101773</xdr:rowOff>
    </xdr:from>
    <xdr:to>
      <xdr:col>10</xdr:col>
      <xdr:colOff>165100</xdr:colOff>
      <xdr:row>38</xdr:row>
      <xdr:rowOff>31923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23050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3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102087</xdr:rowOff>
    </xdr:from>
    <xdr:to>
      <xdr:col>6</xdr:col>
      <xdr:colOff>38100</xdr:colOff>
      <xdr:row>38</xdr:row>
      <xdr:rowOff>32237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23365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165488</xdr:rowOff>
    </xdr:from>
    <xdr:to>
      <xdr:col>24</xdr:col>
      <xdr:colOff>62865</xdr:colOff>
      <xdr:row>57</xdr:row>
      <xdr:rowOff>156050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7988"/>
          <a:ext cx="1270" cy="1190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159877</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156050</xdr:rowOff>
    </xdr:from>
    <xdr:to>
      <xdr:col>24</xdr:col>
      <xdr:colOff>152400</xdr:colOff>
      <xdr:row>57</xdr:row>
      <xdr:rowOff>156050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112165</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165488</xdr:rowOff>
    </xdr:from>
    <xdr:to>
      <xdr:col>24</xdr:col>
      <xdr:colOff>152400</xdr:colOff>
      <xdr:row>50</xdr:row>
      <xdr:rowOff>165488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125951</xdr:rowOff>
    </xdr:from>
    <xdr:to>
      <xdr:col>24</xdr:col>
      <xdr:colOff>63500</xdr:colOff>
      <xdr:row>57</xdr:row>
      <xdr:rowOff>133517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898601"/>
          <a:ext cx="8382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27608</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8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4731</xdr:rowOff>
    </xdr:from>
    <xdr:to>
      <xdr:col>24</xdr:col>
      <xdr:colOff>114300</xdr:colOff>
      <xdr:row>55</xdr:row>
      <xdr:rowOff>106331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4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133517</xdr:rowOff>
    </xdr:from>
    <xdr:to>
      <xdr:col>19</xdr:col>
      <xdr:colOff>177800</xdr:colOff>
      <xdr:row>57</xdr:row>
      <xdr:rowOff>170332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06167"/>
          <a:ext cx="889000" cy="3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90729</xdr:rowOff>
    </xdr:from>
    <xdr:to>
      <xdr:col>20</xdr:col>
      <xdr:colOff>38100</xdr:colOff>
      <xdr:row>56</xdr:row>
      <xdr:rowOff>20879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2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170332</xdr:rowOff>
    </xdr:from>
    <xdr:to>
      <xdr:col>15</xdr:col>
      <xdr:colOff>50800</xdr:colOff>
      <xdr:row>58</xdr:row>
      <xdr:rowOff>2540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4298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149773</xdr:rowOff>
    </xdr:from>
    <xdr:to>
      <xdr:col>15</xdr:col>
      <xdr:colOff>101600</xdr:colOff>
      <xdr:row>56</xdr:row>
      <xdr:rowOff>79923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96450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2540</xdr:rowOff>
    </xdr:from>
    <xdr:to>
      <xdr:col>10</xdr:col>
      <xdr:colOff>114300</xdr:colOff>
      <xdr:row>58</xdr:row>
      <xdr:rowOff>63304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46640"/>
          <a:ext cx="889000" cy="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xdr:rowOff>
    </xdr:from>
    <xdr:to>
      <xdr:col>10</xdr:col>
      <xdr:colOff>165100</xdr:colOff>
      <xdr:row>56</xdr:row>
      <xdr:rowOff>112471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128998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65332</xdr:rowOff>
    </xdr:from>
    <xdr:to>
      <xdr:col>6</xdr:col>
      <xdr:colOff>38100</xdr:colOff>
      <xdr:row>55</xdr:row>
      <xdr:rowOff>166932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75151</xdr:rowOff>
    </xdr:from>
    <xdr:to>
      <xdr:col>24</xdr:col>
      <xdr:colOff>114300</xdr:colOff>
      <xdr:row>58</xdr:row>
      <xdr:rowOff>5301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161528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82717</xdr:rowOff>
    </xdr:from>
    <xdr:to>
      <xdr:col>20</xdr:col>
      <xdr:colOff>38100</xdr:colOff>
      <xdr:row>58</xdr:row>
      <xdr:rowOff>12867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119532</xdr:rowOff>
    </xdr:from>
    <xdr:to>
      <xdr:col>15</xdr:col>
      <xdr:colOff>101600</xdr:colOff>
      <xdr:row>58</xdr:row>
      <xdr:rowOff>49682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40809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123190</xdr:rowOff>
    </xdr:from>
    <xdr:to>
      <xdr:col>10</xdr:col>
      <xdr:colOff>165100</xdr:colOff>
      <xdr:row>58</xdr:row>
      <xdr:rowOff>53340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44467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12504</xdr:rowOff>
    </xdr:from>
    <xdr:to>
      <xdr:col>6</xdr:col>
      <xdr:colOff>38100</xdr:colOff>
      <xdr:row>58</xdr:row>
      <xdr:rowOff>114104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105231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4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112840</xdr:rowOff>
    </xdr:from>
    <xdr:to>
      <xdr:col>24</xdr:col>
      <xdr:colOff>63500</xdr:colOff>
      <xdr:row>78</xdr:row>
      <xdr:rowOff>117960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85940"/>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114622</xdr:rowOff>
    </xdr:from>
    <xdr:to>
      <xdr:col>19</xdr:col>
      <xdr:colOff>177800</xdr:colOff>
      <xdr:row>78</xdr:row>
      <xdr:rowOff>117960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8772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114622</xdr:rowOff>
    </xdr:from>
    <xdr:to>
      <xdr:col>15</xdr:col>
      <xdr:colOff>50800</xdr:colOff>
      <xdr:row>78</xdr:row>
      <xdr:rowOff>120041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7722"/>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114531</xdr:rowOff>
    </xdr:from>
    <xdr:to>
      <xdr:col>10</xdr:col>
      <xdr:colOff>114300</xdr:colOff>
      <xdr:row>78</xdr:row>
      <xdr:rowOff>120041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87631"/>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62040</xdr:rowOff>
    </xdr:from>
    <xdr:to>
      <xdr:col>24</xdr:col>
      <xdr:colOff>114300</xdr:colOff>
      <xdr:row>78</xdr:row>
      <xdr:rowOff>163640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148417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67160</xdr:rowOff>
    </xdr:from>
    <xdr:to>
      <xdr:col>20</xdr:col>
      <xdr:colOff>38100</xdr:colOff>
      <xdr:row>78</xdr:row>
      <xdr:rowOff>168760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159887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32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63822</xdr:rowOff>
    </xdr:from>
    <xdr:to>
      <xdr:col>15</xdr:col>
      <xdr:colOff>101600</xdr:colOff>
      <xdr:row>78</xdr:row>
      <xdr:rowOff>165422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156549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2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69241</xdr:rowOff>
    </xdr:from>
    <xdr:to>
      <xdr:col>10</xdr:col>
      <xdr:colOff>165100</xdr:colOff>
      <xdr:row>78</xdr:row>
      <xdr:rowOff>170841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161968</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3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63731</xdr:rowOff>
    </xdr:from>
    <xdr:to>
      <xdr:col>6</xdr:col>
      <xdr:colOff>38100</xdr:colOff>
      <xdr:row>78</xdr:row>
      <xdr:rowOff>165331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156458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33134</xdr:rowOff>
    </xdr:from>
    <xdr:to>
      <xdr:col>24</xdr:col>
      <xdr:colOff>63500</xdr:colOff>
      <xdr:row>95</xdr:row>
      <xdr:rowOff>64706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20884"/>
          <a:ext cx="8382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33134</xdr:rowOff>
    </xdr:from>
    <xdr:to>
      <xdr:col>19</xdr:col>
      <xdr:colOff>177800</xdr:colOff>
      <xdr:row>96</xdr:row>
      <xdr:rowOff>76784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20884"/>
          <a:ext cx="889000" cy="2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76784</xdr:rowOff>
    </xdr:from>
    <xdr:to>
      <xdr:col>15</xdr:col>
      <xdr:colOff>50800</xdr:colOff>
      <xdr:row>96</xdr:row>
      <xdr:rowOff>112688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35984"/>
          <a:ext cx="889000" cy="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112688</xdr:rowOff>
    </xdr:from>
    <xdr:to>
      <xdr:col>10</xdr:col>
      <xdr:colOff>114300</xdr:colOff>
      <xdr:row>96</xdr:row>
      <xdr:rowOff>150089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71888"/>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13906</xdr:rowOff>
    </xdr:from>
    <xdr:to>
      <xdr:col>24</xdr:col>
      <xdr:colOff>114300</xdr:colOff>
      <xdr:row>95</xdr:row>
      <xdr:rowOff>115506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163783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153784</xdr:rowOff>
    </xdr:from>
    <xdr:to>
      <xdr:col>20</xdr:col>
      <xdr:colOff>38100</xdr:colOff>
      <xdr:row>95</xdr:row>
      <xdr:rowOff>83934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75061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25984</xdr:rowOff>
    </xdr:from>
    <xdr:to>
      <xdr:col>15</xdr:col>
      <xdr:colOff>101600</xdr:colOff>
      <xdr:row>96</xdr:row>
      <xdr:rowOff>127584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118711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61888</xdr:rowOff>
    </xdr:from>
    <xdr:to>
      <xdr:col>10</xdr:col>
      <xdr:colOff>165100</xdr:colOff>
      <xdr:row>96</xdr:row>
      <xdr:rowOff>163488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154615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99289</xdr:rowOff>
    </xdr:from>
    <xdr:to>
      <xdr:col>6</xdr:col>
      <xdr:colOff>38100</xdr:colOff>
      <xdr:row>97</xdr:row>
      <xdr:rowOff>29439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20566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152433</xdr:rowOff>
    </xdr:from>
    <xdr:to>
      <xdr:col>55</xdr:col>
      <xdr:colOff>0</xdr:colOff>
      <xdr:row>37</xdr:row>
      <xdr:rowOff>28559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24633"/>
          <a:ext cx="838200" cy="4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83496</xdr:rowOff>
    </xdr:from>
    <xdr:to>
      <xdr:col>50</xdr:col>
      <xdr:colOff>114300</xdr:colOff>
      <xdr:row>37</xdr:row>
      <xdr:rowOff>28559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912796"/>
          <a:ext cx="889000" cy="45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83496</xdr:rowOff>
    </xdr:from>
    <xdr:to>
      <xdr:col>45</xdr:col>
      <xdr:colOff>177800</xdr:colOff>
      <xdr:row>37</xdr:row>
      <xdr:rowOff>94154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12796"/>
          <a:ext cx="889000" cy="5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94154</xdr:rowOff>
    </xdr:from>
    <xdr:to>
      <xdr:col>41</xdr:col>
      <xdr:colOff>50800</xdr:colOff>
      <xdr:row>37</xdr:row>
      <xdr:rowOff>100248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37804"/>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101633</xdr:rowOff>
    </xdr:from>
    <xdr:to>
      <xdr:col>55</xdr:col>
      <xdr:colOff>50800</xdr:colOff>
      <xdr:row>37</xdr:row>
      <xdr:rowOff>31783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80060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149209</xdr:rowOff>
    </xdr:from>
    <xdr:to>
      <xdr:col>50</xdr:col>
      <xdr:colOff>165100</xdr:colOff>
      <xdr:row>37</xdr:row>
      <xdr:rowOff>79359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2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70486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32696</xdr:rowOff>
    </xdr:from>
    <xdr:to>
      <xdr:col>46</xdr:col>
      <xdr:colOff>38100</xdr:colOff>
      <xdr:row>34</xdr:row>
      <xdr:rowOff>134296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125423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95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43354</xdr:rowOff>
    </xdr:from>
    <xdr:to>
      <xdr:col>41</xdr:col>
      <xdr:colOff>101600</xdr:colOff>
      <xdr:row>37</xdr:row>
      <xdr:rowOff>144954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136081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7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49448</xdr:rowOff>
    </xdr:from>
    <xdr:to>
      <xdr:col>36</xdr:col>
      <xdr:colOff>165100</xdr:colOff>
      <xdr:row>37</xdr:row>
      <xdr:rowOff>151048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142175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8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30010</xdr:rowOff>
    </xdr:from>
    <xdr:to>
      <xdr:col>55</xdr:col>
      <xdr:colOff>0</xdr:colOff>
      <xdr:row>58</xdr:row>
      <xdr:rowOff>55103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74110"/>
          <a:ext cx="8382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30010</xdr:rowOff>
    </xdr:from>
    <xdr:to>
      <xdr:col>50</xdr:col>
      <xdr:colOff>114300</xdr:colOff>
      <xdr:row>58</xdr:row>
      <xdr:rowOff>46477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74110"/>
          <a:ext cx="889000" cy="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90376</xdr:rowOff>
    </xdr:from>
    <xdr:to>
      <xdr:col>45</xdr:col>
      <xdr:colOff>177800</xdr:colOff>
      <xdr:row>58</xdr:row>
      <xdr:rowOff>46477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63026"/>
          <a:ext cx="889000" cy="1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90376</xdr:rowOff>
    </xdr:from>
    <xdr:to>
      <xdr:col>41</xdr:col>
      <xdr:colOff>50800</xdr:colOff>
      <xdr:row>58</xdr:row>
      <xdr:rowOff>26025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63026"/>
          <a:ext cx="8890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4303</xdr:rowOff>
    </xdr:from>
    <xdr:to>
      <xdr:col>55</xdr:col>
      <xdr:colOff>50800</xdr:colOff>
      <xdr:row>58</xdr:row>
      <xdr:rowOff>105903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90680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6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150660</xdr:rowOff>
    </xdr:from>
    <xdr:to>
      <xdr:col>50</xdr:col>
      <xdr:colOff>165100</xdr:colOff>
      <xdr:row>58</xdr:row>
      <xdr:rowOff>80810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71937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167127</xdr:rowOff>
    </xdr:from>
    <xdr:to>
      <xdr:col>46</xdr:col>
      <xdr:colOff>38100</xdr:colOff>
      <xdr:row>58</xdr:row>
      <xdr:rowOff>97277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88404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39576</xdr:rowOff>
    </xdr:from>
    <xdr:to>
      <xdr:col>41</xdr:col>
      <xdr:colOff>101600</xdr:colOff>
      <xdr:row>57</xdr:row>
      <xdr:rowOff>141176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1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132303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0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146675</xdr:rowOff>
    </xdr:from>
    <xdr:to>
      <xdr:col>36</xdr:col>
      <xdr:colOff>165100</xdr:colOff>
      <xdr:row>58</xdr:row>
      <xdr:rowOff>76825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67952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105048</xdr:rowOff>
    </xdr:from>
    <xdr:to>
      <xdr:col>55</xdr:col>
      <xdr:colOff>0</xdr:colOff>
      <xdr:row>78</xdr:row>
      <xdr:rowOff>147377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78148"/>
          <a:ext cx="8382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83655</xdr:rowOff>
    </xdr:from>
    <xdr:to>
      <xdr:col>50</xdr:col>
      <xdr:colOff>114300</xdr:colOff>
      <xdr:row>78</xdr:row>
      <xdr:rowOff>105048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56755"/>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83655</xdr:rowOff>
    </xdr:from>
    <xdr:to>
      <xdr:col>45</xdr:col>
      <xdr:colOff>177800</xdr:colOff>
      <xdr:row>78</xdr:row>
      <xdr:rowOff>95104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56755"/>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67539</xdr:rowOff>
    </xdr:from>
    <xdr:to>
      <xdr:col>41</xdr:col>
      <xdr:colOff>50800</xdr:colOff>
      <xdr:row>78</xdr:row>
      <xdr:rowOff>95104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40639"/>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96577</xdr:rowOff>
    </xdr:from>
    <xdr:to>
      <xdr:col>55</xdr:col>
      <xdr:colOff>50800</xdr:colOff>
      <xdr:row>79</xdr:row>
      <xdr:rowOff>26727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11504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54248</xdr:rowOff>
    </xdr:from>
    <xdr:to>
      <xdr:col>50</xdr:col>
      <xdr:colOff>165100</xdr:colOff>
      <xdr:row>78</xdr:row>
      <xdr:rowOff>155848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146975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32855</xdr:rowOff>
    </xdr:from>
    <xdr:to>
      <xdr:col>46</xdr:col>
      <xdr:colOff>38100</xdr:colOff>
      <xdr:row>78</xdr:row>
      <xdr:rowOff>134455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125582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44304</xdr:rowOff>
    </xdr:from>
    <xdr:to>
      <xdr:col>41</xdr:col>
      <xdr:colOff>101600</xdr:colOff>
      <xdr:row>78</xdr:row>
      <xdr:rowOff>145904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137031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1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16739</xdr:rowOff>
    </xdr:from>
    <xdr:to>
      <xdr:col>36</xdr:col>
      <xdr:colOff>165100</xdr:colOff>
      <xdr:row>78</xdr:row>
      <xdr:rowOff>118339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109466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8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16624</xdr:rowOff>
    </xdr:from>
    <xdr:to>
      <xdr:col>55</xdr:col>
      <xdr:colOff>0</xdr:colOff>
      <xdr:row>98</xdr:row>
      <xdr:rowOff>56159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18724"/>
          <a:ext cx="838200" cy="3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56159</xdr:rowOff>
    </xdr:from>
    <xdr:to>
      <xdr:col>50</xdr:col>
      <xdr:colOff>114300</xdr:colOff>
      <xdr:row>98</xdr:row>
      <xdr:rowOff>85382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58259"/>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48171</xdr:rowOff>
    </xdr:from>
    <xdr:to>
      <xdr:col>45</xdr:col>
      <xdr:colOff>177800</xdr:colOff>
      <xdr:row>98</xdr:row>
      <xdr:rowOff>85382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678821"/>
          <a:ext cx="889000" cy="2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48171</xdr:rowOff>
    </xdr:from>
    <xdr:to>
      <xdr:col>41</xdr:col>
      <xdr:colOff>50800</xdr:colOff>
      <xdr:row>98</xdr:row>
      <xdr:rowOff>75667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678821"/>
          <a:ext cx="889000" cy="19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137274</xdr:rowOff>
    </xdr:from>
    <xdr:to>
      <xdr:col>55</xdr:col>
      <xdr:colOff>50800</xdr:colOff>
      <xdr:row>98</xdr:row>
      <xdr:rowOff>67424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115701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5359</xdr:rowOff>
    </xdr:from>
    <xdr:to>
      <xdr:col>50</xdr:col>
      <xdr:colOff>165100</xdr:colOff>
      <xdr:row>98</xdr:row>
      <xdr:rowOff>106959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98086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34582</xdr:rowOff>
    </xdr:from>
    <xdr:to>
      <xdr:col>46</xdr:col>
      <xdr:colOff>38100</xdr:colOff>
      <xdr:row>98</xdr:row>
      <xdr:rowOff>136182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127309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168821</xdr:rowOff>
    </xdr:from>
    <xdr:to>
      <xdr:col>41</xdr:col>
      <xdr:colOff>101600</xdr:colOff>
      <xdr:row>97</xdr:row>
      <xdr:rowOff>98971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90098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2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24867</xdr:rowOff>
    </xdr:from>
    <xdr:to>
      <xdr:col>36</xdr:col>
      <xdr:colOff>165100</xdr:colOff>
      <xdr:row>98</xdr:row>
      <xdr:rowOff>126467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1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31280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17830"/>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6553</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93103"/>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6553</xdr:rowOff>
    </xdr:from>
    <xdr:to>
      <xdr:col>76</xdr:col>
      <xdr:colOff>114300</xdr:colOff>
      <xdr:row>39</xdr:row>
      <xdr:rowOff>22695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93103"/>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22695</xdr:rowOff>
    </xdr:from>
    <xdr:to>
      <xdr:col>71</xdr:col>
      <xdr:colOff>177800</xdr:colOff>
      <xdr:row>39</xdr:row>
      <xdr:rowOff>36157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09245"/>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151930</xdr:rowOff>
    </xdr:from>
    <xdr:to>
      <xdr:col>85</xdr:col>
      <xdr:colOff>177800</xdr:colOff>
      <xdr:row>39</xdr:row>
      <xdr:rowOff>82080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127203</xdr:rowOff>
    </xdr:from>
    <xdr:to>
      <xdr:col>76</xdr:col>
      <xdr:colOff>165100</xdr:colOff>
      <xdr:row>39</xdr:row>
      <xdr:rowOff>57353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48480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7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143345</xdr:rowOff>
    </xdr:from>
    <xdr:to>
      <xdr:col>72</xdr:col>
      <xdr:colOff>38100</xdr:colOff>
      <xdr:row>39</xdr:row>
      <xdr:rowOff>73495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64622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7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156807</xdr:rowOff>
    </xdr:from>
    <xdr:to>
      <xdr:col>67</xdr:col>
      <xdr:colOff>101600</xdr:colOff>
      <xdr:row>39</xdr:row>
      <xdr:rowOff>86957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78084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6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97005</xdr:rowOff>
    </xdr:from>
    <xdr:to>
      <xdr:col>85</xdr:col>
      <xdr:colOff>127000</xdr:colOff>
      <xdr:row>77</xdr:row>
      <xdr:rowOff>98034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98655"/>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88143</xdr:rowOff>
    </xdr:from>
    <xdr:to>
      <xdr:col>81</xdr:col>
      <xdr:colOff>50800</xdr:colOff>
      <xdr:row>77</xdr:row>
      <xdr:rowOff>97005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89793"/>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88143</xdr:rowOff>
    </xdr:from>
    <xdr:to>
      <xdr:col>76</xdr:col>
      <xdr:colOff>114300</xdr:colOff>
      <xdr:row>77</xdr:row>
      <xdr:rowOff>100251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89793"/>
          <a:ext cx="889000"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100251</xdr:rowOff>
    </xdr:from>
    <xdr:to>
      <xdr:col>71</xdr:col>
      <xdr:colOff>177800</xdr:colOff>
      <xdr:row>77</xdr:row>
      <xdr:rowOff>105273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01901"/>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47234</xdr:rowOff>
    </xdr:from>
    <xdr:to>
      <xdr:col>85</xdr:col>
      <xdr:colOff>177800</xdr:colOff>
      <xdr:row>77</xdr:row>
      <xdr:rowOff>148834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25661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46205</xdr:rowOff>
    </xdr:from>
    <xdr:to>
      <xdr:col>81</xdr:col>
      <xdr:colOff>101600</xdr:colOff>
      <xdr:row>77</xdr:row>
      <xdr:rowOff>147805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138932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37343</xdr:rowOff>
    </xdr:from>
    <xdr:to>
      <xdr:col>76</xdr:col>
      <xdr:colOff>165100</xdr:colOff>
      <xdr:row>77</xdr:row>
      <xdr:rowOff>138943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130070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3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49451</xdr:rowOff>
    </xdr:from>
    <xdr:to>
      <xdr:col>72</xdr:col>
      <xdr:colOff>38100</xdr:colOff>
      <xdr:row>77</xdr:row>
      <xdr:rowOff>151051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5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142178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54473</xdr:rowOff>
    </xdr:from>
    <xdr:to>
      <xdr:col>67</xdr:col>
      <xdr:colOff>101600</xdr:colOff>
      <xdr:row>77</xdr:row>
      <xdr:rowOff>156073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147200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84646</xdr:rowOff>
    </xdr:from>
    <xdr:to>
      <xdr:col>85</xdr:col>
      <xdr:colOff>127000</xdr:colOff>
      <xdr:row>96</xdr:row>
      <xdr:rowOff>136474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43846"/>
          <a:ext cx="8382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84646</xdr:rowOff>
    </xdr:from>
    <xdr:to>
      <xdr:col>81</xdr:col>
      <xdr:colOff>50800</xdr:colOff>
      <xdr:row>98</xdr:row>
      <xdr:rowOff>24270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43846"/>
          <a:ext cx="889000" cy="2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24270</xdr:rowOff>
    </xdr:from>
    <xdr:to>
      <xdr:col>76</xdr:col>
      <xdr:colOff>114300</xdr:colOff>
      <xdr:row>98</xdr:row>
      <xdr:rowOff>79617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26370"/>
          <a:ext cx="889000" cy="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79617</xdr:rowOff>
    </xdr:from>
    <xdr:to>
      <xdr:col>71</xdr:col>
      <xdr:colOff>177800</xdr:colOff>
      <xdr:row>98</xdr:row>
      <xdr:rowOff>112916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81717"/>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85674</xdr:rowOff>
    </xdr:from>
    <xdr:to>
      <xdr:col>85</xdr:col>
      <xdr:colOff>177800</xdr:colOff>
      <xdr:row>97</xdr:row>
      <xdr:rowOff>15824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64101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33846</xdr:rowOff>
    </xdr:from>
    <xdr:to>
      <xdr:col>81</xdr:col>
      <xdr:colOff>101600</xdr:colOff>
      <xdr:row>96</xdr:row>
      <xdr:rowOff>135446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126573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8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144920</xdr:rowOff>
    </xdr:from>
    <xdr:to>
      <xdr:col>76</xdr:col>
      <xdr:colOff>165100</xdr:colOff>
      <xdr:row>98</xdr:row>
      <xdr:rowOff>75070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66197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28817</xdr:rowOff>
    </xdr:from>
    <xdr:to>
      <xdr:col>72</xdr:col>
      <xdr:colOff>38100</xdr:colOff>
      <xdr:row>98</xdr:row>
      <xdr:rowOff>130417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121544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2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62116</xdr:rowOff>
    </xdr:from>
    <xdr:to>
      <xdr:col>67</xdr:col>
      <xdr:colOff>101600</xdr:colOff>
      <xdr:row>98</xdr:row>
      <xdr:rowOff>163716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154843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10378</xdr:rowOff>
    </xdr:from>
    <xdr:to>
      <xdr:col>116</xdr:col>
      <xdr:colOff>63500</xdr:colOff>
      <xdr:row>78</xdr:row>
      <xdr:rowOff>31246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83478"/>
          <a:ext cx="8382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31246</xdr:rowOff>
    </xdr:from>
    <xdr:to>
      <xdr:col>111</xdr:col>
      <xdr:colOff>177800</xdr:colOff>
      <xdr:row>78</xdr:row>
      <xdr:rowOff>36275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40434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13432</xdr:rowOff>
    </xdr:from>
    <xdr:to>
      <xdr:col>107</xdr:col>
      <xdr:colOff>50800</xdr:colOff>
      <xdr:row>78</xdr:row>
      <xdr:rowOff>36275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215082"/>
          <a:ext cx="889000" cy="1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13432</xdr:rowOff>
    </xdr:from>
    <xdr:to>
      <xdr:col>102</xdr:col>
      <xdr:colOff>114300</xdr:colOff>
      <xdr:row>77</xdr:row>
      <xdr:rowOff>21106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21508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131028</xdr:rowOff>
    </xdr:from>
    <xdr:to>
      <xdr:col>116</xdr:col>
      <xdr:colOff>114300</xdr:colOff>
      <xdr:row>78</xdr:row>
      <xdr:rowOff>61178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109455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151896</xdr:rowOff>
    </xdr:from>
    <xdr:to>
      <xdr:col>112</xdr:col>
      <xdr:colOff>38100</xdr:colOff>
      <xdr:row>78</xdr:row>
      <xdr:rowOff>82046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73173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156925</xdr:rowOff>
    </xdr:from>
    <xdr:to>
      <xdr:col>107</xdr:col>
      <xdr:colOff>101600</xdr:colOff>
      <xdr:row>78</xdr:row>
      <xdr:rowOff>87075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78202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5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134082</xdr:rowOff>
    </xdr:from>
    <xdr:to>
      <xdr:col>102</xdr:col>
      <xdr:colOff>165100</xdr:colOff>
      <xdr:row>77</xdr:row>
      <xdr:rowOff>64232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55359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141756</xdr:rowOff>
    </xdr:from>
    <xdr:to>
      <xdr:col>98</xdr:col>
      <xdr:colOff>38100</xdr:colOff>
      <xdr:row>77</xdr:row>
      <xdr:rowOff>71906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63033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ＭＳ Ｐゴシック" panose="020B0600070205080204" pitchFamily="50" charset="-128"/>
              <a:cs typeface="+mn-cs"/>
            </a:rPr>
            <a:t>歳出決算総額は、住民一人当たり</a:t>
          </a:r>
          <a:r>
            <a:rPr kumimoji="1" lang="en-US" altLang="ja-JP" sz="1300" baseline="0">
              <a:solidFill>
                <a:schemeClr val="dk1"/>
              </a:solidFill>
              <a:effectLst/>
              <a:latin typeface="+mn-lt"/>
              <a:ea typeface="ＭＳ Ｐゴシック" panose="020B0600070205080204" pitchFamily="50" charset="-128"/>
              <a:cs typeface="+mn-cs"/>
            </a:rPr>
            <a:t>410</a:t>
          </a:r>
          <a:r>
            <a:rPr kumimoji="1" lang="ja-JP" altLang="ja-JP" sz="1300" baseline="0">
              <a:solidFill>
                <a:schemeClr val="dk1"/>
              </a:solidFill>
              <a:effectLst/>
              <a:latin typeface="+mn-lt"/>
              <a:ea typeface="ＭＳ Ｐゴシック" panose="020B0600070205080204" pitchFamily="50" charset="-128"/>
              <a:cs typeface="+mn-cs"/>
            </a:rPr>
            <a:t>千円で、前年度と比較して</a:t>
          </a:r>
          <a:r>
            <a:rPr kumimoji="1" lang="en-US" altLang="ja-JP" sz="1300" baseline="0">
              <a:solidFill>
                <a:schemeClr val="dk1"/>
              </a:solidFill>
              <a:effectLst/>
              <a:latin typeface="+mn-lt"/>
              <a:ea typeface="ＭＳ Ｐゴシック" panose="020B0600070205080204" pitchFamily="50" charset="-128"/>
              <a:cs typeface="+mn-cs"/>
            </a:rPr>
            <a:t>3</a:t>
          </a:r>
          <a:r>
            <a:rPr kumimoji="1" lang="ja-JP" altLang="ja-JP" sz="1300" baseline="0">
              <a:solidFill>
                <a:schemeClr val="dk1"/>
              </a:solidFill>
              <a:effectLst/>
              <a:latin typeface="+mn-lt"/>
              <a:ea typeface="ＭＳ Ｐゴシック" panose="020B0600070205080204" pitchFamily="50" charset="-128"/>
              <a:cs typeface="+mn-cs"/>
            </a:rPr>
            <a:t>千円の増加となった。主な構成科目である扶助費については、子育て世帯への臨時特別給付金事業補助金の減少等により、昨年度と比較して▲</a:t>
          </a:r>
          <a:r>
            <a:rPr kumimoji="1" lang="en-US" altLang="ja-JP" sz="1300" baseline="0">
              <a:solidFill>
                <a:schemeClr val="dk1"/>
              </a:solidFill>
              <a:effectLst/>
              <a:latin typeface="+mn-lt"/>
              <a:ea typeface="ＭＳ Ｐゴシック" panose="020B0600070205080204" pitchFamily="50" charset="-128"/>
              <a:cs typeface="+mn-cs"/>
            </a:rPr>
            <a:t>2,486</a:t>
          </a:r>
          <a:r>
            <a:rPr kumimoji="1" lang="ja-JP" altLang="ja-JP" sz="1300" baseline="0">
              <a:solidFill>
                <a:schemeClr val="dk1"/>
              </a:solidFill>
              <a:effectLst/>
              <a:latin typeface="+mn-lt"/>
              <a:ea typeface="ＭＳ Ｐゴシック" panose="020B0600070205080204" pitchFamily="50" charset="-128"/>
              <a:cs typeface="+mn-cs"/>
            </a:rPr>
            <a:t>円の減少となったが、令和２年度以前の水準と比較すると、高止まりの傾向にある。依然として障害福祉サービス費が増加傾向にあるため、町独自の福祉制度の改正等も検討していく必要がある。補助費等については、小川地区衛生組合負担金</a:t>
          </a:r>
          <a:r>
            <a:rPr kumimoji="1" lang="en-US" altLang="ja-JP" sz="1300" baseline="0">
              <a:solidFill>
                <a:schemeClr val="dk1"/>
              </a:solidFill>
              <a:effectLst/>
              <a:latin typeface="+mn-lt"/>
              <a:ea typeface="ＭＳ Ｐゴシック" panose="020B0600070205080204" pitchFamily="50" charset="-128"/>
              <a:cs typeface="+mn-cs"/>
            </a:rPr>
            <a:t>79,363</a:t>
          </a:r>
          <a:r>
            <a:rPr kumimoji="1" lang="ja-JP" altLang="ja-JP" sz="1300" baseline="0">
              <a:solidFill>
                <a:schemeClr val="dk1"/>
              </a:solidFill>
              <a:effectLst/>
              <a:latin typeface="+mn-lt"/>
              <a:ea typeface="ＭＳ Ｐゴシック" panose="020B0600070205080204" pitchFamily="50" charset="-128"/>
              <a:cs typeface="+mn-cs"/>
            </a:rPr>
            <a:t>千円の増加等により、住民一人当たりのコストも増加している。小川地区衛生組合負担金については、ごみの焼却処理を民間企業に委託したことによる増加であり、今後経常的にかかる費用であるため、住民一人当たりの補助費についても、今年度と同水準以上となることが予想される。繰出金については、後期高齢者医療広域連合負担金、後期高齢者医療特別会計繰出金、介護保険特別会計繰出金等への支出が増加したことにより、住民一人当たりの繰出金も増加となっている。段階の世代が後期高齢者となりだしたことに伴い、同負担金等も増加しており、今後も今年度と同水準以上となることが予想される。健康寿命の延伸等に係る事業を充実させるなど、繰出金の費用を抑える政策を検討していく必要がある。ほかの項目については、微増もしくは、減少傾向となっているが、今後、小中学校の再編、役場庁舎の大規模改修の検討・実施も控えているため、持続的に基金の積立ができるよう、健全な財政運営に努める。</a:t>
          </a:r>
          <a:endParaRPr lang="ja-JP" altLang="ja-JP" sz="1300" baseline="0">
            <a:effectLst/>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17,596
16,999
29.92
7,735,035
7,215,607
467,225
4,574,945
6,114,866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60016</xdr:rowOff>
    </xdr:from>
    <xdr:to>
      <xdr:col>24</xdr:col>
      <xdr:colOff>63500</xdr:colOff>
      <xdr:row>36</xdr:row>
      <xdr:rowOff>62629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3221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123045</xdr:rowOff>
    </xdr:from>
    <xdr:to>
      <xdr:col>19</xdr:col>
      <xdr:colOff>177800</xdr:colOff>
      <xdr:row>36</xdr:row>
      <xdr:rowOff>62629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23795"/>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80264</xdr:rowOff>
    </xdr:from>
    <xdr:to>
      <xdr:col>15</xdr:col>
      <xdr:colOff>50800</xdr:colOff>
      <xdr:row>35</xdr:row>
      <xdr:rowOff>123045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81014"/>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167458</xdr:rowOff>
    </xdr:from>
    <xdr:to>
      <xdr:col>10</xdr:col>
      <xdr:colOff>114300</xdr:colOff>
      <xdr:row>35</xdr:row>
      <xdr:rowOff>80264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96758"/>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9216</xdr:rowOff>
    </xdr:from>
    <xdr:to>
      <xdr:col>24</xdr:col>
      <xdr:colOff>114300</xdr:colOff>
      <xdr:row>36</xdr:row>
      <xdr:rowOff>110816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159093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11829</xdr:rowOff>
    </xdr:from>
    <xdr:to>
      <xdr:col>20</xdr:col>
      <xdr:colOff>38100</xdr:colOff>
      <xdr:row>36</xdr:row>
      <xdr:rowOff>113429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72245</xdr:rowOff>
    </xdr:from>
    <xdr:to>
      <xdr:col>15</xdr:col>
      <xdr:colOff>101600</xdr:colOff>
      <xdr:row>36</xdr:row>
      <xdr:rowOff>2395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164972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29464</xdr:rowOff>
    </xdr:from>
    <xdr:to>
      <xdr:col>10</xdr:col>
      <xdr:colOff>165100</xdr:colOff>
      <xdr:row>35</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116658</xdr:rowOff>
    </xdr:from>
    <xdr:to>
      <xdr:col>6</xdr:col>
      <xdr:colOff>38100</xdr:colOff>
      <xdr:row>35</xdr:row>
      <xdr:rowOff>46808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37935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3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106077</xdr:rowOff>
    </xdr:from>
    <xdr:to>
      <xdr:col>24</xdr:col>
      <xdr:colOff>63500</xdr:colOff>
      <xdr:row>56</xdr:row>
      <xdr:rowOff>119514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07277"/>
          <a:ext cx="8382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95772</xdr:rowOff>
    </xdr:from>
    <xdr:to>
      <xdr:col>19</xdr:col>
      <xdr:colOff>177800</xdr:colOff>
      <xdr:row>56</xdr:row>
      <xdr:rowOff>106077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54072"/>
          <a:ext cx="889000" cy="35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95772</xdr:rowOff>
    </xdr:from>
    <xdr:to>
      <xdr:col>15</xdr:col>
      <xdr:colOff>50800</xdr:colOff>
      <xdr:row>57</xdr:row>
      <xdr:rowOff>63754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54072"/>
          <a:ext cx="889000" cy="48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63754</xdr:rowOff>
    </xdr:from>
    <xdr:to>
      <xdr:col>10</xdr:col>
      <xdr:colOff>114300</xdr:colOff>
      <xdr:row>57</xdr:row>
      <xdr:rowOff>77178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36404"/>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68714</xdr:rowOff>
    </xdr:from>
    <xdr:to>
      <xdr:col>24</xdr:col>
      <xdr:colOff>114300</xdr:colOff>
      <xdr:row>56</xdr:row>
      <xdr:rowOff>170314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47141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55277</xdr:rowOff>
    </xdr:from>
    <xdr:to>
      <xdr:col>20</xdr:col>
      <xdr:colOff>38100</xdr:colOff>
      <xdr:row>56</xdr:row>
      <xdr:rowOff>156877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148004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44972</xdr:rowOff>
    </xdr:from>
    <xdr:to>
      <xdr:col>15</xdr:col>
      <xdr:colOff>101600</xdr:colOff>
      <xdr:row>54</xdr:row>
      <xdr:rowOff>146572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137699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9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12954</xdr:rowOff>
    </xdr:from>
    <xdr:to>
      <xdr:col>10</xdr:col>
      <xdr:colOff>165100</xdr:colOff>
      <xdr:row>57</xdr:row>
      <xdr:rowOff>114554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105681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26378</xdr:rowOff>
    </xdr:from>
    <xdr:to>
      <xdr:col>6</xdr:col>
      <xdr:colOff>38100</xdr:colOff>
      <xdr:row>57</xdr:row>
      <xdr:rowOff>127978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119105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166246</xdr:rowOff>
    </xdr:from>
    <xdr:to>
      <xdr:col>24</xdr:col>
      <xdr:colOff>62865</xdr:colOff>
      <xdr:row>77</xdr:row>
      <xdr:rowOff>167656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67746"/>
          <a:ext cx="1270" cy="120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3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167656</xdr:rowOff>
    </xdr:from>
    <xdr:to>
      <xdr:col>24</xdr:col>
      <xdr:colOff>152400</xdr:colOff>
      <xdr:row>77</xdr:row>
      <xdr:rowOff>167656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36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112923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166246</xdr:rowOff>
    </xdr:from>
    <xdr:to>
      <xdr:col>24</xdr:col>
      <xdr:colOff>152400</xdr:colOff>
      <xdr:row>70</xdr:row>
      <xdr:rowOff>166246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6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33744</xdr:rowOff>
    </xdr:from>
    <xdr:to>
      <xdr:col>24</xdr:col>
      <xdr:colOff>63500</xdr:colOff>
      <xdr:row>77</xdr:row>
      <xdr:rowOff>38936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235394"/>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35548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22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12671</xdr:rowOff>
    </xdr:from>
    <xdr:to>
      <xdr:col>24</xdr:col>
      <xdr:colOff>114300</xdr:colOff>
      <xdr:row>75</xdr:row>
      <xdr:rowOff>114271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33744</xdr:rowOff>
    </xdr:from>
    <xdr:to>
      <xdr:col>19</xdr:col>
      <xdr:colOff>177800</xdr:colOff>
      <xdr:row>78</xdr:row>
      <xdr:rowOff>30925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35394"/>
          <a:ext cx="889000" cy="1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113989</xdr:rowOff>
    </xdr:from>
    <xdr:to>
      <xdr:col>20</xdr:col>
      <xdr:colOff>38100</xdr:colOff>
      <xdr:row>75</xdr:row>
      <xdr:rowOff>44139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8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60666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30925</xdr:rowOff>
    </xdr:from>
    <xdr:to>
      <xdr:col>15</xdr:col>
      <xdr:colOff>50800</xdr:colOff>
      <xdr:row>78</xdr:row>
      <xdr:rowOff>79160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04025"/>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168300</xdr:rowOff>
    </xdr:from>
    <xdr:to>
      <xdr:col>15</xdr:col>
      <xdr:colOff>101600</xdr:colOff>
      <xdr:row>76</xdr:row>
      <xdr:rowOff>98450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114978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79160</xdr:rowOff>
    </xdr:from>
    <xdr:to>
      <xdr:col>10</xdr:col>
      <xdr:colOff>114300</xdr:colOff>
      <xdr:row>78</xdr:row>
      <xdr:rowOff>110162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52260"/>
          <a:ext cx="889000" cy="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37588</xdr:rowOff>
    </xdr:from>
    <xdr:to>
      <xdr:col>10</xdr:col>
      <xdr:colOff>165100</xdr:colOff>
      <xdr:row>76</xdr:row>
      <xdr:rowOff>139188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155716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4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90396</xdr:rowOff>
    </xdr:from>
    <xdr:to>
      <xdr:col>6</xdr:col>
      <xdr:colOff>38100</xdr:colOff>
      <xdr:row>77</xdr:row>
      <xdr:rowOff>20546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2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159586</xdr:rowOff>
    </xdr:from>
    <xdr:to>
      <xdr:col>24</xdr:col>
      <xdr:colOff>114300</xdr:colOff>
      <xdr:row>77</xdr:row>
      <xdr:rowOff>89736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138013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6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154394</xdr:rowOff>
    </xdr:from>
    <xdr:to>
      <xdr:col>20</xdr:col>
      <xdr:colOff>38100</xdr:colOff>
      <xdr:row>77</xdr:row>
      <xdr:rowOff>84544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75671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7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151575</xdr:rowOff>
    </xdr:from>
    <xdr:to>
      <xdr:col>15</xdr:col>
      <xdr:colOff>101600</xdr:colOff>
      <xdr:row>78</xdr:row>
      <xdr:rowOff>81725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72852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4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28360</xdr:rowOff>
    </xdr:from>
    <xdr:to>
      <xdr:col>10</xdr:col>
      <xdr:colOff>165100</xdr:colOff>
      <xdr:row>78</xdr:row>
      <xdr:rowOff>129960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121087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9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59362</xdr:rowOff>
    </xdr:from>
    <xdr:to>
      <xdr:col>6</xdr:col>
      <xdr:colOff>38100</xdr:colOff>
      <xdr:row>78</xdr:row>
      <xdr:rowOff>160962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152089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2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50653</xdr:rowOff>
    </xdr:from>
    <xdr:to>
      <xdr:col>24</xdr:col>
      <xdr:colOff>63500</xdr:colOff>
      <xdr:row>97</xdr:row>
      <xdr:rowOff>97326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81303"/>
          <a:ext cx="8382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97326</xdr:rowOff>
    </xdr:from>
    <xdr:to>
      <xdr:col>19</xdr:col>
      <xdr:colOff>177800</xdr:colOff>
      <xdr:row>97</xdr:row>
      <xdr:rowOff>140188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27976"/>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140188</xdr:rowOff>
    </xdr:from>
    <xdr:to>
      <xdr:col>15</xdr:col>
      <xdr:colOff>50800</xdr:colOff>
      <xdr:row>97</xdr:row>
      <xdr:rowOff>146917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70838"/>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135669</xdr:rowOff>
    </xdr:from>
    <xdr:to>
      <xdr:col>10</xdr:col>
      <xdr:colOff>114300</xdr:colOff>
      <xdr:row>97</xdr:row>
      <xdr:rowOff>146917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66319"/>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171303</xdr:rowOff>
    </xdr:from>
    <xdr:to>
      <xdr:col>24</xdr:col>
      <xdr:colOff>114300</xdr:colOff>
      <xdr:row>97</xdr:row>
      <xdr:rowOff>101453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86230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4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46526</xdr:rowOff>
    </xdr:from>
    <xdr:to>
      <xdr:col>20</xdr:col>
      <xdr:colOff>38100</xdr:colOff>
      <xdr:row>97</xdr:row>
      <xdr:rowOff>148126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139253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89388</xdr:rowOff>
    </xdr:from>
    <xdr:to>
      <xdr:col>15</xdr:col>
      <xdr:colOff>101600</xdr:colOff>
      <xdr:row>98</xdr:row>
      <xdr:rowOff>19538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96117</xdr:rowOff>
    </xdr:from>
    <xdr:to>
      <xdr:col>10</xdr:col>
      <xdr:colOff>165100</xdr:colOff>
      <xdr:row>98</xdr:row>
      <xdr:rowOff>26267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17394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84869</xdr:rowOff>
    </xdr:from>
    <xdr:to>
      <xdr:col>6</xdr:col>
      <xdr:colOff>38100</xdr:colOff>
      <xdr:row>98</xdr:row>
      <xdr:rowOff>15019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6146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115697</xdr:rowOff>
    </xdr:from>
    <xdr:to>
      <xdr:col>55</xdr:col>
      <xdr:colOff>0</xdr:colOff>
      <xdr:row>38</xdr:row>
      <xdr:rowOff>115925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3079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115925</xdr:rowOff>
    </xdr:from>
    <xdr:to>
      <xdr:col>50</xdr:col>
      <xdr:colOff>114300</xdr:colOff>
      <xdr:row>38</xdr:row>
      <xdr:rowOff>116611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10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115239</xdr:rowOff>
    </xdr:from>
    <xdr:to>
      <xdr:col>45</xdr:col>
      <xdr:colOff>177800</xdr:colOff>
      <xdr:row>38</xdr:row>
      <xdr:rowOff>116611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033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80035</xdr:rowOff>
    </xdr:from>
    <xdr:to>
      <xdr:col>41</xdr:col>
      <xdr:colOff>50800</xdr:colOff>
      <xdr:row>38</xdr:row>
      <xdr:rowOff>115239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9513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64897</xdr:rowOff>
    </xdr:from>
    <xdr:to>
      <xdr:col>55</xdr:col>
      <xdr:colOff>50800</xdr:colOff>
      <xdr:row>38</xdr:row>
      <xdr:rowOff>166497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151274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65125</xdr:rowOff>
    </xdr:from>
    <xdr:to>
      <xdr:col>50</xdr:col>
      <xdr:colOff>165100</xdr:colOff>
      <xdr:row>38</xdr:row>
      <xdr:rowOff>166725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157852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65811</xdr:rowOff>
    </xdr:from>
    <xdr:to>
      <xdr:col>46</xdr:col>
      <xdr:colOff>38100</xdr:colOff>
      <xdr:row>38</xdr:row>
      <xdr:rowOff>167411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158538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64439</xdr:rowOff>
    </xdr:from>
    <xdr:to>
      <xdr:col>41</xdr:col>
      <xdr:colOff>101600</xdr:colOff>
      <xdr:row>38</xdr:row>
      <xdr:rowOff>166039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157166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2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29235</xdr:rowOff>
    </xdr:from>
    <xdr:to>
      <xdr:col>36</xdr:col>
      <xdr:colOff>165100</xdr:colOff>
      <xdr:row>38</xdr:row>
      <xdr:rowOff>130835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121962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124988</xdr:rowOff>
    </xdr:from>
    <xdr:to>
      <xdr:col>55</xdr:col>
      <xdr:colOff>0</xdr:colOff>
      <xdr:row>58</xdr:row>
      <xdr:rowOff>127143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69088"/>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86453</xdr:rowOff>
    </xdr:from>
    <xdr:to>
      <xdr:col>50</xdr:col>
      <xdr:colOff>114300</xdr:colOff>
      <xdr:row>58</xdr:row>
      <xdr:rowOff>127143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30553"/>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51624</xdr:rowOff>
    </xdr:from>
    <xdr:to>
      <xdr:col>45</xdr:col>
      <xdr:colOff>177800</xdr:colOff>
      <xdr:row>58</xdr:row>
      <xdr:rowOff>86453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95724"/>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51624</xdr:rowOff>
    </xdr:from>
    <xdr:to>
      <xdr:col>41</xdr:col>
      <xdr:colOff>50800</xdr:colOff>
      <xdr:row>58</xdr:row>
      <xdr:rowOff>56718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95724"/>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74188</xdr:rowOff>
    </xdr:from>
    <xdr:to>
      <xdr:col>55</xdr:col>
      <xdr:colOff>50800</xdr:colOff>
      <xdr:row>59</xdr:row>
      <xdr:rowOff>4338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52615</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76343</xdr:rowOff>
    </xdr:from>
    <xdr:to>
      <xdr:col>50</xdr:col>
      <xdr:colOff>165100</xdr:colOff>
      <xdr:row>59</xdr:row>
      <xdr:rowOff>6493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169070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35653</xdr:rowOff>
    </xdr:from>
    <xdr:to>
      <xdr:col>46</xdr:col>
      <xdr:colOff>38100</xdr:colOff>
      <xdr:row>58</xdr:row>
      <xdr:rowOff>137253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128380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7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824</xdr:rowOff>
    </xdr:from>
    <xdr:to>
      <xdr:col>41</xdr:col>
      <xdr:colOff>101600</xdr:colOff>
      <xdr:row>58</xdr:row>
      <xdr:rowOff>102424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93551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5918</xdr:rowOff>
    </xdr:from>
    <xdr:to>
      <xdr:col>36</xdr:col>
      <xdr:colOff>165100</xdr:colOff>
      <xdr:row>58</xdr:row>
      <xdr:rowOff>107518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98645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68540</xdr:rowOff>
    </xdr:from>
    <xdr:to>
      <xdr:col>55</xdr:col>
      <xdr:colOff>0</xdr:colOff>
      <xdr:row>78</xdr:row>
      <xdr:rowOff>114619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441640"/>
          <a:ext cx="8382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114619</xdr:rowOff>
    </xdr:from>
    <xdr:to>
      <xdr:col>50</xdr:col>
      <xdr:colOff>114300</xdr:colOff>
      <xdr:row>78</xdr:row>
      <xdr:rowOff>159114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87719"/>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157287</xdr:rowOff>
    </xdr:from>
    <xdr:to>
      <xdr:col>45</xdr:col>
      <xdr:colOff>177800</xdr:colOff>
      <xdr:row>78</xdr:row>
      <xdr:rowOff>159114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530387"/>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157287</xdr:rowOff>
    </xdr:from>
    <xdr:to>
      <xdr:col>41</xdr:col>
      <xdr:colOff>50800</xdr:colOff>
      <xdr:row>78</xdr:row>
      <xdr:rowOff>160469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30387"/>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17740</xdr:rowOff>
    </xdr:from>
    <xdr:to>
      <xdr:col>55</xdr:col>
      <xdr:colOff>50800</xdr:colOff>
      <xdr:row>78</xdr:row>
      <xdr:rowOff>119340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167617</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63819</xdr:rowOff>
    </xdr:from>
    <xdr:to>
      <xdr:col>50</xdr:col>
      <xdr:colOff>165100</xdr:colOff>
      <xdr:row>78</xdr:row>
      <xdr:rowOff>165419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4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156546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5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108314</xdr:rowOff>
    </xdr:from>
    <xdr:to>
      <xdr:col>46</xdr:col>
      <xdr:colOff>38100</xdr:colOff>
      <xdr:row>79</xdr:row>
      <xdr:rowOff>38464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29591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106487</xdr:rowOff>
    </xdr:from>
    <xdr:to>
      <xdr:col>41</xdr:col>
      <xdr:colOff>101600</xdr:colOff>
      <xdr:row>79</xdr:row>
      <xdr:rowOff>36637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27764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57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109669</xdr:rowOff>
    </xdr:from>
    <xdr:to>
      <xdr:col>36</xdr:col>
      <xdr:colOff>165100</xdr:colOff>
      <xdr:row>79</xdr:row>
      <xdr:rowOff>39819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30946</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7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79459</xdr:rowOff>
    </xdr:from>
    <xdr:to>
      <xdr:col>55</xdr:col>
      <xdr:colOff>0</xdr:colOff>
      <xdr:row>97</xdr:row>
      <xdr:rowOff>95417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10109"/>
          <a:ext cx="8382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34576</xdr:rowOff>
    </xdr:from>
    <xdr:to>
      <xdr:col>50</xdr:col>
      <xdr:colOff>114300</xdr:colOff>
      <xdr:row>97</xdr:row>
      <xdr:rowOff>79459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65226"/>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34576</xdr:rowOff>
    </xdr:from>
    <xdr:to>
      <xdr:col>45</xdr:col>
      <xdr:colOff>177800</xdr:colOff>
      <xdr:row>97</xdr:row>
      <xdr:rowOff>58068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65226"/>
          <a:ext cx="889000" cy="2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58068</xdr:rowOff>
    </xdr:from>
    <xdr:to>
      <xdr:col>41</xdr:col>
      <xdr:colOff>50800</xdr:colOff>
      <xdr:row>97</xdr:row>
      <xdr:rowOff>99140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88718"/>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44617</xdr:rowOff>
    </xdr:from>
    <xdr:to>
      <xdr:col>55</xdr:col>
      <xdr:colOff>50800</xdr:colOff>
      <xdr:row>97</xdr:row>
      <xdr:rowOff>146217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130994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28659</xdr:rowOff>
    </xdr:from>
    <xdr:to>
      <xdr:col>50</xdr:col>
      <xdr:colOff>165100</xdr:colOff>
      <xdr:row>97</xdr:row>
      <xdr:rowOff>130259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121386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155226</xdr:rowOff>
    </xdr:from>
    <xdr:to>
      <xdr:col>46</xdr:col>
      <xdr:colOff>38100</xdr:colOff>
      <xdr:row>97</xdr:row>
      <xdr:rowOff>85376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76503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7268</xdr:rowOff>
    </xdr:from>
    <xdr:to>
      <xdr:col>41</xdr:col>
      <xdr:colOff>101600</xdr:colOff>
      <xdr:row>97</xdr:row>
      <xdr:rowOff>108868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3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99995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48340</xdr:rowOff>
    </xdr:from>
    <xdr:to>
      <xdr:col>36</xdr:col>
      <xdr:colOff>165100</xdr:colOff>
      <xdr:row>97</xdr:row>
      <xdr:rowOff>149940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141067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74549</xdr:rowOff>
    </xdr:from>
    <xdr:to>
      <xdr:col>85</xdr:col>
      <xdr:colOff>127000</xdr:colOff>
      <xdr:row>37</xdr:row>
      <xdr:rowOff>8103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46749"/>
          <a:ext cx="8382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74549</xdr:rowOff>
    </xdr:from>
    <xdr:to>
      <xdr:col>81</xdr:col>
      <xdr:colOff>50800</xdr:colOff>
      <xdr:row>36</xdr:row>
      <xdr:rowOff>144767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46749"/>
          <a:ext cx="8890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47346</xdr:rowOff>
    </xdr:from>
    <xdr:to>
      <xdr:col>76</xdr:col>
      <xdr:colOff>114300</xdr:colOff>
      <xdr:row>36</xdr:row>
      <xdr:rowOff>144767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705196"/>
          <a:ext cx="889000" cy="6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47346</xdr:rowOff>
    </xdr:from>
    <xdr:to>
      <xdr:col>71</xdr:col>
      <xdr:colOff>177800</xdr:colOff>
      <xdr:row>36</xdr:row>
      <xdr:rowOff>160007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705196"/>
          <a:ext cx="889000" cy="6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128753</xdr:rowOff>
    </xdr:from>
    <xdr:to>
      <xdr:col>85</xdr:col>
      <xdr:colOff>177800</xdr:colOff>
      <xdr:row>37</xdr:row>
      <xdr:rowOff>58903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107180</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23749</xdr:rowOff>
    </xdr:from>
    <xdr:to>
      <xdr:col>81</xdr:col>
      <xdr:colOff>101600</xdr:colOff>
      <xdr:row>36</xdr:row>
      <xdr:rowOff>125349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116476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2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93967</xdr:rowOff>
    </xdr:from>
    <xdr:to>
      <xdr:col>76</xdr:col>
      <xdr:colOff>165100</xdr:colOff>
      <xdr:row>37</xdr:row>
      <xdr:rowOff>24117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15244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3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167996</xdr:rowOff>
    </xdr:from>
    <xdr:to>
      <xdr:col>72</xdr:col>
      <xdr:colOff>38100</xdr:colOff>
      <xdr:row>33</xdr:row>
      <xdr:rowOff>98146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6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114673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42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109207</xdr:rowOff>
    </xdr:from>
    <xdr:to>
      <xdr:col>67</xdr:col>
      <xdr:colOff>101600</xdr:colOff>
      <xdr:row>37</xdr:row>
      <xdr:rowOff>39357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30484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3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5652</xdr:rowOff>
    </xdr:from>
    <xdr:to>
      <xdr:col>85</xdr:col>
      <xdr:colOff>127000</xdr:colOff>
      <xdr:row>59</xdr:row>
      <xdr:rowOff>19888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121202"/>
          <a:ext cx="8382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169405</xdr:rowOff>
    </xdr:from>
    <xdr:to>
      <xdr:col>81</xdr:col>
      <xdr:colOff>50800</xdr:colOff>
      <xdr:row>59</xdr:row>
      <xdr:rowOff>19888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113505"/>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169405</xdr:rowOff>
    </xdr:from>
    <xdr:to>
      <xdr:col>76</xdr:col>
      <xdr:colOff>114300</xdr:colOff>
      <xdr:row>59</xdr:row>
      <xdr:rowOff>53162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113505"/>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53162</xdr:rowOff>
    </xdr:from>
    <xdr:to>
      <xdr:col>71</xdr:col>
      <xdr:colOff>177800</xdr:colOff>
      <xdr:row>59</xdr:row>
      <xdr:rowOff>75400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168712"/>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126302</xdr:rowOff>
    </xdr:from>
    <xdr:to>
      <xdr:col>85</xdr:col>
      <xdr:colOff>177800</xdr:colOff>
      <xdr:row>59</xdr:row>
      <xdr:rowOff>56452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100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41229</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140538</xdr:rowOff>
    </xdr:from>
    <xdr:to>
      <xdr:col>81</xdr:col>
      <xdr:colOff>101600</xdr:colOff>
      <xdr:row>59</xdr:row>
      <xdr:rowOff>70688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100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61815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118605</xdr:rowOff>
    </xdr:from>
    <xdr:to>
      <xdr:col>76</xdr:col>
      <xdr:colOff>165100</xdr:colOff>
      <xdr:row>59</xdr:row>
      <xdr:rowOff>48755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100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39882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1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2362</xdr:rowOff>
    </xdr:from>
    <xdr:to>
      <xdr:col>72</xdr:col>
      <xdr:colOff>38100</xdr:colOff>
      <xdr:row>59</xdr:row>
      <xdr:rowOff>103962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101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95089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2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24600</xdr:rowOff>
    </xdr:from>
    <xdr:to>
      <xdr:col>67</xdr:col>
      <xdr:colOff>101600</xdr:colOff>
      <xdr:row>59</xdr:row>
      <xdr:rowOff>126200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1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117327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2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31280</xdr:rowOff>
    </xdr:from>
    <xdr:to>
      <xdr:col>85</xdr:col>
      <xdr:colOff>127000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575830"/>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6553</xdr:rowOff>
    </xdr:from>
    <xdr:to>
      <xdr:col>81</xdr:col>
      <xdr:colOff>50800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551103"/>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6553</xdr:rowOff>
    </xdr:from>
    <xdr:to>
      <xdr:col>76</xdr:col>
      <xdr:colOff>114300</xdr:colOff>
      <xdr:row>79</xdr:row>
      <xdr:rowOff>22695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551103"/>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22695</xdr:rowOff>
    </xdr:from>
    <xdr:to>
      <xdr:col>71</xdr:col>
      <xdr:colOff>177800</xdr:colOff>
      <xdr:row>79</xdr:row>
      <xdr:rowOff>36157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567245"/>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151930</xdr:rowOff>
    </xdr:from>
    <xdr:to>
      <xdr:col>85</xdr:col>
      <xdr:colOff>177800</xdr:colOff>
      <xdr:row>79</xdr:row>
      <xdr:rowOff>82080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127203</xdr:rowOff>
    </xdr:from>
    <xdr:to>
      <xdr:col>76</xdr:col>
      <xdr:colOff>165100</xdr:colOff>
      <xdr:row>79</xdr:row>
      <xdr:rowOff>57353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48480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59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143345</xdr:rowOff>
    </xdr:from>
    <xdr:to>
      <xdr:col>72</xdr:col>
      <xdr:colOff>38100</xdr:colOff>
      <xdr:row>79</xdr:row>
      <xdr:rowOff>73495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64622</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156807</xdr:rowOff>
    </xdr:from>
    <xdr:to>
      <xdr:col>67</xdr:col>
      <xdr:colOff>101600</xdr:colOff>
      <xdr:row>79</xdr:row>
      <xdr:rowOff>86957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78084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25017" y="13622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97005</xdr:rowOff>
    </xdr:from>
    <xdr:to>
      <xdr:col>85</xdr:col>
      <xdr:colOff>127000</xdr:colOff>
      <xdr:row>97</xdr:row>
      <xdr:rowOff>98034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727655"/>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88143</xdr:rowOff>
    </xdr:from>
    <xdr:to>
      <xdr:col>81</xdr:col>
      <xdr:colOff>50800</xdr:colOff>
      <xdr:row>97</xdr:row>
      <xdr:rowOff>97005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718793"/>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88143</xdr:rowOff>
    </xdr:from>
    <xdr:to>
      <xdr:col>76</xdr:col>
      <xdr:colOff>114300</xdr:colOff>
      <xdr:row>97</xdr:row>
      <xdr:rowOff>100251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718793"/>
          <a:ext cx="889000"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100251</xdr:rowOff>
    </xdr:from>
    <xdr:to>
      <xdr:col>71</xdr:col>
      <xdr:colOff>177800</xdr:colOff>
      <xdr:row>97</xdr:row>
      <xdr:rowOff>105273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730901"/>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47234</xdr:rowOff>
    </xdr:from>
    <xdr:to>
      <xdr:col>85</xdr:col>
      <xdr:colOff>177800</xdr:colOff>
      <xdr:row>97</xdr:row>
      <xdr:rowOff>148834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6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25661</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5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46205</xdr:rowOff>
    </xdr:from>
    <xdr:to>
      <xdr:col>81</xdr:col>
      <xdr:colOff>101600</xdr:colOff>
      <xdr:row>97</xdr:row>
      <xdr:rowOff>147805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138932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76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37343</xdr:rowOff>
    </xdr:from>
    <xdr:to>
      <xdr:col>76</xdr:col>
      <xdr:colOff>165100</xdr:colOff>
      <xdr:row>97</xdr:row>
      <xdr:rowOff>138943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6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130070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7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49451</xdr:rowOff>
    </xdr:from>
    <xdr:to>
      <xdr:col>72</xdr:col>
      <xdr:colOff>38100</xdr:colOff>
      <xdr:row>97</xdr:row>
      <xdr:rowOff>151051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6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142178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7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54473</xdr:rowOff>
    </xdr:from>
    <xdr:to>
      <xdr:col>67</xdr:col>
      <xdr:colOff>101600</xdr:colOff>
      <xdr:row>97</xdr:row>
      <xdr:rowOff>156073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147200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ＭＳ Ｐゴシック" panose="020B0600070205080204" pitchFamily="50" charset="-128"/>
              <a:cs typeface="+mn-cs"/>
            </a:rPr>
            <a:t>令和３年度と比較し、衛生費が大幅に増加している。こちらは、ごみの焼却処理を民間委託したことにより、小川地区衛生組合負担金が</a:t>
          </a:r>
          <a:r>
            <a:rPr kumimoji="1" lang="en-US" altLang="ja-JP" sz="1300" baseline="0">
              <a:solidFill>
                <a:schemeClr val="dk1"/>
              </a:solidFill>
              <a:effectLst/>
              <a:latin typeface="+mn-lt"/>
              <a:ea typeface="ＭＳ Ｐゴシック" panose="020B0600070205080204" pitchFamily="50" charset="-128"/>
              <a:cs typeface="+mn-cs"/>
            </a:rPr>
            <a:t>70,291</a:t>
          </a:r>
          <a:r>
            <a:rPr kumimoji="1" lang="ja-JP" altLang="ja-JP" sz="1300" baseline="0">
              <a:solidFill>
                <a:schemeClr val="dk1"/>
              </a:solidFill>
              <a:effectLst/>
              <a:latin typeface="+mn-lt"/>
              <a:ea typeface="ＭＳ Ｐゴシック" panose="020B0600070205080204" pitchFamily="50" charset="-128"/>
              <a:cs typeface="+mn-cs"/>
            </a:rPr>
            <a:t>千円増加したこと等によるものであり、今後、同程度の水準が続くものと予想される。衛生費に次いで、商工費も増加しているが、こちらは地方創生臨時交付金の対象事業である小規模事業者等価格高騰対策支援事業給付金が</a:t>
          </a:r>
          <a:r>
            <a:rPr kumimoji="1" lang="en-US" altLang="ja-JP" sz="1300" baseline="0">
              <a:solidFill>
                <a:schemeClr val="dk1"/>
              </a:solidFill>
              <a:effectLst/>
              <a:latin typeface="+mn-lt"/>
              <a:ea typeface="ＭＳ Ｐゴシック" panose="020B0600070205080204" pitchFamily="50" charset="-128"/>
              <a:cs typeface="+mn-cs"/>
            </a:rPr>
            <a:t>32,730</a:t>
          </a:r>
          <a:r>
            <a:rPr kumimoji="1" lang="ja-JP" altLang="ja-JP" sz="1300" baseline="0">
              <a:solidFill>
                <a:schemeClr val="dk1"/>
              </a:solidFill>
              <a:effectLst/>
              <a:latin typeface="+mn-lt"/>
              <a:ea typeface="ＭＳ Ｐゴシック" panose="020B0600070205080204" pitchFamily="50" charset="-128"/>
              <a:cs typeface="+mn-cs"/>
            </a:rPr>
            <a:t>千円増加したこと等によるものであり、令和５年度以降は令和３年度程度の水準に戻ることが予想される。教育費について、小中学校再編事業に係る費用が増加したこと等により、住民一人当たりコストも増加している。令和６年度から令和８年度にかけて学校建設に係る設計委託業務、令和９、</a:t>
          </a:r>
          <a:r>
            <a:rPr kumimoji="1" lang="en-US" altLang="ja-JP" sz="1300" baseline="0">
              <a:solidFill>
                <a:schemeClr val="dk1"/>
              </a:solidFill>
              <a:effectLst/>
              <a:latin typeface="+mn-lt"/>
              <a:ea typeface="ＭＳ Ｐゴシック" panose="020B0600070205080204" pitchFamily="50" charset="-128"/>
              <a:cs typeface="+mn-cs"/>
            </a:rPr>
            <a:t>10</a:t>
          </a:r>
          <a:r>
            <a:rPr kumimoji="1" lang="ja-JP" altLang="ja-JP" sz="1300" baseline="0">
              <a:solidFill>
                <a:schemeClr val="dk1"/>
              </a:solidFill>
              <a:effectLst/>
              <a:latin typeface="+mn-lt"/>
              <a:ea typeface="ＭＳ Ｐゴシック" panose="020B0600070205080204" pitchFamily="50" charset="-128"/>
              <a:cs typeface="+mn-cs"/>
            </a:rPr>
            <a:t>年に建設工事の請負費用がかかってくる予定であり、今後、大幅な増加が予想される。ほかの項目について、令和３年度と同水準の微増、減少となっている。</a:t>
          </a:r>
          <a:endParaRPr lang="ja-JP" altLang="ja-JP" sz="1300" baseline="0">
            <a:effectLst/>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実質単年度収支について、</a:t>
          </a:r>
          <a:r>
            <a:rPr kumimoji="1" lang="en-US" altLang="ja-JP" sz="1300" baseline="0">
              <a:solidFill>
                <a:schemeClr val="dk1"/>
              </a:solidFill>
              <a:effectLst/>
              <a:latin typeface="+mn-lt"/>
              <a:ea typeface="ＭＳ Ｐゴシック" panose="020B0600070205080204" pitchFamily="50" charset="-128"/>
              <a:cs typeface="+mn-cs"/>
            </a:rPr>
            <a:t>109,924</a:t>
          </a:r>
          <a:r>
            <a:rPr kumimoji="1" lang="ja-JP" altLang="ja-JP" sz="1300" baseline="0">
              <a:solidFill>
                <a:schemeClr val="dk1"/>
              </a:solidFill>
              <a:effectLst/>
              <a:latin typeface="+mn-lt"/>
              <a:ea typeface="ＭＳ Ｐゴシック" panose="020B0600070205080204" pitchFamily="50" charset="-128"/>
              <a:cs typeface="+mn-cs"/>
            </a:rPr>
            <a:t>千円の黒字となり、令和元年度より、４年連続で黒字となった。令和３年度と比較し、黒字額が減った理由として、普通交付税▲</a:t>
          </a:r>
          <a:r>
            <a:rPr kumimoji="1" lang="en-US" altLang="ja-JP" sz="1300" baseline="0">
              <a:solidFill>
                <a:schemeClr val="dk1"/>
              </a:solidFill>
              <a:effectLst/>
              <a:latin typeface="+mn-lt"/>
              <a:ea typeface="ＭＳ Ｐゴシック" panose="020B0600070205080204" pitchFamily="50" charset="-128"/>
              <a:cs typeface="+mn-cs"/>
            </a:rPr>
            <a:t>29,900</a:t>
          </a:r>
          <a:r>
            <a:rPr kumimoji="1" lang="ja-JP" altLang="ja-JP" sz="1300" baseline="0">
              <a:solidFill>
                <a:schemeClr val="dk1"/>
              </a:solidFill>
              <a:effectLst/>
              <a:latin typeface="+mn-lt"/>
              <a:ea typeface="ＭＳ Ｐゴシック" panose="020B0600070205080204" pitchFamily="50" charset="-128"/>
              <a:cs typeface="+mn-cs"/>
            </a:rPr>
            <a:t>千円の減少等による財産収入▲</a:t>
          </a:r>
          <a:r>
            <a:rPr kumimoji="1" lang="en-US" altLang="ja-JP" sz="1300" baseline="0">
              <a:solidFill>
                <a:schemeClr val="dk1"/>
              </a:solidFill>
              <a:effectLst/>
              <a:latin typeface="+mn-lt"/>
              <a:ea typeface="ＭＳ Ｐゴシック" panose="020B0600070205080204" pitchFamily="50" charset="-128"/>
              <a:cs typeface="+mn-cs"/>
            </a:rPr>
            <a:t>27,000</a:t>
          </a:r>
          <a:r>
            <a:rPr kumimoji="1" lang="ja-JP" altLang="ja-JP" sz="1300" baseline="0">
              <a:solidFill>
                <a:schemeClr val="dk1"/>
              </a:solidFill>
              <a:effectLst/>
              <a:latin typeface="+mn-lt"/>
              <a:ea typeface="ＭＳ Ｐゴシック" panose="020B0600070205080204" pitchFamily="50" charset="-128"/>
              <a:cs typeface="+mn-cs"/>
            </a:rPr>
            <a:t>千円程度の減や、公共公益施設建設基金積立金</a:t>
          </a:r>
          <a:r>
            <a:rPr kumimoji="1" lang="en-US" altLang="ja-JP" sz="1300" baseline="0">
              <a:solidFill>
                <a:schemeClr val="dk1"/>
              </a:solidFill>
              <a:effectLst/>
              <a:latin typeface="+mn-lt"/>
              <a:ea typeface="ＭＳ Ｐゴシック" panose="020B0600070205080204" pitchFamily="50" charset="-128"/>
              <a:cs typeface="+mn-cs"/>
            </a:rPr>
            <a:t>200,000</a:t>
          </a:r>
          <a:r>
            <a:rPr kumimoji="1" lang="ja-JP" altLang="ja-JP" sz="1300" baseline="0">
              <a:solidFill>
                <a:schemeClr val="dk1"/>
              </a:solidFill>
              <a:effectLst/>
              <a:latin typeface="+mn-lt"/>
              <a:ea typeface="ＭＳ Ｐゴシック" panose="020B0600070205080204" pitchFamily="50" charset="-128"/>
              <a:cs typeface="+mn-cs"/>
            </a:rPr>
            <a:t>千円の増による。</a:t>
          </a:r>
          <a:endParaRPr lang="ja-JP" altLang="ja-JP" sz="1300" baseline="0">
            <a:effectLst/>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mn-lt"/>
              <a:ea typeface="ＭＳ Ｐゴシック" panose="020B0600070205080204" pitchFamily="50" charset="-128"/>
              <a:cs typeface="+mn-cs"/>
            </a:rPr>
            <a:t>財政調整基金については、適正規模を維持できているが、今後、小中学校の再編、役場庁舎の大規模改修の検討・実施も控えているため、持続的に基金の積立ができるよう、健全な財政運営に努める。</a:t>
          </a:r>
          <a:endParaRPr lang="ja-JP" altLang="ja-JP" sz="1300" baseline="0">
            <a:effectLst/>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ＭＳ Ｐゴシック" panose="020B0600070205080204" pitchFamily="50" charset="-128"/>
              <a:cs typeface="+mn-cs"/>
            </a:rPr>
            <a:t>一般会計は、昨年度に引き続き標準財政規模比</a:t>
          </a:r>
          <a:r>
            <a:rPr kumimoji="1" lang="en-US" altLang="ja-JP" sz="1300" baseline="0">
              <a:solidFill>
                <a:schemeClr val="dk1"/>
              </a:solidFill>
              <a:effectLst/>
              <a:latin typeface="+mn-lt"/>
              <a:ea typeface="ＭＳ Ｐゴシック" panose="020B0600070205080204" pitchFamily="50" charset="-128"/>
              <a:cs typeface="+mn-cs"/>
            </a:rPr>
            <a:t>10</a:t>
          </a:r>
          <a:r>
            <a:rPr kumimoji="1" lang="ja-JP" altLang="ja-JP" sz="1300" baseline="0">
              <a:solidFill>
                <a:schemeClr val="dk1"/>
              </a:solidFill>
              <a:effectLst/>
              <a:latin typeface="+mn-lt"/>
              <a:ea typeface="ＭＳ Ｐゴシック" panose="020B0600070205080204" pitchFamily="50" charset="-128"/>
              <a:cs typeface="+mn-cs"/>
            </a:rPr>
            <a:t>％以上の黒字となっているため、引き続き計画的な財政運営を行っていく。</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国民健康保険特別会計においては、継続的に黒字となっている。今後も引き続き住民の健康維持につながる事業を実施し、予防接種の充実などにより医療費の抑制を図りたい。</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介護保険特別会計及び後期高齢者医療特別会計については、継続的に黒字になっており、堅実な運営ができている。</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下水道事業会計については、公営企業法の適用となった令和</a:t>
          </a:r>
          <a:r>
            <a:rPr kumimoji="1" lang="en-US" altLang="ja-JP" sz="1300" baseline="0">
              <a:solidFill>
                <a:schemeClr val="dk1"/>
              </a:solidFill>
              <a:effectLst/>
              <a:latin typeface="+mn-lt"/>
              <a:ea typeface="ＭＳ Ｐゴシック" panose="020B0600070205080204" pitchFamily="50" charset="-128"/>
              <a:cs typeface="+mn-cs"/>
            </a:rPr>
            <a:t>2</a:t>
          </a:r>
          <a:r>
            <a:rPr kumimoji="1" lang="ja-JP" altLang="ja-JP" sz="1300" baseline="0">
              <a:solidFill>
                <a:schemeClr val="dk1"/>
              </a:solidFill>
              <a:effectLst/>
              <a:latin typeface="+mn-lt"/>
              <a:ea typeface="ＭＳ Ｐゴシック" panose="020B0600070205080204" pitchFamily="50" charset="-128"/>
              <a:cs typeface="+mn-cs"/>
            </a:rPr>
            <a:t>年度から続けて黒字となっている。今後も接続率の向上等に努め、経営改革を図りたい。</a:t>
          </a:r>
          <a:endParaRPr lang="ja-JP" altLang="ja-JP" sz="1300" baseline="0">
            <a:effectLst/>
            <a:ea typeface="ＭＳ Ｐゴシック" panose="020B0600070205080204" pitchFamily="50" charset="-128"/>
          </a:endParaRPr>
        </a:p>
        <a:p>
          <a:r>
            <a:rPr kumimoji="1" lang="ja-JP" altLang="ja-JP" sz="1300" baseline="0">
              <a:solidFill>
                <a:schemeClr val="dk1"/>
              </a:solidFill>
              <a:effectLst/>
              <a:latin typeface="+mn-lt"/>
              <a:ea typeface="ＭＳ Ｐゴシック" panose="020B0600070205080204" pitchFamily="50" charset="-128"/>
              <a:cs typeface="+mn-cs"/>
            </a:rPr>
            <a:t>水道事業会計は、継続的に大きな黒字となっている。これからも安全で安心な水の供給のために、計画的に施設の更新を図るとともに更なる事業効率化等を進めていく。</a:t>
          </a:r>
          <a:endParaRPr lang="ja-JP" altLang="ja-JP" sz="1300" baseline="0">
            <a:effectLst/>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7735035</v>
      </c>
      <c r="BO4" s="371"/>
      <c r="BP4" s="371"/>
      <c r="BQ4" s="371"/>
      <c r="BR4" s="371"/>
      <c r="BS4" s="371"/>
      <c r="BT4" s="371"/>
      <c r="BU4" s="372"/>
      <c r="BV4" s="370">
        <v>7655324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10.199999999999999</v>
      </c>
      <c r="CU4" s="377"/>
      <c r="CV4" s="377"/>
      <c r="CW4" s="377"/>
      <c r="CX4" s="377"/>
      <c r="CY4" s="377"/>
      <c r="CZ4" s="377"/>
      <c r="DA4" s="378"/>
      <c r="DB4" s="376">
        <v>9.6999999999999993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7215607</v>
      </c>
      <c r="BO5" s="408"/>
      <c r="BP5" s="408"/>
      <c r="BQ5" s="408"/>
      <c r="BR5" s="408"/>
      <c r="BS5" s="408"/>
      <c r="BT5" s="408"/>
      <c r="BU5" s="409"/>
      <c r="BV5" s="407">
        <v>7169539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82.2</v>
      </c>
      <c r="CU5" s="405"/>
      <c r="CV5" s="405"/>
      <c r="CW5" s="405"/>
      <c r="CX5" s="405"/>
      <c r="CY5" s="405"/>
      <c r="CZ5" s="405"/>
      <c r="DA5" s="406"/>
      <c r="DB5" s="404">
        <v>77.400000000000006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519428</v>
      </c>
      <c r="BO6" s="408"/>
      <c r="BP6" s="408"/>
      <c r="BQ6" s="408"/>
      <c r="BR6" s="408"/>
      <c r="BS6" s="408"/>
      <c r="BT6" s="408"/>
      <c r="BU6" s="409"/>
      <c r="BV6" s="407">
        <v>485785</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84.2</v>
      </c>
      <c r="CU6" s="445"/>
      <c r="CV6" s="445"/>
      <c r="CW6" s="445"/>
      <c r="CX6" s="445"/>
      <c r="CY6" s="445"/>
      <c r="CZ6" s="445"/>
      <c r="DA6" s="446"/>
      <c r="DB6" s="444">
        <v>85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52203</v>
      </c>
      <c r="BO7" s="408"/>
      <c r="BP7" s="408"/>
      <c r="BQ7" s="408"/>
      <c r="BR7" s="408"/>
      <c r="BS7" s="408"/>
      <c r="BT7" s="408"/>
      <c r="BU7" s="409"/>
      <c r="BV7" s="407">
        <v>28477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4574945</v>
      </c>
      <c r="CU7" s="408"/>
      <c r="CV7" s="408"/>
      <c r="CW7" s="408"/>
      <c r="CX7" s="408"/>
      <c r="CY7" s="408"/>
      <c r="CZ7" s="408"/>
      <c r="DA7" s="409"/>
      <c r="DB7" s="407">
        <v>4703701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467225</v>
      </c>
      <c r="BO8" s="408"/>
      <c r="BP8" s="408"/>
      <c r="BQ8" s="408"/>
      <c r="BR8" s="408"/>
      <c r="BS8" s="408"/>
      <c r="BT8" s="408"/>
      <c r="BU8" s="409"/>
      <c r="BV8" s="407">
        <v>457308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0.74</v>
      </c>
      <c r="CU8" s="448"/>
      <c r="CV8" s="448"/>
      <c r="CW8" s="448"/>
      <c r="CX8" s="448"/>
      <c r="CY8" s="448"/>
      <c r="CZ8" s="448"/>
      <c r="DA8" s="449"/>
      <c r="DB8" s="447">
        <v>0.76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17889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9917</v>
      </c>
      <c r="BO9" s="408"/>
      <c r="BP9" s="408"/>
      <c r="BQ9" s="408"/>
      <c r="BR9" s="408"/>
      <c r="BS9" s="408"/>
      <c r="BT9" s="408"/>
      <c r="BU9" s="409"/>
      <c r="BV9" s="407">
        <v>164673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11.4</v>
      </c>
      <c r="CU9" s="405"/>
      <c r="CV9" s="405"/>
      <c r="CW9" s="405"/>
      <c r="CX9" s="405"/>
      <c r="CY9" s="405"/>
      <c r="CZ9" s="405"/>
      <c r="DA9" s="406"/>
      <c r="DB9" s="404">
        <v>11.9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18341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320007</v>
      </c>
      <c r="BO10" s="408"/>
      <c r="BP10" s="408"/>
      <c r="BQ10" s="408"/>
      <c r="BR10" s="408"/>
      <c r="BS10" s="408"/>
      <c r="BT10" s="408"/>
      <c r="BU10" s="409"/>
      <c r="BV10" s="407">
        <v>470003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17596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220000</v>
      </c>
      <c r="BO12" s="408"/>
      <c r="BP12" s="408"/>
      <c r="BQ12" s="408"/>
      <c r="BR12" s="408"/>
      <c r="BS12" s="408"/>
      <c r="BT12" s="408"/>
      <c r="BU12" s="409"/>
      <c r="BV12" s="407">
        <v>90000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16999</v>
      </c>
      <c r="S13" s="492"/>
      <c r="T13" s="492"/>
      <c r="U13" s="492"/>
      <c r="V13" s="493"/>
      <c r="W13" s="423" t="s">
        <v>143</v>
      </c>
      <c r="X13" s="424"/>
      <c r="Y13" s="424"/>
      <c r="Z13" s="424"/>
      <c r="AA13" s="424"/>
      <c r="AB13" s="414"/>
      <c r="AC13" s="458">
        <v>249</v>
      </c>
      <c r="AD13" s="459"/>
      <c r="AE13" s="459"/>
      <c r="AF13" s="459"/>
      <c r="AG13" s="501"/>
      <c r="AH13" s="458">
        <v>294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109924</v>
      </c>
      <c r="BO13" s="408"/>
      <c r="BP13" s="408"/>
      <c r="BQ13" s="408"/>
      <c r="BR13" s="408"/>
      <c r="BS13" s="408"/>
      <c r="BT13" s="408"/>
      <c r="BU13" s="409"/>
      <c r="BV13" s="407">
        <v>544676</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9.1999999999999993</v>
      </c>
      <c r="CU13" s="405"/>
      <c r="CV13" s="405"/>
      <c r="CW13" s="405"/>
      <c r="CX13" s="405"/>
      <c r="CY13" s="405"/>
      <c r="CZ13" s="405"/>
      <c r="DA13" s="406"/>
      <c r="DB13" s="404">
        <v>9.1999999999999993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17630</v>
      </c>
      <c r="S14" s="492"/>
      <c r="T14" s="492"/>
      <c r="U14" s="492"/>
      <c r="V14" s="493"/>
      <c r="W14" s="397"/>
      <c r="X14" s="398"/>
      <c r="Y14" s="398"/>
      <c r="Z14" s="398"/>
      <c r="AA14" s="398"/>
      <c r="AB14" s="387"/>
      <c r="AC14" s="494">
        <v>2.9</v>
      </c>
      <c r="AD14" s="495"/>
      <c r="AE14" s="495"/>
      <c r="AF14" s="495"/>
      <c r="AG14" s="496"/>
      <c r="AH14" s="494">
        <v>3.4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42.7</v>
      </c>
      <c r="CU14" s="506"/>
      <c r="CV14" s="506"/>
      <c r="CW14" s="506"/>
      <c r="CX14" s="506"/>
      <c r="CY14" s="506"/>
      <c r="CZ14" s="506"/>
      <c r="DA14" s="507"/>
      <c r="DB14" s="505">
        <v>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17105</v>
      </c>
      <c r="S15" s="492"/>
      <c r="T15" s="492"/>
      <c r="U15" s="492"/>
      <c r="V15" s="493"/>
      <c r="W15" s="423" t="s">
        <v>150</v>
      </c>
      <c r="X15" s="424"/>
      <c r="Y15" s="424"/>
      <c r="Z15" s="424"/>
      <c r="AA15" s="424"/>
      <c r="AB15" s="414"/>
      <c r="AC15" s="458">
        <v>2819</v>
      </c>
      <c r="AD15" s="459"/>
      <c r="AE15" s="459"/>
      <c r="AF15" s="459"/>
      <c r="AG15" s="501"/>
      <c r="AH15" s="458">
        <v>2895</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2730042</v>
      </c>
      <c r="BO15" s="371"/>
      <c r="BP15" s="371"/>
      <c r="BQ15" s="371"/>
      <c r="BR15" s="371"/>
      <c r="BS15" s="371"/>
      <c r="BT15" s="371"/>
      <c r="BU15" s="372"/>
      <c r="BV15" s="370">
        <v>2550530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33.299999999999997</v>
      </c>
      <c r="AD16" s="495"/>
      <c r="AE16" s="495"/>
      <c r="AF16" s="495"/>
      <c r="AG16" s="496"/>
      <c r="AH16" s="494">
        <v>33.6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3743694</v>
      </c>
      <c r="BO16" s="408"/>
      <c r="BP16" s="408"/>
      <c r="BQ16" s="408"/>
      <c r="BR16" s="408"/>
      <c r="BS16" s="408"/>
      <c r="BT16" s="408"/>
      <c r="BU16" s="409"/>
      <c r="BV16" s="407">
        <v>3568027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5409</v>
      </c>
      <c r="AD17" s="459"/>
      <c r="AE17" s="459"/>
      <c r="AF17" s="459"/>
      <c r="AG17" s="501"/>
      <c r="AH17" s="458">
        <v>5422</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3465389</v>
      </c>
      <c r="BO17" s="408"/>
      <c r="BP17" s="408"/>
      <c r="BQ17" s="408"/>
      <c r="BR17" s="408"/>
      <c r="BS17" s="408"/>
      <c r="BT17" s="408"/>
      <c r="BU17" s="409"/>
      <c r="BV17" s="407">
        <v>3234647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29.92</v>
      </c>
      <c r="M18" s="534"/>
      <c r="N18" s="534"/>
      <c r="O18" s="534"/>
      <c r="P18" s="534"/>
      <c r="Q18" s="534"/>
      <c r="R18" s="535"/>
      <c r="S18" s="535"/>
      <c r="T18" s="535"/>
      <c r="U18" s="535"/>
      <c r="V18" s="536"/>
      <c r="W18" s="425"/>
      <c r="X18" s="426"/>
      <c r="Y18" s="426"/>
      <c r="Z18" s="426"/>
      <c r="AA18" s="426"/>
      <c r="AB18" s="417"/>
      <c r="AC18" s="537">
        <v>63.8</v>
      </c>
      <c r="AD18" s="538"/>
      <c r="AE18" s="538"/>
      <c r="AF18" s="538"/>
      <c r="AG18" s="539"/>
      <c r="AH18" s="537">
        <v>63</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3931264</v>
      </c>
      <c r="BO18" s="408"/>
      <c r="BP18" s="408"/>
      <c r="BQ18" s="408"/>
      <c r="BR18" s="408"/>
      <c r="BS18" s="408"/>
      <c r="BT18" s="408"/>
      <c r="BU18" s="409"/>
      <c r="BV18" s="407">
        <v>3812215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598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5845669</v>
      </c>
      <c r="BO19" s="408"/>
      <c r="BP19" s="408"/>
      <c r="BQ19" s="408"/>
      <c r="BR19" s="408"/>
      <c r="BS19" s="408"/>
      <c r="BT19" s="408"/>
      <c r="BU19" s="409"/>
      <c r="BV19" s="407">
        <v>5657105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7421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6114866</v>
      </c>
      <c r="BO22" s="371"/>
      <c r="BP22" s="371"/>
      <c r="BQ22" s="371"/>
      <c r="BR22" s="371"/>
      <c r="BS22" s="371"/>
      <c r="BT22" s="371"/>
      <c r="BU22" s="372"/>
      <c r="BV22" s="370">
        <v>6484335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3846066</v>
      </c>
      <c r="BO23" s="408"/>
      <c r="BP23" s="408"/>
      <c r="BQ23" s="408"/>
      <c r="BR23" s="408"/>
      <c r="BS23" s="408"/>
      <c r="BT23" s="408"/>
      <c r="BU23" s="409"/>
      <c r="BV23" s="407">
        <v>4124373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6780</v>
      </c>
      <c r="R24" s="459"/>
      <c r="S24" s="459"/>
      <c r="T24" s="459"/>
      <c r="U24" s="459"/>
      <c r="V24" s="501"/>
      <c r="W24" s="553"/>
      <c r="X24" s="554"/>
      <c r="Y24" s="555"/>
      <c r="Z24" s="457" t="s">
        <v>175</v>
      </c>
      <c r="AA24" s="437"/>
      <c r="AB24" s="437"/>
      <c r="AC24" s="437"/>
      <c r="AD24" s="437"/>
      <c r="AE24" s="437"/>
      <c r="AF24" s="437"/>
      <c r="AG24" s="438"/>
      <c r="AH24" s="458">
        <v>110</v>
      </c>
      <c r="AI24" s="459"/>
      <c r="AJ24" s="459"/>
      <c r="AK24" s="459"/>
      <c r="AL24" s="501"/>
      <c r="AM24" s="458">
        <v>349140</v>
      </c>
      <c r="AN24" s="459"/>
      <c r="AO24" s="459"/>
      <c r="AP24" s="459"/>
      <c r="AQ24" s="459"/>
      <c r="AR24" s="501"/>
      <c r="AS24" s="458">
        <v>3174</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2466605</v>
      </c>
      <c r="BO24" s="408"/>
      <c r="BP24" s="408"/>
      <c r="BQ24" s="408"/>
      <c r="BR24" s="408"/>
      <c r="BS24" s="408"/>
      <c r="BT24" s="408"/>
      <c r="BU24" s="409"/>
      <c r="BV24" s="407">
        <v>2606903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5760</v>
      </c>
      <c r="R25" s="459"/>
      <c r="S25" s="459"/>
      <c r="T25" s="459"/>
      <c r="U25" s="459"/>
      <c r="V25" s="501"/>
      <c r="W25" s="553"/>
      <c r="X25" s="554"/>
      <c r="Y25" s="555"/>
      <c r="Z25" s="457" t="s">
        <v>178</v>
      </c>
      <c r="AA25" s="437"/>
      <c r="AB25" s="437"/>
      <c r="AC25" s="437"/>
      <c r="AD25" s="437"/>
      <c r="AE25" s="437"/>
      <c r="AF25" s="437"/>
      <c r="AG25" s="438"/>
      <c r="AH25" s="458" t="s">
        <v>132</v>
      </c>
      <c r="AI25" s="459"/>
      <c r="AJ25" s="459"/>
      <c r="AK25" s="459"/>
      <c r="AL25" s="501"/>
      <c r="AM25" s="458" t="s">
        <v>132</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788059</v>
      </c>
      <c r="BO25" s="371"/>
      <c r="BP25" s="371"/>
      <c r="BQ25" s="371"/>
      <c r="BR25" s="371"/>
      <c r="BS25" s="371"/>
      <c r="BT25" s="371"/>
      <c r="BU25" s="372"/>
      <c r="BV25" s="370">
        <v>497146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5470</v>
      </c>
      <c r="R26" s="459"/>
      <c r="S26" s="459"/>
      <c r="T26" s="459"/>
      <c r="U26" s="459"/>
      <c r="V26" s="501"/>
      <c r="W26" s="553"/>
      <c r="X26" s="554"/>
      <c r="Y26" s="555"/>
      <c r="Z26" s="457" t="s">
        <v>182</v>
      </c>
      <c r="AA26" s="559"/>
      <c r="AB26" s="559"/>
      <c r="AC26" s="559"/>
      <c r="AD26" s="559"/>
      <c r="AE26" s="559"/>
      <c r="AF26" s="559"/>
      <c r="AG26" s="560"/>
      <c r="AH26" s="458">
        <v>1</v>
      </c>
      <c r="AI26" s="459"/>
      <c r="AJ26" s="459"/>
      <c r="AK26" s="459"/>
      <c r="AL26" s="501"/>
      <c r="AM26" s="458" t="s">
        <v>183</v>
      </c>
      <c r="AN26" s="459"/>
      <c r="AO26" s="459"/>
      <c r="AP26" s="459"/>
      <c r="AQ26" s="459"/>
      <c r="AR26" s="501"/>
      <c r="AS26" s="458" t="s">
        <v>184</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186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187</v>
      </c>
      <c r="F27" s="437"/>
      <c r="G27" s="437"/>
      <c r="H27" s="437"/>
      <c r="I27" s="437"/>
      <c r="J27" s="437"/>
      <c r="K27" s="438"/>
      <c r="L27" s="458">
        <v>1</v>
      </c>
      <c r="M27" s="459"/>
      <c r="N27" s="459"/>
      <c r="O27" s="459"/>
      <c r="P27" s="501"/>
      <c r="Q27" s="458">
        <v>3180</v>
      </c>
      <c r="R27" s="459"/>
      <c r="S27" s="459"/>
      <c r="T27" s="459"/>
      <c r="U27" s="459"/>
      <c r="V27" s="501"/>
      <c r="W27" s="553"/>
      <c r="X27" s="554"/>
      <c r="Y27" s="555"/>
      <c r="Z27" s="457" t="s">
        <v>188</v>
      </c>
      <c r="AA27" s="437"/>
      <c r="AB27" s="437"/>
      <c r="AC27" s="437"/>
      <c r="AD27" s="437"/>
      <c r="AE27" s="437"/>
      <c r="AF27" s="437"/>
      <c r="AG27" s="438"/>
      <c r="AH27" s="458">
        <v>6</v>
      </c>
      <c r="AI27" s="459"/>
      <c r="AJ27" s="459"/>
      <c r="AK27" s="459"/>
      <c r="AL27" s="501"/>
      <c r="AM27" s="458">
        <v>18892</v>
      </c>
      <c r="AN27" s="459"/>
      <c r="AO27" s="459"/>
      <c r="AP27" s="459"/>
      <c r="AQ27" s="459"/>
      <c r="AR27" s="501"/>
      <c r="AS27" s="458">
        <v>3149</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9">
        <v>50000</v>
      </c>
      <c r="BO27" s="530"/>
      <c r="BP27" s="530"/>
      <c r="BQ27" s="530"/>
      <c r="BR27" s="530"/>
      <c r="BS27" s="530"/>
      <c r="BT27" s="530"/>
      <c r="BU27" s="531"/>
      <c r="BV27" s="529">
        <v>50000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190</v>
      </c>
      <c r="F28" s="437"/>
      <c r="G28" s="437"/>
      <c r="H28" s="437"/>
      <c r="I28" s="437"/>
      <c r="J28" s="437"/>
      <c r="K28" s="438"/>
      <c r="L28" s="458">
        <v>1</v>
      </c>
      <c r="M28" s="459"/>
      <c r="N28" s="459"/>
      <c r="O28" s="459"/>
      <c r="P28" s="501"/>
      <c r="Q28" s="458">
        <v>2530</v>
      </c>
      <c r="R28" s="459"/>
      <c r="S28" s="459"/>
      <c r="T28" s="459"/>
      <c r="U28" s="459"/>
      <c r="V28" s="501"/>
      <c r="W28" s="553"/>
      <c r="X28" s="554"/>
      <c r="Y28" s="555"/>
      <c r="Z28" s="457" t="s">
        <v>191</v>
      </c>
      <c r="AA28" s="437"/>
      <c r="AB28" s="437"/>
      <c r="AC28" s="437"/>
      <c r="AD28" s="437"/>
      <c r="AE28" s="437"/>
      <c r="AF28" s="437"/>
      <c r="AG28" s="438"/>
      <c r="AH28" s="458" t="s">
        <v>132</v>
      </c>
      <c r="AI28" s="459"/>
      <c r="AJ28" s="459"/>
      <c r="AK28" s="459"/>
      <c r="AL28" s="501"/>
      <c r="AM28" s="458" t="s">
        <v>179</v>
      </c>
      <c r="AN28" s="459"/>
      <c r="AO28" s="459"/>
      <c r="AP28" s="459"/>
      <c r="AQ28" s="459"/>
      <c r="AR28" s="501"/>
      <c r="AS28" s="458" t="s">
        <v>186</v>
      </c>
      <c r="AT28" s="459"/>
      <c r="AU28" s="459"/>
      <c r="AV28" s="459"/>
      <c r="AW28" s="459"/>
      <c r="AX28" s="460"/>
      <c r="AY28" s="561" t="s">
        <v>192</v>
      </c>
      <c r="AZ28" s="562"/>
      <c r="BA28" s="562"/>
      <c r="BB28" s="563"/>
      <c r="BC28" s="367" t="s">
        <v>49</v>
      </c>
      <c r="BD28" s="368"/>
      <c r="BE28" s="368"/>
      <c r="BF28" s="368"/>
      <c r="BG28" s="368"/>
      <c r="BH28" s="368"/>
      <c r="BI28" s="368"/>
      <c r="BJ28" s="368"/>
      <c r="BK28" s="368"/>
      <c r="BL28" s="368"/>
      <c r="BM28" s="369"/>
      <c r="BN28" s="370">
        <v>830065</v>
      </c>
      <c r="BO28" s="371"/>
      <c r="BP28" s="371"/>
      <c r="BQ28" s="371"/>
      <c r="BR28" s="371"/>
      <c r="BS28" s="371"/>
      <c r="BT28" s="371"/>
      <c r="BU28" s="372"/>
      <c r="BV28" s="370">
        <v>730059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11</v>
      </c>
      <c r="M29" s="459"/>
      <c r="N29" s="459"/>
      <c r="O29" s="459"/>
      <c r="P29" s="501"/>
      <c r="Q29" s="458">
        <v>2240</v>
      </c>
      <c r="R29" s="459"/>
      <c r="S29" s="459"/>
      <c r="T29" s="459"/>
      <c r="U29" s="459"/>
      <c r="V29" s="501"/>
      <c r="W29" s="556"/>
      <c r="X29" s="557"/>
      <c r="Y29" s="558"/>
      <c r="Z29" s="457" t="s">
        <v>194</v>
      </c>
      <c r="AA29" s="437"/>
      <c r="AB29" s="437"/>
      <c r="AC29" s="437"/>
      <c r="AD29" s="437"/>
      <c r="AE29" s="437"/>
      <c r="AF29" s="437"/>
      <c r="AG29" s="438"/>
      <c r="AH29" s="458">
        <v>116</v>
      </c>
      <c r="AI29" s="459"/>
      <c r="AJ29" s="459"/>
      <c r="AK29" s="459"/>
      <c r="AL29" s="501"/>
      <c r="AM29" s="458">
        <v>368032</v>
      </c>
      <c r="AN29" s="459"/>
      <c r="AO29" s="459"/>
      <c r="AP29" s="459"/>
      <c r="AQ29" s="459"/>
      <c r="AR29" s="501"/>
      <c r="AS29" s="458">
        <v>3173</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123037</v>
      </c>
      <c r="BO29" s="408"/>
      <c r="BP29" s="408"/>
      <c r="BQ29" s="408"/>
      <c r="BR29" s="408"/>
      <c r="BS29" s="408"/>
      <c r="BT29" s="408"/>
      <c r="BU29" s="409"/>
      <c r="BV29" s="407">
        <v>123036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98.6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396418</v>
      </c>
      <c r="BO30" s="530"/>
      <c r="BP30" s="530"/>
      <c r="BQ30" s="530"/>
      <c r="BR30" s="530"/>
      <c r="BS30" s="530"/>
      <c r="BT30" s="530"/>
      <c r="BU30" s="531"/>
      <c r="BV30" s="529">
        <v>149652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203</v>
      </c>
      <c r="AN33" s="431"/>
      <c r="AO33" s="396" t="s">
        <v>207</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211</v>
      </c>
      <c r="CP33" s="431"/>
      <c r="CQ33" s="396" t="s">
        <v>212</v>
      </c>
      <c r="CR33" s="396"/>
      <c r="CS33" s="396"/>
      <c r="CT33" s="396"/>
      <c r="CU33" s="396"/>
      <c r="CV33" s="396"/>
      <c r="CW33" s="396"/>
      <c r="CX33" s="396"/>
      <c r="CY33" s="396"/>
      <c r="CZ33" s="396"/>
      <c r="DA33" s="396"/>
      <c r="DB33" s="396"/>
      <c r="DC33" s="396"/>
      <c r="DD33" s="396"/>
      <c r="DE33" s="396"/>
      <c r="DF33" s="206"/>
      <c r="DG33" s="596" t="s">
        <v>213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埼玉県後期高齢者医療広域連合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埼玉県市町村総合事務組合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彩の国さいたま人づくり広域連合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小川地区衛生組合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比企広域市町村圏組合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比企広域市町村圏組合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比企広域市町村圏組合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比企広域市町村圏組合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214</v>
      </c>
      <c r="E46" s="600" t="s">
        <v>215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220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Y3DhNxHgR/jt5AhJz1+ZyzlB+o8oza45Ug/UMKlzQqx071eCk6pqOQa/bz9oK4jc6IXrDrQ16wRwm/kZ8ChtA==" saltValue="KtGJaZhpTdF3WgMUcpC1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49" t="s">
        <v>580</v>
      </c>
      <c r="D34" s="1149"/>
      <c r="E34" s="1150"/>
      <c r="F34" s="32">
        <v>35.270000000000003</v>
      </c>
      <c r="G34" s="33">
        <v>35</v>
      </c>
      <c r="H34" s="33">
        <v>36.6</v>
      </c>
      <c r="I34" s="33">
        <v>35.130000000000003</v>
      </c>
      <c r="J34" s="34">
        <v>37.24</v>
      </c>
      <c r="K34" s="22"/>
      <c r="L34" s="22"/>
      <c r="M34" s="22"/>
      <c r="N34" s="22"/>
      <c r="O34" s="22"/>
      <c r="P34" s="22"/>
    </row>
    <row r="35" spans="1:16" ht="39" customHeight="1" x14ac:dyDescent="0.2">
      <c r="A35" s="22"/>
      <c r="B35" s="35"/>
      <c r="C35" s="1143" t="s">
        <v>581</v>
      </c>
      <c r="D35" s="1144"/>
      <c r="E35" s="1145"/>
      <c r="F35" s="36">
        <v>5.29</v>
      </c>
      <c r="G35" s="37">
        <v>5.51</v>
      </c>
      <c r="H35" s="37">
        <v>7.07</v>
      </c>
      <c r="I35" s="37">
        <v>10.130000000000001</v>
      </c>
      <c r="J35" s="38">
        <v>10.62</v>
      </c>
      <c r="K35" s="22"/>
      <c r="L35" s="22"/>
      <c r="M35" s="22"/>
      <c r="N35" s="22"/>
      <c r="O35" s="22"/>
      <c r="P35" s="22"/>
    </row>
    <row r="36" spans="1:16" ht="39" customHeight="1" x14ac:dyDescent="0.2">
      <c r="A36" s="22"/>
      <c r="B36" s="35"/>
      <c r="C36" s="1143" t="s">
        <v>582</v>
      </c>
      <c r="D36" s="1144"/>
      <c r="E36" s="1145"/>
      <c r="F36" s="36">
        <v>0.88</v>
      </c>
      <c r="G36" s="37">
        <v>1.94</v>
      </c>
      <c r="H36" s="37">
        <v>3.57</v>
      </c>
      <c r="I36" s="37">
        <v>2.08</v>
      </c>
      <c r="J36" s="38">
        <v>3.66</v>
      </c>
      <c r="K36" s="22"/>
      <c r="L36" s="22"/>
      <c r="M36" s="22"/>
      <c r="N36" s="22"/>
      <c r="O36" s="22"/>
      <c r="P36" s="22"/>
    </row>
    <row r="37" spans="1:16" ht="39" customHeight="1" x14ac:dyDescent="0.2">
      <c r="A37" s="22"/>
      <c r="B37" s="35"/>
      <c r="C37" s="1143" t="s">
        <v>583</v>
      </c>
      <c r="D37" s="1144"/>
      <c r="E37" s="1145"/>
      <c r="F37" s="36" t="s">
        <v>533</v>
      </c>
      <c r="G37" s="37" t="s">
        <v>533</v>
      </c>
      <c r="H37" s="37">
        <v>0.87</v>
      </c>
      <c r="I37" s="37">
        <v>1.28</v>
      </c>
      <c r="J37" s="38">
        <v>1.71</v>
      </c>
      <c r="K37" s="22"/>
      <c r="L37" s="22"/>
      <c r="M37" s="22"/>
      <c r="N37" s="22"/>
      <c r="O37" s="22"/>
      <c r="P37" s="22"/>
    </row>
    <row r="38" spans="1:16" ht="39" customHeight="1" x14ac:dyDescent="0.2">
      <c r="A38" s="22"/>
      <c r="B38" s="35"/>
      <c r="C38" s="1143" t="s">
        <v>584</v>
      </c>
      <c r="D38" s="1144"/>
      <c r="E38" s="1145"/>
      <c r="F38" s="36">
        <v>1.39</v>
      </c>
      <c r="G38" s="37">
        <v>1.4</v>
      </c>
      <c r="H38" s="37">
        <v>1.56</v>
      </c>
      <c r="I38" s="37">
        <v>1.93</v>
      </c>
      <c r="J38" s="38">
        <v>1.2</v>
      </c>
      <c r="K38" s="22"/>
      <c r="L38" s="22"/>
      <c r="M38" s="22"/>
      <c r="N38" s="22"/>
      <c r="O38" s="22"/>
      <c r="P38" s="22"/>
    </row>
    <row r="39" spans="1:16" ht="39" customHeight="1" x14ac:dyDescent="0.2">
      <c r="A39" s="22"/>
      <c r="B39" s="35"/>
      <c r="C39" s="1143" t="s">
        <v>585</v>
      </c>
      <c r="D39" s="1144"/>
      <c r="E39" s="1145"/>
      <c r="F39" s="36">
        <v>0.08</v>
      </c>
      <c r="G39" s="37">
        <v>0.09</v>
      </c>
      <c r="H39" s="37">
        <v>0.08</v>
      </c>
      <c r="I39" s="37">
        <v>0.08</v>
      </c>
      <c r="J39" s="38">
        <v>0.09</v>
      </c>
      <c r="K39" s="22"/>
      <c r="L39" s="22"/>
      <c r="M39" s="22"/>
      <c r="N39" s="22"/>
      <c r="O39" s="22"/>
      <c r="P39" s="22"/>
    </row>
    <row r="40" spans="1:16" ht="39" customHeight="1" x14ac:dyDescent="0.2">
      <c r="A40" s="22"/>
      <c r="B40" s="35"/>
      <c r="C40" s="1143"/>
      <c r="D40" s="1144"/>
      <c r="E40" s="1145"/>
      <c r="F40" s="36"/>
      <c r="G40" s="37"/>
      <c r="H40" s="37"/>
      <c r="I40" s="37"/>
      <c r="J40" s="38"/>
      <c r="K40" s="22"/>
      <c r="L40" s="22"/>
      <c r="M40" s="22"/>
      <c r="N40" s="22"/>
      <c r="O40" s="22"/>
      <c r="P40" s="22"/>
    </row>
    <row r="41" spans="1:16" ht="39" customHeight="1" x14ac:dyDescent="0.2">
      <c r="A41" s="22"/>
      <c r="B41" s="35"/>
      <c r="C41" s="1143"/>
      <c r="D41" s="1144"/>
      <c r="E41" s="1145"/>
      <c r="F41" s="36"/>
      <c r="G41" s="37"/>
      <c r="H41" s="37"/>
      <c r="I41" s="37"/>
      <c r="J41" s="38"/>
      <c r="K41" s="22"/>
      <c r="L41" s="22"/>
      <c r="M41" s="22"/>
      <c r="N41" s="22"/>
      <c r="O41" s="22"/>
      <c r="P41" s="22"/>
    </row>
    <row r="42" spans="1:16" ht="39" customHeight="1" x14ac:dyDescent="0.2">
      <c r="A42" s="22"/>
      <c r="B42" s="39"/>
      <c r="C42" s="1143" t="s">
        <v>586</v>
      </c>
      <c r="D42" s="1144"/>
      <c r="E42" s="1145"/>
      <c r="F42" s="36" t="s">
        <v>533</v>
      </c>
      <c r="G42" s="37" t="s">
        <v>533</v>
      </c>
      <c r="H42" s="37" t="s">
        <v>533</v>
      </c>
      <c r="I42" s="37" t="s">
        <v>533</v>
      </c>
      <c r="J42" s="38" t="s">
        <v>533</v>
      </c>
      <c r="K42" s="22"/>
      <c r="L42" s="22"/>
      <c r="M42" s="22"/>
      <c r="N42" s="22"/>
      <c r="O42" s="22"/>
      <c r="P42" s="22"/>
    </row>
    <row r="43" spans="1:16" ht="39" customHeight="1" thickBot="1" x14ac:dyDescent="0.25">
      <c r="A43" s="22"/>
      <c r="B43" s="40"/>
      <c r="C43" s="1146" t="s">
        <v>587</v>
      </c>
      <c r="D43" s="1147"/>
      <c r="E43" s="1148"/>
      <c r="F43" s="41">
        <v>0.19</v>
      </c>
      <c r="G43" s="42">
        <v>0.69</v>
      </c>
      <c r="H43" s="42" t="s">
        <v>533</v>
      </c>
      <c r="I43" s="42" t="s">
        <v>533</v>
      </c>
      <c r="J43" s="43" t="s">
        <v>533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GIeY/BDp8ABwBMMltTGUP4yP+08WbXhMSvOVy0lP+8jXUkb+Ef/n6IsEgdY3TES6l/oSXToQIRMEI3cLc34ug==" saltValue="QV1hGzHLNLvNyhLeCvuC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51" t="s">
        <v>10</v>
      </c>
      <c r="C45" s="1152"/>
      <c r="D45" s="58"/>
      <c r="E45" s="1157" t="s">
        <v>11</v>
      </c>
      <c r="F45" s="1157"/>
      <c r="G45" s="1157"/>
      <c r="H45" s="1157"/>
      <c r="I45" s="1157"/>
      <c r="J45" s="1158"/>
      <c r="K45" s="59">
        <v>666</v>
      </c>
      <c r="L45" s="60">
        <v>674</v>
      </c>
      <c r="M45" s="60">
        <v>697</v>
      </c>
      <c r="N45" s="60">
        <v>672</v>
      </c>
      <c r="O45" s="61">
        <v>668</v>
      </c>
      <c r="P45" s="48"/>
      <c r="Q45" s="48"/>
      <c r="R45" s="48"/>
      <c r="S45" s="48"/>
      <c r="T45" s="48"/>
      <c r="U45" s="48"/>
    </row>
    <row r="46" spans="1:21" ht="30.75" customHeight="1" x14ac:dyDescent="0.2">
      <c r="A46" s="48"/>
      <c r="B46" s="1153"/>
      <c r="C46" s="1154"/>
      <c r="D46" s="62"/>
      <c r="E46" s="1159" t="s">
        <v>12</v>
      </c>
      <c r="F46" s="1159"/>
      <c r="G46" s="1159"/>
      <c r="H46" s="1159"/>
      <c r="I46" s="1159"/>
      <c r="J46" s="1160"/>
      <c r="K46" s="63" t="s">
        <v>533</v>
      </c>
      <c r="L46" s="64" t="s">
        <v>533</v>
      </c>
      <c r="M46" s="64" t="s">
        <v>533</v>
      </c>
      <c r="N46" s="64" t="s">
        <v>533</v>
      </c>
      <c r="O46" s="65" t="s">
        <v>533</v>
      </c>
      <c r="P46" s="48"/>
      <c r="Q46" s="48"/>
      <c r="R46" s="48"/>
      <c r="S46" s="48"/>
      <c r="T46" s="48"/>
      <c r="U46" s="48"/>
    </row>
    <row r="47" spans="1:21" ht="30.75" customHeight="1" x14ac:dyDescent="0.2">
      <c r="A47" s="48"/>
      <c r="B47" s="1153"/>
      <c r="C47" s="1154"/>
      <c r="D47" s="62"/>
      <c r="E47" s="1159" t="s">
        <v>13</v>
      </c>
      <c r="F47" s="1159"/>
      <c r="G47" s="1159"/>
      <c r="H47" s="1159"/>
      <c r="I47" s="1159"/>
      <c r="J47" s="1160"/>
      <c r="K47" s="63" t="s">
        <v>533</v>
      </c>
      <c r="L47" s="64" t="s">
        <v>533</v>
      </c>
      <c r="M47" s="64" t="s">
        <v>533</v>
      </c>
      <c r="N47" s="64" t="s">
        <v>533</v>
      </c>
      <c r="O47" s="65" t="s">
        <v>533</v>
      </c>
      <c r="P47" s="48"/>
      <c r="Q47" s="48"/>
      <c r="R47" s="48"/>
      <c r="S47" s="48"/>
      <c r="T47" s="48"/>
      <c r="U47" s="48"/>
    </row>
    <row r="48" spans="1:21" ht="30.75" customHeight="1" x14ac:dyDescent="0.2">
      <c r="A48" s="48"/>
      <c r="B48" s="1153"/>
      <c r="C48" s="1154"/>
      <c r="D48" s="62"/>
      <c r="E48" s="1159" t="s">
        <v>14</v>
      </c>
      <c r="F48" s="1159"/>
      <c r="G48" s="1159"/>
      <c r="H48" s="1159"/>
      <c r="I48" s="1159"/>
      <c r="J48" s="1160"/>
      <c r="K48" s="63">
        <v>132</v>
      </c>
      <c r="L48" s="64">
        <v>123</v>
      </c>
      <c r="M48" s="64">
        <v>140</v>
      </c>
      <c r="N48" s="64">
        <v>141</v>
      </c>
      <c r="O48" s="65">
        <v>141</v>
      </c>
      <c r="P48" s="48"/>
      <c r="Q48" s="48"/>
      <c r="R48" s="48"/>
      <c r="S48" s="48"/>
      <c r="T48" s="48"/>
      <c r="U48" s="48"/>
    </row>
    <row r="49" spans="1:21" ht="30.75" customHeight="1" x14ac:dyDescent="0.2">
      <c r="A49" s="48"/>
      <c r="B49" s="1153"/>
      <c r="C49" s="1154"/>
      <c r="D49" s="62"/>
      <c r="E49" s="1159" t="s">
        <v>15</v>
      </c>
      <c r="F49" s="1159"/>
      <c r="G49" s="1159"/>
      <c r="H49" s="1159"/>
      <c r="I49" s="1159"/>
      <c r="J49" s="1160"/>
      <c r="K49" s="63">
        <v>22</v>
      </c>
      <c r="L49" s="64">
        <v>17</v>
      </c>
      <c r="M49" s="64">
        <v>16</v>
      </c>
      <c r="N49" s="64">
        <v>24</v>
      </c>
      <c r="O49" s="65">
        <v>25</v>
      </c>
      <c r="P49" s="48"/>
      <c r="Q49" s="48"/>
      <c r="R49" s="48"/>
      <c r="S49" s="48"/>
      <c r="T49" s="48"/>
      <c r="U49" s="48"/>
    </row>
    <row r="50" spans="1:21" ht="30.75" customHeight="1" x14ac:dyDescent="0.2">
      <c r="A50" s="48"/>
      <c r="B50" s="1153"/>
      <c r="C50" s="1154"/>
      <c r="D50" s="62"/>
      <c r="E50" s="1159" t="s">
        <v>16</v>
      </c>
      <c r="F50" s="1159"/>
      <c r="G50" s="1159"/>
      <c r="H50" s="1159"/>
      <c r="I50" s="1159"/>
      <c r="J50" s="1160"/>
      <c r="K50" s="63">
        <v>21</v>
      </c>
      <c r="L50" s="64">
        <v>20</v>
      </c>
      <c r="M50" s="64">
        <v>20</v>
      </c>
      <c r="N50" s="64">
        <v>39</v>
      </c>
      <c r="O50" s="65">
        <v>20</v>
      </c>
      <c r="P50" s="48"/>
      <c r="Q50" s="48"/>
      <c r="R50" s="48"/>
      <c r="S50" s="48"/>
      <c r="T50" s="48"/>
      <c r="U50" s="48"/>
    </row>
    <row r="51" spans="1:21" ht="30.75" customHeight="1" x14ac:dyDescent="0.2">
      <c r="A51" s="48"/>
      <c r="B51" s="1155"/>
      <c r="C51" s="1156"/>
      <c r="D51" s="66"/>
      <c r="E51" s="1159" t="s">
        <v>17</v>
      </c>
      <c r="F51" s="1159"/>
      <c r="G51" s="1159"/>
      <c r="H51" s="1159"/>
      <c r="I51" s="1159"/>
      <c r="J51" s="1160"/>
      <c r="K51" s="63">
        <v>0</v>
      </c>
      <c r="L51" s="64">
        <v>0</v>
      </c>
      <c r="M51" s="64">
        <v>0</v>
      </c>
      <c r="N51" s="64" t="s">
        <v>533</v>
      </c>
      <c r="O51" s="65" t="s">
        <v>533</v>
      </c>
      <c r="P51" s="48"/>
      <c r="Q51" s="48"/>
      <c r="R51" s="48"/>
      <c r="S51" s="48"/>
      <c r="T51" s="48"/>
      <c r="U51" s="48"/>
    </row>
    <row r="52" spans="1:21" ht="30.75" customHeight="1" x14ac:dyDescent="0.2">
      <c r="A52" s="48"/>
      <c r="B52" s="1161" t="s">
        <v>18</v>
      </c>
      <c r="C52" s="1162"/>
      <c r="D52" s="66"/>
      <c r="E52" s="1159" t="s">
        <v>19</v>
      </c>
      <c r="F52" s="1159"/>
      <c r="G52" s="1159"/>
      <c r="H52" s="1159"/>
      <c r="I52" s="1159"/>
      <c r="J52" s="1160"/>
      <c r="K52" s="63">
        <v>502</v>
      </c>
      <c r="L52" s="64">
        <v>496</v>
      </c>
      <c r="M52" s="64">
        <v>501</v>
      </c>
      <c r="N52" s="64">
        <v>486</v>
      </c>
      <c r="O52" s="65">
        <v>485</v>
      </c>
      <c r="P52" s="48"/>
      <c r="Q52" s="48"/>
      <c r="R52" s="48"/>
      <c r="S52" s="48"/>
      <c r="T52" s="48"/>
      <c r="U52" s="48"/>
    </row>
    <row r="53" spans="1:21" ht="30.75" customHeight="1" thickBot="1" x14ac:dyDescent="0.25">
      <c r="A53" s="48"/>
      <c r="B53" s="1163" t="s">
        <v>20</v>
      </c>
      <c r="C53" s="1164"/>
      <c r="D53" s="67"/>
      <c r="E53" s="1165" t="s">
        <v>21</v>
      </c>
      <c r="F53" s="1165"/>
      <c r="G53" s="1165"/>
      <c r="H53" s="1165"/>
      <c r="I53" s="1165"/>
      <c r="J53" s="1166"/>
      <c r="K53" s="68">
        <v>339</v>
      </c>
      <c r="L53" s="69">
        <v>338</v>
      </c>
      <c r="M53" s="69">
        <v>372</v>
      </c>
      <c r="N53" s="69">
        <v>390</v>
      </c>
      <c r="O53" s="70">
        <v>369</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3">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2">
      <c r="B58" s="1167" t="s">
        <v>25</v>
      </c>
      <c r="C58" s="1168"/>
      <c r="D58" s="1173" t="s">
        <v>26</v>
      </c>
      <c r="E58" s="1174"/>
      <c r="F58" s="1174"/>
      <c r="G58" s="1174"/>
      <c r="H58" s="1174"/>
      <c r="I58" s="1174"/>
      <c r="J58" s="1175"/>
      <c r="K58" s="83"/>
      <c r="L58" s="84"/>
      <c r="M58" s="84"/>
      <c r="N58" s="84"/>
      <c r="O58" s="85"/>
    </row>
    <row r="59" spans="1:21" ht="31.5" customHeight="1" x14ac:dyDescent="0.2">
      <c r="B59" s="1169"/>
      <c r="C59" s="1170"/>
      <c r="D59" s="1176" t="s">
        <v>27</v>
      </c>
      <c r="E59" s="1177"/>
      <c r="F59" s="1177"/>
      <c r="G59" s="1177"/>
      <c r="H59" s="1177"/>
      <c r="I59" s="1177"/>
      <c r="J59" s="1178"/>
      <c r="K59" s="86"/>
      <c r="L59" s="87"/>
      <c r="M59" s="87"/>
      <c r="N59" s="87"/>
      <c r="O59" s="88"/>
    </row>
    <row r="60" spans="1:21" ht="31.5" customHeight="1" thickBot="1" x14ac:dyDescent="0.25">
      <c r="B60" s="1171"/>
      <c r="C60" s="1172"/>
      <c r="D60" s="1179" t="s">
        <v>28</v>
      </c>
      <c r="E60" s="1180"/>
      <c r="F60" s="1180"/>
      <c r="G60" s="1180"/>
      <c r="H60" s="1180"/>
      <c r="I60" s="1180"/>
      <c r="J60" s="1181"/>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Cs7IeZ5cQ+prxyh2s9eQwrku2o0nOYLCdGF3+XpkTvMrRo5+halDyH8uqtHXG5HoZJYo2ovfHheAUGvbfYDwQ==" saltValue="dh7ML8hL3fMOaVmyt+75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574</v>
      </c>
      <c r="J40" s="103" t="s">
        <v>575</v>
      </c>
      <c r="K40" s="103" t="s">
        <v>576</v>
      </c>
      <c r="L40" s="103" t="s">
        <v>577</v>
      </c>
      <c r="M40" s="104" t="s">
        <v>578</v>
      </c>
    </row>
    <row r="41" spans="2:13" ht="27.75" customHeight="1" x14ac:dyDescent="0.2">
      <c r="B41" s="1182" t="s">
        <v>31</v>
      </c>
      <c r="C41" s="1183"/>
      <c r="D41" s="105"/>
      <c r="E41" s="1188" t="s">
        <v>32</v>
      </c>
      <c r="F41" s="1188"/>
      <c r="G41" s="1188"/>
      <c r="H41" s="1189"/>
      <c r="I41" s="355">
        <v>6667</v>
      </c>
      <c r="J41" s="356">
        <v>6780</v>
      </c>
      <c r="K41" s="356">
        <v>6583</v>
      </c>
      <c r="L41" s="356">
        <v>6484</v>
      </c>
      <c r="M41" s="357">
        <v>6115</v>
      </c>
    </row>
    <row r="42" spans="2:13" ht="27.75" customHeight="1" x14ac:dyDescent="0.2">
      <c r="B42" s="1184"/>
      <c r="C42" s="1185"/>
      <c r="D42" s="106"/>
      <c r="E42" s="1190" t="s">
        <v>33</v>
      </c>
      <c r="F42" s="1190"/>
      <c r="G42" s="1190"/>
      <c r="H42" s="1191"/>
      <c r="I42" s="358">
        <v>756</v>
      </c>
      <c r="J42" s="359">
        <v>360</v>
      </c>
      <c r="K42" s="359">
        <v>311</v>
      </c>
      <c r="L42" s="359">
        <v>497</v>
      </c>
      <c r="M42" s="360">
        <v>788</v>
      </c>
    </row>
    <row r="43" spans="2:13" ht="27.75" customHeight="1" x14ac:dyDescent="0.2">
      <c r="B43" s="1184"/>
      <c r="C43" s="1185"/>
      <c r="D43" s="106"/>
      <c r="E43" s="1190" t="s">
        <v>34</v>
      </c>
      <c r="F43" s="1190"/>
      <c r="G43" s="1190"/>
      <c r="H43" s="1191"/>
      <c r="I43" s="358">
        <v>1160</v>
      </c>
      <c r="J43" s="359">
        <v>1045</v>
      </c>
      <c r="K43" s="359">
        <v>998</v>
      </c>
      <c r="L43" s="359">
        <v>978</v>
      </c>
      <c r="M43" s="360">
        <v>957</v>
      </c>
    </row>
    <row r="44" spans="2:13" ht="27.75" customHeight="1" x14ac:dyDescent="0.2">
      <c r="B44" s="1184"/>
      <c r="C44" s="1185"/>
      <c r="D44" s="106"/>
      <c r="E44" s="1190" t="s">
        <v>35</v>
      </c>
      <c r="F44" s="1190"/>
      <c r="G44" s="1190"/>
      <c r="H44" s="1191"/>
      <c r="I44" s="358">
        <v>131</v>
      </c>
      <c r="J44" s="359">
        <v>176</v>
      </c>
      <c r="K44" s="359">
        <v>266</v>
      </c>
      <c r="L44" s="359">
        <v>261</v>
      </c>
      <c r="M44" s="360">
        <v>247</v>
      </c>
    </row>
    <row r="45" spans="2:13" ht="27.75" customHeight="1" x14ac:dyDescent="0.2">
      <c r="B45" s="1184"/>
      <c r="C45" s="1185"/>
      <c r="D45" s="106"/>
      <c r="E45" s="1190" t="s">
        <v>36</v>
      </c>
      <c r="F45" s="1190"/>
      <c r="G45" s="1190"/>
      <c r="H45" s="1191"/>
      <c r="I45" s="358">
        <v>1022</v>
      </c>
      <c r="J45" s="359">
        <v>1039</v>
      </c>
      <c r="K45" s="359">
        <v>1073</v>
      </c>
      <c r="L45" s="359">
        <v>1023</v>
      </c>
      <c r="M45" s="360">
        <v>994</v>
      </c>
    </row>
    <row r="46" spans="2:13" ht="27.75" customHeight="1" x14ac:dyDescent="0.2">
      <c r="B46" s="1184"/>
      <c r="C46" s="1185"/>
      <c r="D46" s="107"/>
      <c r="E46" s="1190" t="s">
        <v>37</v>
      </c>
      <c r="F46" s="1190"/>
      <c r="G46" s="1190"/>
      <c r="H46" s="1191"/>
      <c r="I46" s="358" t="s">
        <v>533</v>
      </c>
      <c r="J46" s="359" t="s">
        <v>533</v>
      </c>
      <c r="K46" s="359" t="s">
        <v>533</v>
      </c>
      <c r="L46" s="359" t="s">
        <v>533</v>
      </c>
      <c r="M46" s="360" t="s">
        <v>533</v>
      </c>
    </row>
    <row r="47" spans="2:13" ht="27.75" customHeight="1" x14ac:dyDescent="0.2">
      <c r="B47" s="1184"/>
      <c r="C47" s="1185"/>
      <c r="D47" s="108"/>
      <c r="E47" s="1192" t="s">
        <v>38</v>
      </c>
      <c r="F47" s="1193"/>
      <c r="G47" s="1193"/>
      <c r="H47" s="1194"/>
      <c r="I47" s="358" t="s">
        <v>533</v>
      </c>
      <c r="J47" s="359" t="s">
        <v>533</v>
      </c>
      <c r="K47" s="359" t="s">
        <v>533</v>
      </c>
      <c r="L47" s="359" t="s">
        <v>533</v>
      </c>
      <c r="M47" s="360" t="s">
        <v>533</v>
      </c>
    </row>
    <row r="48" spans="2:13" ht="27.75" customHeight="1" x14ac:dyDescent="0.2">
      <c r="B48" s="1184"/>
      <c r="C48" s="1185"/>
      <c r="D48" s="106"/>
      <c r="E48" s="1190" t="s">
        <v>39</v>
      </c>
      <c r="F48" s="1190"/>
      <c r="G48" s="1190"/>
      <c r="H48" s="1191"/>
      <c r="I48" s="358" t="s">
        <v>533</v>
      </c>
      <c r="J48" s="359" t="s">
        <v>533</v>
      </c>
      <c r="K48" s="359" t="s">
        <v>533</v>
      </c>
      <c r="L48" s="359" t="s">
        <v>533</v>
      </c>
      <c r="M48" s="360" t="s">
        <v>533</v>
      </c>
    </row>
    <row r="49" spans="2:13" ht="27.75" customHeight="1" x14ac:dyDescent="0.2">
      <c r="B49" s="1186"/>
      <c r="C49" s="1187"/>
      <c r="D49" s="106"/>
      <c r="E49" s="1190" t="s">
        <v>40</v>
      </c>
      <c r="F49" s="1190"/>
      <c r="G49" s="1190"/>
      <c r="H49" s="1191"/>
      <c r="I49" s="358" t="s">
        <v>533</v>
      </c>
      <c r="J49" s="359" t="s">
        <v>533</v>
      </c>
      <c r="K49" s="359" t="s">
        <v>533</v>
      </c>
      <c r="L49" s="359" t="s">
        <v>533</v>
      </c>
      <c r="M49" s="360" t="s">
        <v>533</v>
      </c>
    </row>
    <row r="50" spans="2:13" ht="27.75" customHeight="1" x14ac:dyDescent="0.2">
      <c r="B50" s="1195" t="s">
        <v>41</v>
      </c>
      <c r="C50" s="1196"/>
      <c r="D50" s="109"/>
      <c r="E50" s="1190" t="s">
        <v>42</v>
      </c>
      <c r="F50" s="1190"/>
      <c r="G50" s="1190"/>
      <c r="H50" s="1191"/>
      <c r="I50" s="358">
        <v>716</v>
      </c>
      <c r="J50" s="359">
        <v>697</v>
      </c>
      <c r="K50" s="359">
        <v>822</v>
      </c>
      <c r="L50" s="359">
        <v>1450</v>
      </c>
      <c r="M50" s="360">
        <v>1782</v>
      </c>
    </row>
    <row r="51" spans="2:13" ht="27.75" customHeight="1" x14ac:dyDescent="0.2">
      <c r="B51" s="1184"/>
      <c r="C51" s="1185"/>
      <c r="D51" s="106"/>
      <c r="E51" s="1190" t="s">
        <v>43</v>
      </c>
      <c r="F51" s="1190"/>
      <c r="G51" s="1190"/>
      <c r="H51" s="1191"/>
      <c r="I51" s="358" t="s">
        <v>533</v>
      </c>
      <c r="J51" s="359" t="s">
        <v>533</v>
      </c>
      <c r="K51" s="359" t="s">
        <v>533</v>
      </c>
      <c r="L51" s="359" t="s">
        <v>533</v>
      </c>
      <c r="M51" s="360" t="s">
        <v>533</v>
      </c>
    </row>
    <row r="52" spans="2:13" ht="27.75" customHeight="1" x14ac:dyDescent="0.2">
      <c r="B52" s="1186"/>
      <c r="C52" s="1187"/>
      <c r="D52" s="106"/>
      <c r="E52" s="1190" t="s">
        <v>44</v>
      </c>
      <c r="F52" s="1190"/>
      <c r="G52" s="1190"/>
      <c r="H52" s="1191"/>
      <c r="I52" s="358">
        <v>5808</v>
      </c>
      <c r="J52" s="359">
        <v>5932</v>
      </c>
      <c r="K52" s="359">
        <v>5868</v>
      </c>
      <c r="L52" s="359">
        <v>5809</v>
      </c>
      <c r="M52" s="360">
        <v>5570</v>
      </c>
    </row>
    <row r="53" spans="2:13" ht="27.75" customHeight="1" thickBot="1" x14ac:dyDescent="0.25">
      <c r="B53" s="1197" t="s">
        <v>45</v>
      </c>
      <c r="C53" s="1198"/>
      <c r="D53" s="110"/>
      <c r="E53" s="1199" t="s">
        <v>46</v>
      </c>
      <c r="F53" s="1199"/>
      <c r="G53" s="1199"/>
      <c r="H53" s="1200"/>
      <c r="I53" s="361">
        <v>3213</v>
      </c>
      <c r="J53" s="362">
        <v>2772</v>
      </c>
      <c r="K53" s="362">
        <v>2541</v>
      </c>
      <c r="L53" s="362">
        <v>1984</v>
      </c>
      <c r="M53" s="363">
        <v>1750</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pJnfKPbpQbkHibuIRJkX4N+Q4kQCEhFD+AYOtTuxh0uiRtQtGRt3Mqqiu4/yIbQzosY3RVIhFT1lea97Bay5fg==" saltValue="cpGCUAAvEfICepRkU8Ry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576</v>
      </c>
      <c r="G54" s="119" t="s">
        <v>577</v>
      </c>
      <c r="H54" s="120" t="s">
        <v>578</v>
      </c>
    </row>
    <row r="55" spans="2:8" ht="52.5" customHeight="1" x14ac:dyDescent="0.2">
      <c r="B55" s="121"/>
      <c r="C55" s="1209" t="s">
        <v>49</v>
      </c>
      <c r="D55" s="1209"/>
      <c r="E55" s="1210"/>
      <c r="F55" s="122">
        <v>350</v>
      </c>
      <c r="G55" s="122">
        <v>730</v>
      </c>
      <c r="H55" s="123">
        <v>830</v>
      </c>
    </row>
    <row r="56" spans="2:8" ht="52.5" customHeight="1" x14ac:dyDescent="0.2">
      <c r="B56" s="124"/>
      <c r="C56" s="1211" t="s">
        <v>50</v>
      </c>
      <c r="D56" s="1211"/>
      <c r="E56" s="1212"/>
      <c r="F56" s="125">
        <v>2</v>
      </c>
      <c r="G56" s="125">
        <v>123</v>
      </c>
      <c r="H56" s="126">
        <v>123</v>
      </c>
    </row>
    <row r="57" spans="2:8" ht="53.25" customHeight="1" x14ac:dyDescent="0.2">
      <c r="B57" s="124"/>
      <c r="C57" s="1213" t="s">
        <v>51</v>
      </c>
      <c r="D57" s="1213"/>
      <c r="E57" s="1214"/>
      <c r="F57" s="127">
        <v>82</v>
      </c>
      <c r="G57" s="127">
        <v>150</v>
      </c>
      <c r="H57" s="128">
        <v>396</v>
      </c>
    </row>
    <row r="58" spans="2:8" ht="45.75" customHeight="1" x14ac:dyDescent="0.2">
      <c r="B58" s="129"/>
      <c r="C58" s="1201" t="s">
        <v>606</v>
      </c>
      <c r="D58" s="1202"/>
      <c r="E58" s="1203"/>
      <c r="F58" s="130">
        <v>10</v>
      </c>
      <c r="G58" s="130">
        <v>10</v>
      </c>
      <c r="H58" s="131">
        <v>210</v>
      </c>
    </row>
    <row r="59" spans="2:8" ht="45.75" customHeight="1" x14ac:dyDescent="0.2">
      <c r="B59" s="129"/>
      <c r="C59" s="1201" t="s">
        <v>607</v>
      </c>
      <c r="D59" s="1202"/>
      <c r="E59" s="1203"/>
      <c r="F59" s="130">
        <v>50</v>
      </c>
      <c r="G59" s="130">
        <v>116</v>
      </c>
      <c r="H59" s="131">
        <v>162</v>
      </c>
    </row>
    <row r="60" spans="2:8" ht="45.75" customHeight="1" x14ac:dyDescent="0.2">
      <c r="B60" s="129"/>
      <c r="C60" s="1201" t="s">
        <v>608</v>
      </c>
      <c r="D60" s="1202"/>
      <c r="E60" s="1203"/>
      <c r="F60" s="130">
        <v>17</v>
      </c>
      <c r="G60" s="130">
        <v>18</v>
      </c>
      <c r="H60" s="131">
        <v>17</v>
      </c>
    </row>
    <row r="61" spans="2:8" ht="45.75" customHeight="1" x14ac:dyDescent="0.2">
      <c r="B61" s="129"/>
      <c r="C61" s="1201" t="s">
        <v>609</v>
      </c>
      <c r="D61" s="1202"/>
      <c r="E61" s="1203"/>
      <c r="F61" s="130">
        <v>5</v>
      </c>
      <c r="G61" s="130">
        <v>5</v>
      </c>
      <c r="H61" s="131">
        <v>5</v>
      </c>
    </row>
    <row r="62" spans="2:8" ht="45.75" customHeight="1" thickBot="1" x14ac:dyDescent="0.25">
      <c r="B62" s="132"/>
      <c r="C62" s="1204" t="s">
        <v>610</v>
      </c>
      <c r="D62" s="1205"/>
      <c r="E62" s="1206"/>
      <c r="F62" s="133">
        <v>0</v>
      </c>
      <c r="G62" s="133">
        <v>1</v>
      </c>
      <c r="H62" s="134">
        <v>2</v>
      </c>
    </row>
    <row r="63" spans="2:8" ht="52.5" customHeight="1" thickBot="1" x14ac:dyDescent="0.25">
      <c r="B63" s="135"/>
      <c r="C63" s="1207" t="s">
        <v>52</v>
      </c>
      <c r="D63" s="1207"/>
      <c r="E63" s="1208"/>
      <c r="F63" s="136">
        <v>435</v>
      </c>
      <c r="G63" s="136">
        <v>1003</v>
      </c>
      <c r="H63" s="137">
        <v>1350</v>
      </c>
    </row>
    <row r="64" spans="2:8" ht="13" x14ac:dyDescent="0.2"/>
  </sheetData>
  <sheetProtection algorithmName="SHA-512" hashValue="afWiEQbt3PIDu763I1E7z/GwNCGnVCtU21sV0HErtyR1fcvN8ui8BMqkLqzATLrAKVxSDeP+PS9C7R42hhjaMw==" saltValue="Y/FlJls1gk6/ToN3DYNo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571</v>
      </c>
      <c r="G2" s="151"/>
      <c r="H2" s="152"/>
    </row>
    <row r="3" spans="1:8" x14ac:dyDescent="0.2">
      <c r="A3" s="148" t="s">
        <v>564</v>
      </c>
      <c r="B3" s="153"/>
      <c r="C3" s="154"/>
      <c r="D3" s="155">
        <v>24918</v>
      </c>
      <c r="E3" s="156"/>
      <c r="F3" s="157">
        <v>73475</v>
      </c>
      <c r="G3" s="158"/>
      <c r="H3" s="159"/>
    </row>
    <row r="4" spans="1:8" x14ac:dyDescent="0.2">
      <c r="A4" s="160"/>
      <c r="B4" s="161"/>
      <c r="C4" s="162"/>
      <c r="D4" s="163">
        <v>19425</v>
      </c>
      <c r="E4" s="164"/>
      <c r="F4" s="165">
        <v>43072</v>
      </c>
      <c r="G4" s="166"/>
      <c r="H4" s="167"/>
    </row>
    <row r="5" spans="1:8" x14ac:dyDescent="0.2">
      <c r="A5" s="148" t="s">
        <v>566</v>
      </c>
      <c r="B5" s="153"/>
      <c r="C5" s="154"/>
      <c r="D5" s="155">
        <v>38973</v>
      </c>
      <c r="E5" s="156"/>
      <c r="F5" s="157">
        <v>87464</v>
      </c>
      <c r="G5" s="158"/>
      <c r="H5" s="159"/>
    </row>
    <row r="6" spans="1:8" x14ac:dyDescent="0.2">
      <c r="A6" s="160"/>
      <c r="B6" s="161"/>
      <c r="C6" s="162"/>
      <c r="D6" s="163">
        <v>26394</v>
      </c>
      <c r="E6" s="164"/>
      <c r="F6" s="165">
        <v>47479</v>
      </c>
      <c r="G6" s="166"/>
      <c r="H6" s="167"/>
    </row>
    <row r="7" spans="1:8" x14ac:dyDescent="0.2">
      <c r="A7" s="148" t="s">
        <v>567</v>
      </c>
      <c r="B7" s="153"/>
      <c r="C7" s="154"/>
      <c r="D7" s="155">
        <v>22234</v>
      </c>
      <c r="E7" s="156"/>
      <c r="F7" s="157">
        <v>96248</v>
      </c>
      <c r="G7" s="158"/>
      <c r="H7" s="159"/>
    </row>
    <row r="8" spans="1:8" x14ac:dyDescent="0.2">
      <c r="A8" s="160"/>
      <c r="B8" s="161"/>
      <c r="C8" s="162"/>
      <c r="D8" s="163">
        <v>9828</v>
      </c>
      <c r="E8" s="164"/>
      <c r="F8" s="165">
        <v>55768</v>
      </c>
      <c r="G8" s="166"/>
      <c r="H8" s="167"/>
    </row>
    <row r="9" spans="1:8" x14ac:dyDescent="0.2">
      <c r="A9" s="148" t="s">
        <v>568</v>
      </c>
      <c r="B9" s="153"/>
      <c r="C9" s="154"/>
      <c r="D9" s="155">
        <v>24395</v>
      </c>
      <c r="E9" s="156"/>
      <c r="F9" s="157">
        <v>76413</v>
      </c>
      <c r="G9" s="158"/>
      <c r="H9" s="159"/>
    </row>
    <row r="10" spans="1:8" x14ac:dyDescent="0.2">
      <c r="A10" s="160"/>
      <c r="B10" s="161"/>
      <c r="C10" s="162"/>
      <c r="D10" s="163">
        <v>16694</v>
      </c>
      <c r="E10" s="164"/>
      <c r="F10" s="165">
        <v>39658</v>
      </c>
      <c r="G10" s="166"/>
      <c r="H10" s="167"/>
    </row>
    <row r="11" spans="1:8" x14ac:dyDescent="0.2">
      <c r="A11" s="148" t="s">
        <v>569</v>
      </c>
      <c r="B11" s="153"/>
      <c r="C11" s="154"/>
      <c r="D11" s="155">
        <v>21102</v>
      </c>
      <c r="E11" s="156"/>
      <c r="F11" s="157">
        <v>66481</v>
      </c>
      <c r="G11" s="158"/>
      <c r="H11" s="159"/>
    </row>
    <row r="12" spans="1:8" x14ac:dyDescent="0.2">
      <c r="A12" s="160"/>
      <c r="B12" s="161"/>
      <c r="C12" s="168"/>
      <c r="D12" s="163">
        <v>12486</v>
      </c>
      <c r="E12" s="164"/>
      <c r="F12" s="165">
        <v>36120</v>
      </c>
      <c r="G12" s="166"/>
      <c r="H12" s="167"/>
    </row>
    <row r="13" spans="1:8" x14ac:dyDescent="0.2">
      <c r="A13" s="148"/>
      <c r="B13" s="153"/>
      <c r="C13" s="169"/>
      <c r="D13" s="170">
        <v>26324</v>
      </c>
      <c r="E13" s="171"/>
      <c r="F13" s="172">
        <v>80016</v>
      </c>
      <c r="G13" s="173"/>
      <c r="H13" s="159"/>
    </row>
    <row r="14" spans="1:8" x14ac:dyDescent="0.2">
      <c r="A14" s="160"/>
      <c r="B14" s="161"/>
      <c r="C14" s="162"/>
      <c r="D14" s="163">
        <v>16965</v>
      </c>
      <c r="E14" s="164"/>
      <c r="F14" s="165">
        <v>44419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4.88</v>
      </c>
      <c r="C19" s="174">
        <f>ROUND(VALUE(SUBSTITUTE(実質収支比率等に係る経年分析!G$48,"▲","-")),2)</f>
        <v>5.09</v>
      </c>
      <c r="D19" s="174">
        <f>ROUND(VALUE(SUBSTITUTE(実質収支比率等に係る経年分析!H$48,"▲","-")),2)</f>
        <v>6.65</v>
      </c>
      <c r="E19" s="174">
        <f>ROUND(VALUE(SUBSTITUTE(実質収支比率等に係る経年分析!I$48,"▲","-")),2)</f>
        <v>9.7200000000000006</v>
      </c>
      <c r="F19" s="174">
        <f>ROUND(VALUE(SUBSTITUTE(実質収支比率等に係る経年分析!J$48,"▲","-")),2)</f>
        <v>10.210000000000001</v>
      </c>
    </row>
    <row r="20" spans="1:11" x14ac:dyDescent="0.2">
      <c r="A20" s="174" t="s">
        <v>56</v>
      </c>
      <c r="B20" s="174">
        <f>ROUND(VALUE(SUBSTITUTE(実質収支比率等に係る経年分析!F$47,"▲","-")),2)</f>
        <v>5.28</v>
      </c>
      <c r="C20" s="174">
        <f>ROUND(VALUE(SUBSTITUTE(実質収支比率等に係る経年分析!G$47,"▲","-")),2)</f>
        <v>5.76</v>
      </c>
      <c r="D20" s="174">
        <f>ROUND(VALUE(SUBSTITUTE(実質収支比率等に係る経年分析!H$47,"▲","-")),2)</f>
        <v>7.95</v>
      </c>
      <c r="E20" s="174">
        <f>ROUND(VALUE(SUBSTITUTE(実質収支比率等に係る経年分析!I$47,"▲","-")),2)</f>
        <v>15.52</v>
      </c>
      <c r="F20" s="174">
        <f>ROUND(VALUE(SUBSTITUTE(実質収支比率等に係る経年分析!J$47,"▲","-")),2)</f>
        <v>18.14</v>
      </c>
    </row>
    <row r="21" spans="1:11" x14ac:dyDescent="0.2">
      <c r="A21" s="174" t="s">
        <v>57</v>
      </c>
      <c r="B21" s="174">
        <f>IF(ISNUMBER(VALUE(SUBSTITUTE(実質収支比率等に係る経年分析!F$49,"▲","-"))),ROUND(VALUE(SUBSTITUTE(実質収支比率等に係る経年分析!F$49,"▲","-")),2),NA())</f>
        <v>-3.57</v>
      </c>
      <c r="C21" s="174">
        <f>IF(ISNUMBER(VALUE(SUBSTITUTE(実質収支比率等に係る経年分析!G$49,"▲","-"))),ROUND(VALUE(SUBSTITUTE(実質収支比率等に係る経年分析!G$49,"▲","-")),2),NA())</f>
        <v>0.68</v>
      </c>
      <c r="D21" s="174">
        <f>IF(ISNUMBER(VALUE(SUBSTITUTE(実質収支比率等に係る経年分析!H$49,"▲","-"))),ROUND(VALUE(SUBSTITUTE(実質収支比率等に係る経年分析!H$49,"▲","-")),2),NA())</f>
        <v>4.2</v>
      </c>
      <c r="E21" s="174">
        <f>IF(ISNUMBER(VALUE(SUBSTITUTE(実質収支比率等に係る経年分析!I$49,"▲","-"))),ROUND(VALUE(SUBSTITUTE(実質収支比率等に係る経年分析!I$49,"▲","-")),2),NA())</f>
        <v>11.58</v>
      </c>
      <c r="F21" s="174">
        <f>IF(ISNUMBER(VALUE(SUBSTITUTE(実質収支比率等に係る経年分析!J$49,"▲","-"))),ROUND(VALUE(SUBSTITUTE(実質収支比率等に係る経年分析!J$49,"▲","-")),2),NA())</f>
        <v>2.4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0.69</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1.71</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10.130000000000001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10.62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35.270000000000003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35.130000000000003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37.24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502</v>
      </c>
      <c r="E42" s="176"/>
      <c r="F42" s="176"/>
      <c r="G42" s="176">
        <f>'実質公債費比率（分子）の構造'!L$52</f>
        <v>496</v>
      </c>
      <c r="H42" s="176"/>
      <c r="I42" s="176"/>
      <c r="J42" s="176">
        <f>'実質公債費比率（分子）の構造'!M$52</f>
        <v>501</v>
      </c>
      <c r="K42" s="176"/>
      <c r="L42" s="176"/>
      <c r="M42" s="176">
        <f>'実質公債費比率（分子）の構造'!N$52</f>
        <v>486</v>
      </c>
      <c r="N42" s="176"/>
      <c r="O42" s="176"/>
      <c r="P42" s="176">
        <f>'実質公債費比率（分子）の構造'!O$52</f>
        <v>485</v>
      </c>
    </row>
    <row r="43" spans="1:16" x14ac:dyDescent="0.2">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21</v>
      </c>
      <c r="C44" s="176"/>
      <c r="D44" s="176"/>
      <c r="E44" s="176">
        <f>'実質公債費比率（分子）の構造'!L$50</f>
        <v>20</v>
      </c>
      <c r="F44" s="176"/>
      <c r="G44" s="176"/>
      <c r="H44" s="176">
        <f>'実質公債費比率（分子）の構造'!M$50</f>
        <v>20</v>
      </c>
      <c r="I44" s="176"/>
      <c r="J44" s="176"/>
      <c r="K44" s="176">
        <f>'実質公債費比率（分子）の構造'!N$50</f>
        <v>39</v>
      </c>
      <c r="L44" s="176"/>
      <c r="M44" s="176"/>
      <c r="N44" s="176">
        <f>'実質公債費比率（分子）の構造'!O$50</f>
        <v>20</v>
      </c>
      <c r="O44" s="176"/>
      <c r="P44" s="176"/>
    </row>
    <row r="45" spans="1:16" x14ac:dyDescent="0.2">
      <c r="A45" s="176" t="s">
        <v>67</v>
      </c>
      <c r="B45" s="176">
        <f>'実質公債費比率（分子）の構造'!K$49</f>
        <v>22</v>
      </c>
      <c r="C45" s="176"/>
      <c r="D45" s="176"/>
      <c r="E45" s="176">
        <f>'実質公債費比率（分子）の構造'!L$49</f>
        <v>17</v>
      </c>
      <c r="F45" s="176"/>
      <c r="G45" s="176"/>
      <c r="H45" s="176">
        <f>'実質公債費比率（分子）の構造'!M$49</f>
        <v>16</v>
      </c>
      <c r="I45" s="176"/>
      <c r="J45" s="176"/>
      <c r="K45" s="176">
        <f>'実質公債費比率（分子）の構造'!N$49</f>
        <v>24</v>
      </c>
      <c r="L45" s="176"/>
      <c r="M45" s="176"/>
      <c r="N45" s="176">
        <f>'実質公債費比率（分子）の構造'!O$49</f>
        <v>25</v>
      </c>
      <c r="O45" s="176"/>
      <c r="P45" s="176"/>
    </row>
    <row r="46" spans="1:16" x14ac:dyDescent="0.2">
      <c r="A46" s="176" t="s">
        <v>68</v>
      </c>
      <c r="B46" s="176">
        <f>'実質公債費比率（分子）の構造'!K$48</f>
        <v>132</v>
      </c>
      <c r="C46" s="176"/>
      <c r="D46" s="176"/>
      <c r="E46" s="176">
        <f>'実質公債費比率（分子）の構造'!L$48</f>
        <v>123</v>
      </c>
      <c r="F46" s="176"/>
      <c r="G46" s="176"/>
      <c r="H46" s="176">
        <f>'実質公債費比率（分子）の構造'!M$48</f>
        <v>140</v>
      </c>
      <c r="I46" s="176"/>
      <c r="J46" s="176"/>
      <c r="K46" s="176">
        <f>'実質公債費比率（分子）の構造'!N$48</f>
        <v>141</v>
      </c>
      <c r="L46" s="176"/>
      <c r="M46" s="176"/>
      <c r="N46" s="176">
        <f>'実質公債費比率（分子）の構造'!O$48</f>
        <v>141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666</v>
      </c>
      <c r="C49" s="176"/>
      <c r="D49" s="176"/>
      <c r="E49" s="176">
        <f>'実質公債費比率（分子）の構造'!L$45</f>
        <v>674</v>
      </c>
      <c r="F49" s="176"/>
      <c r="G49" s="176"/>
      <c r="H49" s="176">
        <f>'実質公債費比率（分子）の構造'!M$45</f>
        <v>697</v>
      </c>
      <c r="I49" s="176"/>
      <c r="J49" s="176"/>
      <c r="K49" s="176">
        <f>'実質公債費比率（分子）の構造'!N$45</f>
        <v>672</v>
      </c>
      <c r="L49" s="176"/>
      <c r="M49" s="176"/>
      <c r="N49" s="176">
        <f>'実質公債費比率（分子）の構造'!O$45</f>
        <v>668</v>
      </c>
      <c r="O49" s="176"/>
      <c r="P49" s="176"/>
    </row>
    <row r="50" spans="1:16" x14ac:dyDescent="0.2">
      <c r="A50" s="176" t="s">
        <v>72</v>
      </c>
      <c r="B50" s="176" t="e">
        <f>NA()</f>
        <v>#N/A</v>
      </c>
      <c r="C50" s="176">
        <f>IF(ISNUMBER('実質公債費比率（分子）の構造'!K$53),'実質公債費比率（分子）の構造'!K$53,NA())</f>
        <v>339</v>
      </c>
      <c r="D50" s="176" t="e">
        <f>NA()</f>
        <v>#N/A</v>
      </c>
      <c r="E50" s="176" t="e">
        <f>NA()</f>
        <v>#N/A</v>
      </c>
      <c r="F50" s="176">
        <f>IF(ISNUMBER('実質公債費比率（分子）の構造'!L$53),'実質公債費比率（分子）の構造'!L$53,NA())</f>
        <v>338</v>
      </c>
      <c r="G50" s="176" t="e">
        <f>NA()</f>
        <v>#N/A</v>
      </c>
      <c r="H50" s="176" t="e">
        <f>NA()</f>
        <v>#N/A</v>
      </c>
      <c r="I50" s="176">
        <f>IF(ISNUMBER('実質公債費比率（分子）の構造'!M$53),'実質公債費比率（分子）の構造'!M$53,NA())</f>
        <v>372</v>
      </c>
      <c r="J50" s="176" t="e">
        <f>NA()</f>
        <v>#N/A</v>
      </c>
      <c r="K50" s="176" t="e">
        <f>NA()</f>
        <v>#N/A</v>
      </c>
      <c r="L50" s="176">
        <f>IF(ISNUMBER('実質公債費比率（分子）の構造'!N$53),'実質公債費比率（分子）の構造'!N$53,NA())</f>
        <v>390</v>
      </c>
      <c r="M50" s="176" t="e">
        <f>NA()</f>
        <v>#N/A</v>
      </c>
      <c r="N50" s="176" t="e">
        <f>NA()</f>
        <v>#N/A</v>
      </c>
      <c r="O50" s="176">
        <f>IF(ISNUMBER('実質公債費比率（分子）の構造'!O$53),'実質公債費比率（分子）の構造'!O$53,NA())</f>
        <v>369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5808</v>
      </c>
      <c r="E56" s="175"/>
      <c r="F56" s="175"/>
      <c r="G56" s="175">
        <f>'将来負担比率（分子）の構造'!J$52</f>
        <v>5932</v>
      </c>
      <c r="H56" s="175"/>
      <c r="I56" s="175"/>
      <c r="J56" s="175">
        <f>'将来負担比率（分子）の構造'!K$52</f>
        <v>5868</v>
      </c>
      <c r="K56" s="175"/>
      <c r="L56" s="175"/>
      <c r="M56" s="175">
        <f>'将来負担比率（分子）の構造'!L$52</f>
        <v>5809</v>
      </c>
      <c r="N56" s="175"/>
      <c r="O56" s="175"/>
      <c r="P56" s="175">
        <f>'将来負担比率（分子）の構造'!M$52</f>
        <v>5570</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716</v>
      </c>
      <c r="E58" s="175"/>
      <c r="F58" s="175"/>
      <c r="G58" s="175">
        <f>'将来負担比率（分子）の構造'!J$50</f>
        <v>697</v>
      </c>
      <c r="H58" s="175"/>
      <c r="I58" s="175"/>
      <c r="J58" s="175">
        <f>'将来負担比率（分子）の構造'!K$50</f>
        <v>822</v>
      </c>
      <c r="K58" s="175"/>
      <c r="L58" s="175"/>
      <c r="M58" s="175">
        <f>'将来負担比率（分子）の構造'!L$50</f>
        <v>1450</v>
      </c>
      <c r="N58" s="175"/>
      <c r="O58" s="175"/>
      <c r="P58" s="175">
        <f>'将来負担比率（分子）の構造'!M$50</f>
        <v>1782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1022</v>
      </c>
      <c r="C62" s="175"/>
      <c r="D62" s="175"/>
      <c r="E62" s="175">
        <f>'将来負担比率（分子）の構造'!J$45</f>
        <v>1039</v>
      </c>
      <c r="F62" s="175"/>
      <c r="G62" s="175"/>
      <c r="H62" s="175">
        <f>'将来負担比率（分子）の構造'!K$45</f>
        <v>1073</v>
      </c>
      <c r="I62" s="175"/>
      <c r="J62" s="175"/>
      <c r="K62" s="175">
        <f>'将来負担比率（分子）の構造'!L$45</f>
        <v>1023</v>
      </c>
      <c r="L62" s="175"/>
      <c r="M62" s="175"/>
      <c r="N62" s="175">
        <f>'将来負担比率（分子）の構造'!M$45</f>
        <v>994</v>
      </c>
      <c r="O62" s="175"/>
      <c r="P62" s="175"/>
    </row>
    <row r="63" spans="1:16" x14ac:dyDescent="0.2">
      <c r="A63" s="175" t="s">
        <v>35</v>
      </c>
      <c r="B63" s="175">
        <f>'将来負担比率（分子）の構造'!I$44</f>
        <v>131</v>
      </c>
      <c r="C63" s="175"/>
      <c r="D63" s="175"/>
      <c r="E63" s="175">
        <f>'将来負担比率（分子）の構造'!J$44</f>
        <v>176</v>
      </c>
      <c r="F63" s="175"/>
      <c r="G63" s="175"/>
      <c r="H63" s="175">
        <f>'将来負担比率（分子）の構造'!K$44</f>
        <v>266</v>
      </c>
      <c r="I63" s="175"/>
      <c r="J63" s="175"/>
      <c r="K63" s="175">
        <f>'将来負担比率（分子）の構造'!L$44</f>
        <v>261</v>
      </c>
      <c r="L63" s="175"/>
      <c r="M63" s="175"/>
      <c r="N63" s="175">
        <f>'将来負担比率（分子）の構造'!M$44</f>
        <v>247</v>
      </c>
      <c r="O63" s="175"/>
      <c r="P63" s="175"/>
    </row>
    <row r="64" spans="1:16" x14ac:dyDescent="0.2">
      <c r="A64" s="175" t="s">
        <v>34</v>
      </c>
      <c r="B64" s="175">
        <f>'将来負担比率（分子）の構造'!I$43</f>
        <v>1160</v>
      </c>
      <c r="C64" s="175"/>
      <c r="D64" s="175"/>
      <c r="E64" s="175">
        <f>'将来負担比率（分子）の構造'!J$43</f>
        <v>1045</v>
      </c>
      <c r="F64" s="175"/>
      <c r="G64" s="175"/>
      <c r="H64" s="175">
        <f>'将来負担比率（分子）の構造'!K$43</f>
        <v>998</v>
      </c>
      <c r="I64" s="175"/>
      <c r="J64" s="175"/>
      <c r="K64" s="175">
        <f>'将来負担比率（分子）の構造'!L$43</f>
        <v>978</v>
      </c>
      <c r="L64" s="175"/>
      <c r="M64" s="175"/>
      <c r="N64" s="175">
        <f>'将来負担比率（分子）の構造'!M$43</f>
        <v>957</v>
      </c>
      <c r="O64" s="175"/>
      <c r="P64" s="175"/>
    </row>
    <row r="65" spans="1:16" x14ac:dyDescent="0.2">
      <c r="A65" s="175" t="s">
        <v>33</v>
      </c>
      <c r="B65" s="175">
        <f>'将来負担比率（分子）の構造'!I$42</f>
        <v>756</v>
      </c>
      <c r="C65" s="175"/>
      <c r="D65" s="175"/>
      <c r="E65" s="175">
        <f>'将来負担比率（分子）の構造'!J$42</f>
        <v>360</v>
      </c>
      <c r="F65" s="175"/>
      <c r="G65" s="175"/>
      <c r="H65" s="175">
        <f>'将来負担比率（分子）の構造'!K$42</f>
        <v>311</v>
      </c>
      <c r="I65" s="175"/>
      <c r="J65" s="175"/>
      <c r="K65" s="175">
        <f>'将来負担比率（分子）の構造'!L$42</f>
        <v>497</v>
      </c>
      <c r="L65" s="175"/>
      <c r="M65" s="175"/>
      <c r="N65" s="175">
        <f>'将来負担比率（分子）の構造'!M$42</f>
        <v>788</v>
      </c>
      <c r="O65" s="175"/>
      <c r="P65" s="175"/>
    </row>
    <row r="66" spans="1:16" x14ac:dyDescent="0.2">
      <c r="A66" s="175" t="s">
        <v>32</v>
      </c>
      <c r="B66" s="175">
        <f>'将来負担比率（分子）の構造'!I$41</f>
        <v>6667</v>
      </c>
      <c r="C66" s="175"/>
      <c r="D66" s="175"/>
      <c r="E66" s="175">
        <f>'将来負担比率（分子）の構造'!J$41</f>
        <v>6780</v>
      </c>
      <c r="F66" s="175"/>
      <c r="G66" s="175"/>
      <c r="H66" s="175">
        <f>'将来負担比率（分子）の構造'!K$41</f>
        <v>6583</v>
      </c>
      <c r="I66" s="175"/>
      <c r="J66" s="175"/>
      <c r="K66" s="175">
        <f>'将来負担比率（分子）の構造'!L$41</f>
        <v>6484</v>
      </c>
      <c r="L66" s="175"/>
      <c r="M66" s="175"/>
      <c r="N66" s="175">
        <f>'将来負担比率（分子）の構造'!M$41</f>
        <v>6115</v>
      </c>
      <c r="O66" s="175"/>
      <c r="P66" s="175"/>
    </row>
    <row r="67" spans="1:16" x14ac:dyDescent="0.2">
      <c r="A67" s="175" t="s">
        <v>76</v>
      </c>
      <c r="B67" s="175" t="e">
        <f>NA()</f>
        <v>#N/A</v>
      </c>
      <c r="C67" s="175">
        <f>IF(ISNUMBER('将来負担比率（分子）の構造'!I$53), IF('将来負担比率（分子）の構造'!I$53 &lt; 0, 0, '将来負担比率（分子）の構造'!I$53), NA())</f>
        <v>3213</v>
      </c>
      <c r="D67" s="175" t="e">
        <f>NA()</f>
        <v>#N/A</v>
      </c>
      <c r="E67" s="175" t="e">
        <f>NA()</f>
        <v>#N/A</v>
      </c>
      <c r="F67" s="175">
        <f>IF(ISNUMBER('将来負担比率（分子）の構造'!J$53), IF('将来負担比率（分子）の構造'!J$53 &lt; 0, 0, '将来負担比率（分子）の構造'!J$53), NA())</f>
        <v>2772</v>
      </c>
      <c r="G67" s="175" t="e">
        <f>NA()</f>
        <v>#N/A</v>
      </c>
      <c r="H67" s="175" t="e">
        <f>NA()</f>
        <v>#N/A</v>
      </c>
      <c r="I67" s="175">
        <f>IF(ISNUMBER('将来負担比率（分子）の構造'!K$53), IF('将来負担比率（分子）の構造'!K$53 &lt; 0, 0, '将来負担比率（分子）の構造'!K$53), NA())</f>
        <v>2541</v>
      </c>
      <c r="J67" s="175" t="e">
        <f>NA()</f>
        <v>#N/A</v>
      </c>
      <c r="K67" s="175" t="e">
        <f>NA()</f>
        <v>#N/A</v>
      </c>
      <c r="L67" s="175">
        <f>IF(ISNUMBER('将来負担比率（分子）の構造'!L$53), IF('将来負担比率（分子）の構造'!L$53 &lt; 0, 0, '将来負担比率（分子）の構造'!L$53), NA())</f>
        <v>1984</v>
      </c>
      <c r="M67" s="175" t="e">
        <f>NA()</f>
        <v>#N/A</v>
      </c>
      <c r="N67" s="175" t="e">
        <f>NA()</f>
        <v>#N/A</v>
      </c>
      <c r="O67" s="175">
        <f>IF(ISNUMBER('将来負担比率（分子）の構造'!M$53), IF('将来負担比率（分子）の構造'!M$53 &lt; 0, 0, '将来負担比率（分子）の構造'!M$53), NA())</f>
        <v>1750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350</v>
      </c>
      <c r="C72" s="179">
        <f>基金残高に係る経年分析!G55</f>
        <v>730</v>
      </c>
      <c r="D72" s="179">
        <f>基金残高に係る経年分析!H55</f>
        <v>830</v>
      </c>
    </row>
    <row r="73" spans="1:16" x14ac:dyDescent="0.2">
      <c r="A73" s="178" t="s">
        <v>79</v>
      </c>
      <c r="B73" s="179">
        <f>基金残高に係る経年分析!F56</f>
        <v>2</v>
      </c>
      <c r="C73" s="179">
        <f>基金残高に係る経年分析!G56</f>
        <v>123</v>
      </c>
      <c r="D73" s="179">
        <f>基金残高に係る経年分析!H56</f>
        <v>123</v>
      </c>
    </row>
    <row r="74" spans="1:16" x14ac:dyDescent="0.2">
      <c r="A74" s="178" t="s">
        <v>80</v>
      </c>
      <c r="B74" s="179">
        <f>基金残高に係る経年分析!F57</f>
        <v>82</v>
      </c>
      <c r="C74" s="179">
        <f>基金残高に係る経年分析!G57</f>
        <v>150</v>
      </c>
      <c r="D74" s="179">
        <f>基金残高に係る経年分析!H57</f>
        <v>396</v>
      </c>
    </row>
  </sheetData>
  <sheetProtection algorithmName="SHA-512" hashValue="q6PTpz/6SdpHBYtJg5F6Rg4uIImUwkkLibbD3o4zKAW2YfI9g5Q63klW3lOkK5FAn3sca/VUt5M7dqOBDmtnTA==" saltValue="bl6azlX7+txNxMp8zHpG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223</v>
      </c>
      <c r="DI1" s="603"/>
      <c r="DJ1" s="603"/>
      <c r="DK1" s="603"/>
      <c r="DL1" s="603"/>
      <c r="DM1" s="603"/>
      <c r="DN1" s="604"/>
      <c r="DO1" s="214"/>
      <c r="DP1" s="602" t="s">
        <v>224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229</v>
      </c>
      <c r="S4" s="606"/>
      <c r="T4" s="606"/>
      <c r="U4" s="606"/>
      <c r="V4" s="606"/>
      <c r="W4" s="606"/>
      <c r="X4" s="606"/>
      <c r="Y4" s="607"/>
      <c r="Z4" s="605" t="s">
        <v>230</v>
      </c>
      <c r="AA4" s="606"/>
      <c r="AB4" s="606"/>
      <c r="AC4" s="607"/>
      <c r="AD4" s="605" t="s">
        <v>231</v>
      </c>
      <c r="AE4" s="606"/>
      <c r="AF4" s="606"/>
      <c r="AG4" s="606"/>
      <c r="AH4" s="606"/>
      <c r="AI4" s="606"/>
      <c r="AJ4" s="606"/>
      <c r="AK4" s="607"/>
      <c r="AL4" s="605" t="s">
        <v>230</v>
      </c>
      <c r="AM4" s="606"/>
      <c r="AN4" s="606"/>
      <c r="AO4" s="607"/>
      <c r="AP4" s="608" t="s">
        <v>232</v>
      </c>
      <c r="AQ4" s="608"/>
      <c r="AR4" s="608"/>
      <c r="AS4" s="608"/>
      <c r="AT4" s="608"/>
      <c r="AU4" s="608"/>
      <c r="AV4" s="608"/>
      <c r="AW4" s="608"/>
      <c r="AX4" s="608"/>
      <c r="AY4" s="608"/>
      <c r="AZ4" s="608"/>
      <c r="BA4" s="608"/>
      <c r="BB4" s="608"/>
      <c r="BC4" s="608"/>
      <c r="BD4" s="608"/>
      <c r="BE4" s="608"/>
      <c r="BF4" s="608"/>
      <c r="BG4" s="608" t="s">
        <v>233</v>
      </c>
      <c r="BH4" s="608"/>
      <c r="BI4" s="608"/>
      <c r="BJ4" s="608"/>
      <c r="BK4" s="608"/>
      <c r="BL4" s="608"/>
      <c r="BM4" s="608"/>
      <c r="BN4" s="608"/>
      <c r="BO4" s="608" t="s">
        <v>230</v>
      </c>
      <c r="BP4" s="608"/>
      <c r="BQ4" s="608"/>
      <c r="BR4" s="608"/>
      <c r="BS4" s="608" t="s">
        <v>234</v>
      </c>
      <c r="BT4" s="608"/>
      <c r="BU4" s="608"/>
      <c r="BV4" s="608"/>
      <c r="BW4" s="608"/>
      <c r="BX4" s="608"/>
      <c r="BY4" s="608"/>
      <c r="BZ4" s="608"/>
      <c r="CA4" s="608"/>
      <c r="CB4" s="608"/>
      <c r="CD4" s="605" t="s">
        <v>235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236</v>
      </c>
      <c r="C5" s="610"/>
      <c r="D5" s="610"/>
      <c r="E5" s="610"/>
      <c r="F5" s="610"/>
      <c r="G5" s="610"/>
      <c r="H5" s="610"/>
      <c r="I5" s="610"/>
      <c r="J5" s="610"/>
      <c r="K5" s="610"/>
      <c r="L5" s="610"/>
      <c r="M5" s="610"/>
      <c r="N5" s="610"/>
      <c r="O5" s="610"/>
      <c r="P5" s="610"/>
      <c r="Q5" s="611"/>
      <c r="R5" s="612">
        <v>2989344</v>
      </c>
      <c r="S5" s="613"/>
      <c r="T5" s="613"/>
      <c r="U5" s="613"/>
      <c r="V5" s="613"/>
      <c r="W5" s="613"/>
      <c r="X5" s="613"/>
      <c r="Y5" s="614"/>
      <c r="Z5" s="615">
        <v>38.6</v>
      </c>
      <c r="AA5" s="615"/>
      <c r="AB5" s="615"/>
      <c r="AC5" s="615"/>
      <c r="AD5" s="616">
        <v>2989344</v>
      </c>
      <c r="AE5" s="616"/>
      <c r="AF5" s="616"/>
      <c r="AG5" s="616"/>
      <c r="AH5" s="616"/>
      <c r="AI5" s="616"/>
      <c r="AJ5" s="616"/>
      <c r="AK5" s="616"/>
      <c r="AL5" s="617">
        <v>64</v>
      </c>
      <c r="AM5" s="618"/>
      <c r="AN5" s="618"/>
      <c r="AO5" s="619"/>
      <c r="AP5" s="609" t="s">
        <v>237</v>
      </c>
      <c r="AQ5" s="610"/>
      <c r="AR5" s="610"/>
      <c r="AS5" s="610"/>
      <c r="AT5" s="610"/>
      <c r="AU5" s="610"/>
      <c r="AV5" s="610"/>
      <c r="AW5" s="610"/>
      <c r="AX5" s="610"/>
      <c r="AY5" s="610"/>
      <c r="AZ5" s="610"/>
      <c r="BA5" s="610"/>
      <c r="BB5" s="610"/>
      <c r="BC5" s="610"/>
      <c r="BD5" s="610"/>
      <c r="BE5" s="610"/>
      <c r="BF5" s="611"/>
      <c r="BG5" s="623">
        <v>2989344</v>
      </c>
      <c r="BH5" s="624"/>
      <c r="BI5" s="624"/>
      <c r="BJ5" s="624"/>
      <c r="BK5" s="624"/>
      <c r="BL5" s="624"/>
      <c r="BM5" s="624"/>
      <c r="BN5" s="625"/>
      <c r="BO5" s="626">
        <v>100</v>
      </c>
      <c r="BP5" s="626"/>
      <c r="BQ5" s="626"/>
      <c r="BR5" s="626"/>
      <c r="BS5" s="627">
        <v>62685</v>
      </c>
      <c r="BT5" s="627"/>
      <c r="BU5" s="627"/>
      <c r="BV5" s="627"/>
      <c r="BW5" s="627"/>
      <c r="BX5" s="627"/>
      <c r="BY5" s="627"/>
      <c r="BZ5" s="627"/>
      <c r="CA5" s="627"/>
      <c r="CB5" s="631"/>
      <c r="CD5" s="605" t="s">
        <v>232</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230</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2">
      <c r="B6" s="620" t="s">
        <v>241</v>
      </c>
      <c r="C6" s="621"/>
      <c r="D6" s="621"/>
      <c r="E6" s="621"/>
      <c r="F6" s="621"/>
      <c r="G6" s="621"/>
      <c r="H6" s="621"/>
      <c r="I6" s="621"/>
      <c r="J6" s="621"/>
      <c r="K6" s="621"/>
      <c r="L6" s="621"/>
      <c r="M6" s="621"/>
      <c r="N6" s="621"/>
      <c r="O6" s="621"/>
      <c r="P6" s="621"/>
      <c r="Q6" s="622"/>
      <c r="R6" s="623">
        <v>92914</v>
      </c>
      <c r="S6" s="624"/>
      <c r="T6" s="624"/>
      <c r="U6" s="624"/>
      <c r="V6" s="624"/>
      <c r="W6" s="624"/>
      <c r="X6" s="624"/>
      <c r="Y6" s="625"/>
      <c r="Z6" s="626">
        <v>1.2</v>
      </c>
      <c r="AA6" s="626"/>
      <c r="AB6" s="626"/>
      <c r="AC6" s="626"/>
      <c r="AD6" s="627">
        <v>92914</v>
      </c>
      <c r="AE6" s="627"/>
      <c r="AF6" s="627"/>
      <c r="AG6" s="627"/>
      <c r="AH6" s="627"/>
      <c r="AI6" s="627"/>
      <c r="AJ6" s="627"/>
      <c r="AK6" s="627"/>
      <c r="AL6" s="628">
        <v>2</v>
      </c>
      <c r="AM6" s="629"/>
      <c r="AN6" s="629"/>
      <c r="AO6" s="630"/>
      <c r="AP6" s="620" t="s">
        <v>242</v>
      </c>
      <c r="AQ6" s="621"/>
      <c r="AR6" s="621"/>
      <c r="AS6" s="621"/>
      <c r="AT6" s="621"/>
      <c r="AU6" s="621"/>
      <c r="AV6" s="621"/>
      <c r="AW6" s="621"/>
      <c r="AX6" s="621"/>
      <c r="AY6" s="621"/>
      <c r="AZ6" s="621"/>
      <c r="BA6" s="621"/>
      <c r="BB6" s="621"/>
      <c r="BC6" s="621"/>
      <c r="BD6" s="621"/>
      <c r="BE6" s="621"/>
      <c r="BF6" s="622"/>
      <c r="BG6" s="623">
        <v>2989344</v>
      </c>
      <c r="BH6" s="624"/>
      <c r="BI6" s="624"/>
      <c r="BJ6" s="624"/>
      <c r="BK6" s="624"/>
      <c r="BL6" s="624"/>
      <c r="BM6" s="624"/>
      <c r="BN6" s="625"/>
      <c r="BO6" s="626">
        <v>100</v>
      </c>
      <c r="BP6" s="626"/>
      <c r="BQ6" s="626"/>
      <c r="BR6" s="626"/>
      <c r="BS6" s="627">
        <v>62685</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82589</v>
      </c>
      <c r="CS6" s="624"/>
      <c r="CT6" s="624"/>
      <c r="CU6" s="624"/>
      <c r="CV6" s="624"/>
      <c r="CW6" s="624"/>
      <c r="CX6" s="624"/>
      <c r="CY6" s="625"/>
      <c r="CZ6" s="617">
        <v>1.1000000000000001</v>
      </c>
      <c r="DA6" s="618"/>
      <c r="DB6" s="618"/>
      <c r="DC6" s="634"/>
      <c r="DD6" s="632" t="s">
        <v>132</v>
      </c>
      <c r="DE6" s="624"/>
      <c r="DF6" s="624"/>
      <c r="DG6" s="624"/>
      <c r="DH6" s="624"/>
      <c r="DI6" s="624"/>
      <c r="DJ6" s="624"/>
      <c r="DK6" s="624"/>
      <c r="DL6" s="624"/>
      <c r="DM6" s="624"/>
      <c r="DN6" s="624"/>
      <c r="DO6" s="624"/>
      <c r="DP6" s="625"/>
      <c r="DQ6" s="632">
        <v>82589</v>
      </c>
      <c r="DR6" s="624"/>
      <c r="DS6" s="624"/>
      <c r="DT6" s="624"/>
      <c r="DU6" s="624"/>
      <c r="DV6" s="624"/>
      <c r="DW6" s="624"/>
      <c r="DX6" s="624"/>
      <c r="DY6" s="624"/>
      <c r="DZ6" s="624"/>
      <c r="EA6" s="624"/>
      <c r="EB6" s="624"/>
      <c r="EC6" s="633"/>
    </row>
    <row r="7" spans="2:143" ht="11.25" customHeight="1" x14ac:dyDescent="0.2">
      <c r="B7" s="620" t="s">
        <v>244</v>
      </c>
      <c r="C7" s="621"/>
      <c r="D7" s="621"/>
      <c r="E7" s="621"/>
      <c r="F7" s="621"/>
      <c r="G7" s="621"/>
      <c r="H7" s="621"/>
      <c r="I7" s="621"/>
      <c r="J7" s="621"/>
      <c r="K7" s="621"/>
      <c r="L7" s="621"/>
      <c r="M7" s="621"/>
      <c r="N7" s="621"/>
      <c r="O7" s="621"/>
      <c r="P7" s="621"/>
      <c r="Q7" s="622"/>
      <c r="R7" s="623">
        <v>829</v>
      </c>
      <c r="S7" s="624"/>
      <c r="T7" s="624"/>
      <c r="U7" s="624"/>
      <c r="V7" s="624"/>
      <c r="W7" s="624"/>
      <c r="X7" s="624"/>
      <c r="Y7" s="625"/>
      <c r="Z7" s="626">
        <v>0</v>
      </c>
      <c r="AA7" s="626"/>
      <c r="AB7" s="626"/>
      <c r="AC7" s="626"/>
      <c r="AD7" s="627">
        <v>829</v>
      </c>
      <c r="AE7" s="627"/>
      <c r="AF7" s="627"/>
      <c r="AG7" s="627"/>
      <c r="AH7" s="627"/>
      <c r="AI7" s="627"/>
      <c r="AJ7" s="627"/>
      <c r="AK7" s="627"/>
      <c r="AL7" s="628">
        <v>0</v>
      </c>
      <c r="AM7" s="629"/>
      <c r="AN7" s="629"/>
      <c r="AO7" s="630"/>
      <c r="AP7" s="620" t="s">
        <v>245</v>
      </c>
      <c r="AQ7" s="621"/>
      <c r="AR7" s="621"/>
      <c r="AS7" s="621"/>
      <c r="AT7" s="621"/>
      <c r="AU7" s="621"/>
      <c r="AV7" s="621"/>
      <c r="AW7" s="621"/>
      <c r="AX7" s="621"/>
      <c r="AY7" s="621"/>
      <c r="AZ7" s="621"/>
      <c r="BA7" s="621"/>
      <c r="BB7" s="621"/>
      <c r="BC7" s="621"/>
      <c r="BD7" s="621"/>
      <c r="BE7" s="621"/>
      <c r="BF7" s="622"/>
      <c r="BG7" s="623">
        <v>1197246</v>
      </c>
      <c r="BH7" s="624"/>
      <c r="BI7" s="624"/>
      <c r="BJ7" s="624"/>
      <c r="BK7" s="624"/>
      <c r="BL7" s="624"/>
      <c r="BM7" s="624"/>
      <c r="BN7" s="625"/>
      <c r="BO7" s="626">
        <v>40.1</v>
      </c>
      <c r="BP7" s="626"/>
      <c r="BQ7" s="626"/>
      <c r="BR7" s="626"/>
      <c r="BS7" s="627">
        <v>62685</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1397386</v>
      </c>
      <c r="CS7" s="624"/>
      <c r="CT7" s="624"/>
      <c r="CU7" s="624"/>
      <c r="CV7" s="624"/>
      <c r="CW7" s="624"/>
      <c r="CX7" s="624"/>
      <c r="CY7" s="625"/>
      <c r="CZ7" s="626">
        <v>19.399999999999999</v>
      </c>
      <c r="DA7" s="626"/>
      <c r="DB7" s="626"/>
      <c r="DC7" s="626"/>
      <c r="DD7" s="632">
        <v>54240</v>
      </c>
      <c r="DE7" s="624"/>
      <c r="DF7" s="624"/>
      <c r="DG7" s="624"/>
      <c r="DH7" s="624"/>
      <c r="DI7" s="624"/>
      <c r="DJ7" s="624"/>
      <c r="DK7" s="624"/>
      <c r="DL7" s="624"/>
      <c r="DM7" s="624"/>
      <c r="DN7" s="624"/>
      <c r="DO7" s="624"/>
      <c r="DP7" s="625"/>
      <c r="DQ7" s="632">
        <v>1272460</v>
      </c>
      <c r="DR7" s="624"/>
      <c r="DS7" s="624"/>
      <c r="DT7" s="624"/>
      <c r="DU7" s="624"/>
      <c r="DV7" s="624"/>
      <c r="DW7" s="624"/>
      <c r="DX7" s="624"/>
      <c r="DY7" s="624"/>
      <c r="DZ7" s="624"/>
      <c r="EA7" s="624"/>
      <c r="EB7" s="624"/>
      <c r="EC7" s="633"/>
    </row>
    <row r="8" spans="2:143" ht="11.25" customHeight="1" x14ac:dyDescent="0.2">
      <c r="B8" s="620" t="s">
        <v>247</v>
      </c>
      <c r="C8" s="621"/>
      <c r="D8" s="621"/>
      <c r="E8" s="621"/>
      <c r="F8" s="621"/>
      <c r="G8" s="621"/>
      <c r="H8" s="621"/>
      <c r="I8" s="621"/>
      <c r="J8" s="621"/>
      <c r="K8" s="621"/>
      <c r="L8" s="621"/>
      <c r="M8" s="621"/>
      <c r="N8" s="621"/>
      <c r="O8" s="621"/>
      <c r="P8" s="621"/>
      <c r="Q8" s="622"/>
      <c r="R8" s="623">
        <v>11900</v>
      </c>
      <c r="S8" s="624"/>
      <c r="T8" s="624"/>
      <c r="U8" s="624"/>
      <c r="V8" s="624"/>
      <c r="W8" s="624"/>
      <c r="X8" s="624"/>
      <c r="Y8" s="625"/>
      <c r="Z8" s="626">
        <v>0.2</v>
      </c>
      <c r="AA8" s="626"/>
      <c r="AB8" s="626"/>
      <c r="AC8" s="626"/>
      <c r="AD8" s="627">
        <v>11900</v>
      </c>
      <c r="AE8" s="627"/>
      <c r="AF8" s="627"/>
      <c r="AG8" s="627"/>
      <c r="AH8" s="627"/>
      <c r="AI8" s="627"/>
      <c r="AJ8" s="627"/>
      <c r="AK8" s="627"/>
      <c r="AL8" s="628">
        <v>0.3</v>
      </c>
      <c r="AM8" s="629"/>
      <c r="AN8" s="629"/>
      <c r="AO8" s="630"/>
      <c r="AP8" s="620" t="s">
        <v>248</v>
      </c>
      <c r="AQ8" s="621"/>
      <c r="AR8" s="621"/>
      <c r="AS8" s="621"/>
      <c r="AT8" s="621"/>
      <c r="AU8" s="621"/>
      <c r="AV8" s="621"/>
      <c r="AW8" s="621"/>
      <c r="AX8" s="621"/>
      <c r="AY8" s="621"/>
      <c r="AZ8" s="621"/>
      <c r="BA8" s="621"/>
      <c r="BB8" s="621"/>
      <c r="BC8" s="621"/>
      <c r="BD8" s="621"/>
      <c r="BE8" s="621"/>
      <c r="BF8" s="622"/>
      <c r="BG8" s="623">
        <v>33011</v>
      </c>
      <c r="BH8" s="624"/>
      <c r="BI8" s="624"/>
      <c r="BJ8" s="624"/>
      <c r="BK8" s="624"/>
      <c r="BL8" s="624"/>
      <c r="BM8" s="624"/>
      <c r="BN8" s="625"/>
      <c r="BO8" s="626">
        <v>1.1000000000000001</v>
      </c>
      <c r="BP8" s="626"/>
      <c r="BQ8" s="626"/>
      <c r="BR8" s="626"/>
      <c r="BS8" s="627" t="s">
        <v>132</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2403247</v>
      </c>
      <c r="CS8" s="624"/>
      <c r="CT8" s="624"/>
      <c r="CU8" s="624"/>
      <c r="CV8" s="624"/>
      <c r="CW8" s="624"/>
      <c r="CX8" s="624"/>
      <c r="CY8" s="625"/>
      <c r="CZ8" s="626">
        <v>33.299999999999997</v>
      </c>
      <c r="DA8" s="626"/>
      <c r="DB8" s="626"/>
      <c r="DC8" s="626"/>
      <c r="DD8" s="632">
        <v>1061</v>
      </c>
      <c r="DE8" s="624"/>
      <c r="DF8" s="624"/>
      <c r="DG8" s="624"/>
      <c r="DH8" s="624"/>
      <c r="DI8" s="624"/>
      <c r="DJ8" s="624"/>
      <c r="DK8" s="624"/>
      <c r="DL8" s="624"/>
      <c r="DM8" s="624"/>
      <c r="DN8" s="624"/>
      <c r="DO8" s="624"/>
      <c r="DP8" s="625"/>
      <c r="DQ8" s="632">
        <v>1117393</v>
      </c>
      <c r="DR8" s="624"/>
      <c r="DS8" s="624"/>
      <c r="DT8" s="624"/>
      <c r="DU8" s="624"/>
      <c r="DV8" s="624"/>
      <c r="DW8" s="624"/>
      <c r="DX8" s="624"/>
      <c r="DY8" s="624"/>
      <c r="DZ8" s="624"/>
      <c r="EA8" s="624"/>
      <c r="EB8" s="624"/>
      <c r="EC8" s="633"/>
    </row>
    <row r="9" spans="2:143" ht="11.25" customHeight="1" x14ac:dyDescent="0.2">
      <c r="B9" s="620" t="s">
        <v>250</v>
      </c>
      <c r="C9" s="621"/>
      <c r="D9" s="621"/>
      <c r="E9" s="621"/>
      <c r="F9" s="621"/>
      <c r="G9" s="621"/>
      <c r="H9" s="621"/>
      <c r="I9" s="621"/>
      <c r="J9" s="621"/>
      <c r="K9" s="621"/>
      <c r="L9" s="621"/>
      <c r="M9" s="621"/>
      <c r="N9" s="621"/>
      <c r="O9" s="621"/>
      <c r="P9" s="621"/>
      <c r="Q9" s="622"/>
      <c r="R9" s="623">
        <v>9246</v>
      </c>
      <c r="S9" s="624"/>
      <c r="T9" s="624"/>
      <c r="U9" s="624"/>
      <c r="V9" s="624"/>
      <c r="W9" s="624"/>
      <c r="X9" s="624"/>
      <c r="Y9" s="625"/>
      <c r="Z9" s="626">
        <v>0.1</v>
      </c>
      <c r="AA9" s="626"/>
      <c r="AB9" s="626"/>
      <c r="AC9" s="626"/>
      <c r="AD9" s="627">
        <v>9246</v>
      </c>
      <c r="AE9" s="627"/>
      <c r="AF9" s="627"/>
      <c r="AG9" s="627"/>
      <c r="AH9" s="627"/>
      <c r="AI9" s="627"/>
      <c r="AJ9" s="627"/>
      <c r="AK9" s="627"/>
      <c r="AL9" s="628">
        <v>0.2</v>
      </c>
      <c r="AM9" s="629"/>
      <c r="AN9" s="629"/>
      <c r="AO9" s="630"/>
      <c r="AP9" s="620" t="s">
        <v>251</v>
      </c>
      <c r="AQ9" s="621"/>
      <c r="AR9" s="621"/>
      <c r="AS9" s="621"/>
      <c r="AT9" s="621"/>
      <c r="AU9" s="621"/>
      <c r="AV9" s="621"/>
      <c r="AW9" s="621"/>
      <c r="AX9" s="621"/>
      <c r="AY9" s="621"/>
      <c r="AZ9" s="621"/>
      <c r="BA9" s="621"/>
      <c r="BB9" s="621"/>
      <c r="BC9" s="621"/>
      <c r="BD9" s="621"/>
      <c r="BE9" s="621"/>
      <c r="BF9" s="622"/>
      <c r="BG9" s="623">
        <v>836396</v>
      </c>
      <c r="BH9" s="624"/>
      <c r="BI9" s="624"/>
      <c r="BJ9" s="624"/>
      <c r="BK9" s="624"/>
      <c r="BL9" s="624"/>
      <c r="BM9" s="624"/>
      <c r="BN9" s="625"/>
      <c r="BO9" s="626">
        <v>28</v>
      </c>
      <c r="BP9" s="626"/>
      <c r="BQ9" s="626"/>
      <c r="BR9" s="626"/>
      <c r="BS9" s="627" t="s">
        <v>132</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777498</v>
      </c>
      <c r="CS9" s="624"/>
      <c r="CT9" s="624"/>
      <c r="CU9" s="624"/>
      <c r="CV9" s="624"/>
      <c r="CW9" s="624"/>
      <c r="CX9" s="624"/>
      <c r="CY9" s="625"/>
      <c r="CZ9" s="626">
        <v>10.8</v>
      </c>
      <c r="DA9" s="626"/>
      <c r="DB9" s="626"/>
      <c r="DC9" s="626"/>
      <c r="DD9" s="632">
        <v>180</v>
      </c>
      <c r="DE9" s="624"/>
      <c r="DF9" s="624"/>
      <c r="DG9" s="624"/>
      <c r="DH9" s="624"/>
      <c r="DI9" s="624"/>
      <c r="DJ9" s="624"/>
      <c r="DK9" s="624"/>
      <c r="DL9" s="624"/>
      <c r="DM9" s="624"/>
      <c r="DN9" s="624"/>
      <c r="DO9" s="624"/>
      <c r="DP9" s="625"/>
      <c r="DQ9" s="632">
        <v>660847</v>
      </c>
      <c r="DR9" s="624"/>
      <c r="DS9" s="624"/>
      <c r="DT9" s="624"/>
      <c r="DU9" s="624"/>
      <c r="DV9" s="624"/>
      <c r="DW9" s="624"/>
      <c r="DX9" s="624"/>
      <c r="DY9" s="624"/>
      <c r="DZ9" s="624"/>
      <c r="EA9" s="624"/>
      <c r="EB9" s="624"/>
      <c r="EC9" s="633"/>
    </row>
    <row r="10" spans="2:143" ht="11.25" customHeight="1" x14ac:dyDescent="0.2">
      <c r="B10" s="620" t="s">
        <v>253</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186</v>
      </c>
      <c r="AA10" s="626"/>
      <c r="AB10" s="626"/>
      <c r="AC10" s="626"/>
      <c r="AD10" s="627" t="s">
        <v>132</v>
      </c>
      <c r="AE10" s="627"/>
      <c r="AF10" s="627"/>
      <c r="AG10" s="627"/>
      <c r="AH10" s="627"/>
      <c r="AI10" s="627"/>
      <c r="AJ10" s="627"/>
      <c r="AK10" s="627"/>
      <c r="AL10" s="628" t="s">
        <v>132</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58971</v>
      </c>
      <c r="BH10" s="624"/>
      <c r="BI10" s="624"/>
      <c r="BJ10" s="624"/>
      <c r="BK10" s="624"/>
      <c r="BL10" s="624"/>
      <c r="BM10" s="624"/>
      <c r="BN10" s="625"/>
      <c r="BO10" s="626">
        <v>2</v>
      </c>
      <c r="BP10" s="626"/>
      <c r="BQ10" s="626"/>
      <c r="BR10" s="626"/>
      <c r="BS10" s="627" t="s">
        <v>132</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1852</v>
      </c>
      <c r="CS10" s="624"/>
      <c r="CT10" s="624"/>
      <c r="CU10" s="624"/>
      <c r="CV10" s="624"/>
      <c r="CW10" s="624"/>
      <c r="CX10" s="624"/>
      <c r="CY10" s="625"/>
      <c r="CZ10" s="626">
        <v>0</v>
      </c>
      <c r="DA10" s="626"/>
      <c r="DB10" s="626"/>
      <c r="DC10" s="626"/>
      <c r="DD10" s="632" t="s">
        <v>132</v>
      </c>
      <c r="DE10" s="624"/>
      <c r="DF10" s="624"/>
      <c r="DG10" s="624"/>
      <c r="DH10" s="624"/>
      <c r="DI10" s="624"/>
      <c r="DJ10" s="624"/>
      <c r="DK10" s="624"/>
      <c r="DL10" s="624"/>
      <c r="DM10" s="624"/>
      <c r="DN10" s="624"/>
      <c r="DO10" s="624"/>
      <c r="DP10" s="625"/>
      <c r="DQ10" s="632">
        <v>1852</v>
      </c>
      <c r="DR10" s="624"/>
      <c r="DS10" s="624"/>
      <c r="DT10" s="624"/>
      <c r="DU10" s="624"/>
      <c r="DV10" s="624"/>
      <c r="DW10" s="624"/>
      <c r="DX10" s="624"/>
      <c r="DY10" s="624"/>
      <c r="DZ10" s="624"/>
      <c r="EA10" s="624"/>
      <c r="EB10" s="624"/>
      <c r="EC10" s="633"/>
    </row>
    <row r="11" spans="2:143" ht="11.25" customHeight="1" x14ac:dyDescent="0.2">
      <c r="B11" s="620" t="s">
        <v>256</v>
      </c>
      <c r="C11" s="621"/>
      <c r="D11" s="621"/>
      <c r="E11" s="621"/>
      <c r="F11" s="621"/>
      <c r="G11" s="621"/>
      <c r="H11" s="621"/>
      <c r="I11" s="621"/>
      <c r="J11" s="621"/>
      <c r="K11" s="621"/>
      <c r="L11" s="621"/>
      <c r="M11" s="621"/>
      <c r="N11" s="621"/>
      <c r="O11" s="621"/>
      <c r="P11" s="621"/>
      <c r="Q11" s="622"/>
      <c r="R11" s="623">
        <v>440206</v>
      </c>
      <c r="S11" s="624"/>
      <c r="T11" s="624"/>
      <c r="U11" s="624"/>
      <c r="V11" s="624"/>
      <c r="W11" s="624"/>
      <c r="X11" s="624"/>
      <c r="Y11" s="625"/>
      <c r="Z11" s="628">
        <v>5.7</v>
      </c>
      <c r="AA11" s="629"/>
      <c r="AB11" s="629"/>
      <c r="AC11" s="635"/>
      <c r="AD11" s="632">
        <v>440206</v>
      </c>
      <c r="AE11" s="624"/>
      <c r="AF11" s="624"/>
      <c r="AG11" s="624"/>
      <c r="AH11" s="624"/>
      <c r="AI11" s="624"/>
      <c r="AJ11" s="624"/>
      <c r="AK11" s="625"/>
      <c r="AL11" s="628">
        <v>9.4</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268868</v>
      </c>
      <c r="BH11" s="624"/>
      <c r="BI11" s="624"/>
      <c r="BJ11" s="624"/>
      <c r="BK11" s="624"/>
      <c r="BL11" s="624"/>
      <c r="BM11" s="624"/>
      <c r="BN11" s="625"/>
      <c r="BO11" s="626">
        <v>9</v>
      </c>
      <c r="BP11" s="626"/>
      <c r="BQ11" s="626"/>
      <c r="BR11" s="626"/>
      <c r="BS11" s="627">
        <v>62685</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156616</v>
      </c>
      <c r="CS11" s="624"/>
      <c r="CT11" s="624"/>
      <c r="CU11" s="624"/>
      <c r="CV11" s="624"/>
      <c r="CW11" s="624"/>
      <c r="CX11" s="624"/>
      <c r="CY11" s="625"/>
      <c r="CZ11" s="626">
        <v>2.2000000000000002</v>
      </c>
      <c r="DA11" s="626"/>
      <c r="DB11" s="626"/>
      <c r="DC11" s="626"/>
      <c r="DD11" s="632">
        <v>21695</v>
      </c>
      <c r="DE11" s="624"/>
      <c r="DF11" s="624"/>
      <c r="DG11" s="624"/>
      <c r="DH11" s="624"/>
      <c r="DI11" s="624"/>
      <c r="DJ11" s="624"/>
      <c r="DK11" s="624"/>
      <c r="DL11" s="624"/>
      <c r="DM11" s="624"/>
      <c r="DN11" s="624"/>
      <c r="DO11" s="624"/>
      <c r="DP11" s="625"/>
      <c r="DQ11" s="632">
        <v>95521</v>
      </c>
      <c r="DR11" s="624"/>
      <c r="DS11" s="624"/>
      <c r="DT11" s="624"/>
      <c r="DU11" s="624"/>
      <c r="DV11" s="624"/>
      <c r="DW11" s="624"/>
      <c r="DX11" s="624"/>
      <c r="DY11" s="624"/>
      <c r="DZ11" s="624"/>
      <c r="EA11" s="624"/>
      <c r="EB11" s="624"/>
      <c r="EC11" s="633"/>
    </row>
    <row r="12" spans="2:143" ht="11.25" customHeight="1" x14ac:dyDescent="0.2">
      <c r="B12" s="620" t="s">
        <v>259</v>
      </c>
      <c r="C12" s="621"/>
      <c r="D12" s="621"/>
      <c r="E12" s="621"/>
      <c r="F12" s="621"/>
      <c r="G12" s="621"/>
      <c r="H12" s="621"/>
      <c r="I12" s="621"/>
      <c r="J12" s="621"/>
      <c r="K12" s="621"/>
      <c r="L12" s="621"/>
      <c r="M12" s="621"/>
      <c r="N12" s="621"/>
      <c r="O12" s="621"/>
      <c r="P12" s="621"/>
      <c r="Q12" s="622"/>
      <c r="R12" s="623">
        <v>26761</v>
      </c>
      <c r="S12" s="624"/>
      <c r="T12" s="624"/>
      <c r="U12" s="624"/>
      <c r="V12" s="624"/>
      <c r="W12" s="624"/>
      <c r="X12" s="624"/>
      <c r="Y12" s="625"/>
      <c r="Z12" s="626">
        <v>0.3</v>
      </c>
      <c r="AA12" s="626"/>
      <c r="AB12" s="626"/>
      <c r="AC12" s="626"/>
      <c r="AD12" s="627">
        <v>26761</v>
      </c>
      <c r="AE12" s="627"/>
      <c r="AF12" s="627"/>
      <c r="AG12" s="627"/>
      <c r="AH12" s="627"/>
      <c r="AI12" s="627"/>
      <c r="AJ12" s="627"/>
      <c r="AK12" s="627"/>
      <c r="AL12" s="628">
        <v>0.6</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1617169</v>
      </c>
      <c r="BH12" s="624"/>
      <c r="BI12" s="624"/>
      <c r="BJ12" s="624"/>
      <c r="BK12" s="624"/>
      <c r="BL12" s="624"/>
      <c r="BM12" s="624"/>
      <c r="BN12" s="625"/>
      <c r="BO12" s="626">
        <v>54.1</v>
      </c>
      <c r="BP12" s="626"/>
      <c r="BQ12" s="626"/>
      <c r="BR12" s="626"/>
      <c r="BS12" s="627" t="s">
        <v>132</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217459</v>
      </c>
      <c r="CS12" s="624"/>
      <c r="CT12" s="624"/>
      <c r="CU12" s="624"/>
      <c r="CV12" s="624"/>
      <c r="CW12" s="624"/>
      <c r="CX12" s="624"/>
      <c r="CY12" s="625"/>
      <c r="CZ12" s="626">
        <v>3</v>
      </c>
      <c r="DA12" s="626"/>
      <c r="DB12" s="626"/>
      <c r="DC12" s="626"/>
      <c r="DD12" s="632">
        <v>2682</v>
      </c>
      <c r="DE12" s="624"/>
      <c r="DF12" s="624"/>
      <c r="DG12" s="624"/>
      <c r="DH12" s="624"/>
      <c r="DI12" s="624"/>
      <c r="DJ12" s="624"/>
      <c r="DK12" s="624"/>
      <c r="DL12" s="624"/>
      <c r="DM12" s="624"/>
      <c r="DN12" s="624"/>
      <c r="DO12" s="624"/>
      <c r="DP12" s="625"/>
      <c r="DQ12" s="632">
        <v>169667</v>
      </c>
      <c r="DR12" s="624"/>
      <c r="DS12" s="624"/>
      <c r="DT12" s="624"/>
      <c r="DU12" s="624"/>
      <c r="DV12" s="624"/>
      <c r="DW12" s="624"/>
      <c r="DX12" s="624"/>
      <c r="DY12" s="624"/>
      <c r="DZ12" s="624"/>
      <c r="EA12" s="624"/>
      <c r="EB12" s="624"/>
      <c r="EC12" s="633"/>
    </row>
    <row r="13" spans="2:143" ht="11.25" customHeight="1" x14ac:dyDescent="0.2">
      <c r="B13" s="620" t="s">
        <v>262</v>
      </c>
      <c r="C13" s="621"/>
      <c r="D13" s="621"/>
      <c r="E13" s="621"/>
      <c r="F13" s="621"/>
      <c r="G13" s="621"/>
      <c r="H13" s="621"/>
      <c r="I13" s="621"/>
      <c r="J13" s="621"/>
      <c r="K13" s="621"/>
      <c r="L13" s="621"/>
      <c r="M13" s="621"/>
      <c r="N13" s="621"/>
      <c r="O13" s="621"/>
      <c r="P13" s="621"/>
      <c r="Q13" s="622"/>
      <c r="R13" s="623" t="s">
        <v>263</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1615573</v>
      </c>
      <c r="BH13" s="624"/>
      <c r="BI13" s="624"/>
      <c r="BJ13" s="624"/>
      <c r="BK13" s="624"/>
      <c r="BL13" s="624"/>
      <c r="BM13" s="624"/>
      <c r="BN13" s="625"/>
      <c r="BO13" s="626">
        <v>54</v>
      </c>
      <c r="BP13" s="626"/>
      <c r="BQ13" s="626"/>
      <c r="BR13" s="626"/>
      <c r="BS13" s="627" t="s">
        <v>186</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559866</v>
      </c>
      <c r="CS13" s="624"/>
      <c r="CT13" s="624"/>
      <c r="CU13" s="624"/>
      <c r="CV13" s="624"/>
      <c r="CW13" s="624"/>
      <c r="CX13" s="624"/>
      <c r="CY13" s="625"/>
      <c r="CZ13" s="626">
        <v>7.8</v>
      </c>
      <c r="DA13" s="626"/>
      <c r="DB13" s="626"/>
      <c r="DC13" s="626"/>
      <c r="DD13" s="632">
        <v>249686</v>
      </c>
      <c r="DE13" s="624"/>
      <c r="DF13" s="624"/>
      <c r="DG13" s="624"/>
      <c r="DH13" s="624"/>
      <c r="DI13" s="624"/>
      <c r="DJ13" s="624"/>
      <c r="DK13" s="624"/>
      <c r="DL13" s="624"/>
      <c r="DM13" s="624"/>
      <c r="DN13" s="624"/>
      <c r="DO13" s="624"/>
      <c r="DP13" s="625"/>
      <c r="DQ13" s="632">
        <v>353300</v>
      </c>
      <c r="DR13" s="624"/>
      <c r="DS13" s="624"/>
      <c r="DT13" s="624"/>
      <c r="DU13" s="624"/>
      <c r="DV13" s="624"/>
      <c r="DW13" s="624"/>
      <c r="DX13" s="624"/>
      <c r="DY13" s="624"/>
      <c r="DZ13" s="624"/>
      <c r="EA13" s="624"/>
      <c r="EB13" s="624"/>
      <c r="EC13" s="633"/>
    </row>
    <row r="14" spans="2:143" ht="11.25" customHeight="1" x14ac:dyDescent="0.2">
      <c r="B14" s="620" t="s">
        <v>266</v>
      </c>
      <c r="C14" s="621"/>
      <c r="D14" s="621"/>
      <c r="E14" s="621"/>
      <c r="F14" s="621"/>
      <c r="G14" s="621"/>
      <c r="H14" s="621"/>
      <c r="I14" s="621"/>
      <c r="J14" s="621"/>
      <c r="K14" s="621"/>
      <c r="L14" s="621"/>
      <c r="M14" s="621"/>
      <c r="N14" s="621"/>
      <c r="O14" s="621"/>
      <c r="P14" s="621"/>
      <c r="Q14" s="622"/>
      <c r="R14" s="623">
        <v>243</v>
      </c>
      <c r="S14" s="624"/>
      <c r="T14" s="624"/>
      <c r="U14" s="624"/>
      <c r="V14" s="624"/>
      <c r="W14" s="624"/>
      <c r="X14" s="624"/>
      <c r="Y14" s="625"/>
      <c r="Z14" s="626">
        <v>0</v>
      </c>
      <c r="AA14" s="626"/>
      <c r="AB14" s="626"/>
      <c r="AC14" s="626"/>
      <c r="AD14" s="627">
        <v>243</v>
      </c>
      <c r="AE14" s="627"/>
      <c r="AF14" s="627"/>
      <c r="AG14" s="627"/>
      <c r="AH14" s="627"/>
      <c r="AI14" s="627"/>
      <c r="AJ14" s="627"/>
      <c r="AK14" s="627"/>
      <c r="AL14" s="628">
        <v>0</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58565</v>
      </c>
      <c r="BH14" s="624"/>
      <c r="BI14" s="624"/>
      <c r="BJ14" s="624"/>
      <c r="BK14" s="624"/>
      <c r="BL14" s="624"/>
      <c r="BM14" s="624"/>
      <c r="BN14" s="625"/>
      <c r="BO14" s="626">
        <v>2</v>
      </c>
      <c r="BP14" s="626"/>
      <c r="BQ14" s="626"/>
      <c r="BR14" s="626"/>
      <c r="BS14" s="627" t="s">
        <v>132</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351116</v>
      </c>
      <c r="CS14" s="624"/>
      <c r="CT14" s="624"/>
      <c r="CU14" s="624"/>
      <c r="CV14" s="624"/>
      <c r="CW14" s="624"/>
      <c r="CX14" s="624"/>
      <c r="CY14" s="625"/>
      <c r="CZ14" s="626">
        <v>4.9000000000000004</v>
      </c>
      <c r="DA14" s="626"/>
      <c r="DB14" s="626"/>
      <c r="DC14" s="626"/>
      <c r="DD14" s="632">
        <v>70</v>
      </c>
      <c r="DE14" s="624"/>
      <c r="DF14" s="624"/>
      <c r="DG14" s="624"/>
      <c r="DH14" s="624"/>
      <c r="DI14" s="624"/>
      <c r="DJ14" s="624"/>
      <c r="DK14" s="624"/>
      <c r="DL14" s="624"/>
      <c r="DM14" s="624"/>
      <c r="DN14" s="624"/>
      <c r="DO14" s="624"/>
      <c r="DP14" s="625"/>
      <c r="DQ14" s="632">
        <v>351049</v>
      </c>
      <c r="DR14" s="624"/>
      <c r="DS14" s="624"/>
      <c r="DT14" s="624"/>
      <c r="DU14" s="624"/>
      <c r="DV14" s="624"/>
      <c r="DW14" s="624"/>
      <c r="DX14" s="624"/>
      <c r="DY14" s="624"/>
      <c r="DZ14" s="624"/>
      <c r="EA14" s="624"/>
      <c r="EB14" s="624"/>
      <c r="EC14" s="633"/>
    </row>
    <row r="15" spans="2:143" ht="11.25" customHeight="1" x14ac:dyDescent="0.2">
      <c r="B15" s="620" t="s">
        <v>269</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116364</v>
      </c>
      <c r="BH15" s="624"/>
      <c r="BI15" s="624"/>
      <c r="BJ15" s="624"/>
      <c r="BK15" s="624"/>
      <c r="BL15" s="624"/>
      <c r="BM15" s="624"/>
      <c r="BN15" s="625"/>
      <c r="BO15" s="626">
        <v>3.9</v>
      </c>
      <c r="BP15" s="626"/>
      <c r="BQ15" s="626"/>
      <c r="BR15" s="626"/>
      <c r="BS15" s="627" t="s">
        <v>132</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581637</v>
      </c>
      <c r="CS15" s="624"/>
      <c r="CT15" s="624"/>
      <c r="CU15" s="624"/>
      <c r="CV15" s="624"/>
      <c r="CW15" s="624"/>
      <c r="CX15" s="624"/>
      <c r="CY15" s="625"/>
      <c r="CZ15" s="626">
        <v>8.1</v>
      </c>
      <c r="DA15" s="626"/>
      <c r="DB15" s="626"/>
      <c r="DC15" s="626"/>
      <c r="DD15" s="632">
        <v>41693</v>
      </c>
      <c r="DE15" s="624"/>
      <c r="DF15" s="624"/>
      <c r="DG15" s="624"/>
      <c r="DH15" s="624"/>
      <c r="DI15" s="624"/>
      <c r="DJ15" s="624"/>
      <c r="DK15" s="624"/>
      <c r="DL15" s="624"/>
      <c r="DM15" s="624"/>
      <c r="DN15" s="624"/>
      <c r="DO15" s="624"/>
      <c r="DP15" s="625"/>
      <c r="DQ15" s="632">
        <v>547156</v>
      </c>
      <c r="DR15" s="624"/>
      <c r="DS15" s="624"/>
      <c r="DT15" s="624"/>
      <c r="DU15" s="624"/>
      <c r="DV15" s="624"/>
      <c r="DW15" s="624"/>
      <c r="DX15" s="624"/>
      <c r="DY15" s="624"/>
      <c r="DZ15" s="624"/>
      <c r="EA15" s="624"/>
      <c r="EB15" s="624"/>
      <c r="EC15" s="633"/>
    </row>
    <row r="16" spans="2:143" ht="11.25" customHeight="1" x14ac:dyDescent="0.2">
      <c r="B16" s="620" t="s">
        <v>272</v>
      </c>
      <c r="C16" s="621"/>
      <c r="D16" s="621"/>
      <c r="E16" s="621"/>
      <c r="F16" s="621"/>
      <c r="G16" s="621"/>
      <c r="H16" s="621"/>
      <c r="I16" s="621"/>
      <c r="J16" s="621"/>
      <c r="K16" s="621"/>
      <c r="L16" s="621"/>
      <c r="M16" s="621"/>
      <c r="N16" s="621"/>
      <c r="O16" s="621"/>
      <c r="P16" s="621"/>
      <c r="Q16" s="622"/>
      <c r="R16" s="623">
        <v>16017</v>
      </c>
      <c r="S16" s="624"/>
      <c r="T16" s="624"/>
      <c r="U16" s="624"/>
      <c r="V16" s="624"/>
      <c r="W16" s="624"/>
      <c r="X16" s="624"/>
      <c r="Y16" s="625"/>
      <c r="Z16" s="626">
        <v>0.2</v>
      </c>
      <c r="AA16" s="626"/>
      <c r="AB16" s="626"/>
      <c r="AC16" s="626"/>
      <c r="AD16" s="627">
        <v>16017</v>
      </c>
      <c r="AE16" s="627"/>
      <c r="AF16" s="627"/>
      <c r="AG16" s="627"/>
      <c r="AH16" s="627"/>
      <c r="AI16" s="627"/>
      <c r="AJ16" s="627"/>
      <c r="AK16" s="627"/>
      <c r="AL16" s="628">
        <v>0.3</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263</v>
      </c>
      <c r="BH16" s="624"/>
      <c r="BI16" s="624"/>
      <c r="BJ16" s="624"/>
      <c r="BK16" s="624"/>
      <c r="BL16" s="624"/>
      <c r="BM16" s="624"/>
      <c r="BN16" s="625"/>
      <c r="BO16" s="626" t="s">
        <v>186</v>
      </c>
      <c r="BP16" s="626"/>
      <c r="BQ16" s="626"/>
      <c r="BR16" s="626"/>
      <c r="BS16" s="627" t="s">
        <v>132</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v>18248</v>
      </c>
      <c r="CS16" s="624"/>
      <c r="CT16" s="624"/>
      <c r="CU16" s="624"/>
      <c r="CV16" s="624"/>
      <c r="CW16" s="624"/>
      <c r="CX16" s="624"/>
      <c r="CY16" s="625"/>
      <c r="CZ16" s="626">
        <v>0.3</v>
      </c>
      <c r="DA16" s="626"/>
      <c r="DB16" s="626"/>
      <c r="DC16" s="626"/>
      <c r="DD16" s="632" t="s">
        <v>132</v>
      </c>
      <c r="DE16" s="624"/>
      <c r="DF16" s="624"/>
      <c r="DG16" s="624"/>
      <c r="DH16" s="624"/>
      <c r="DI16" s="624"/>
      <c r="DJ16" s="624"/>
      <c r="DK16" s="624"/>
      <c r="DL16" s="624"/>
      <c r="DM16" s="624"/>
      <c r="DN16" s="624"/>
      <c r="DO16" s="624"/>
      <c r="DP16" s="625"/>
      <c r="DQ16" s="632">
        <v>6314</v>
      </c>
      <c r="DR16" s="624"/>
      <c r="DS16" s="624"/>
      <c r="DT16" s="624"/>
      <c r="DU16" s="624"/>
      <c r="DV16" s="624"/>
      <c r="DW16" s="624"/>
      <c r="DX16" s="624"/>
      <c r="DY16" s="624"/>
      <c r="DZ16" s="624"/>
      <c r="EA16" s="624"/>
      <c r="EB16" s="624"/>
      <c r="EC16" s="633"/>
    </row>
    <row r="17" spans="2:133" ht="11.25" customHeight="1" x14ac:dyDescent="0.2">
      <c r="B17" s="620" t="s">
        <v>275</v>
      </c>
      <c r="C17" s="621"/>
      <c r="D17" s="621"/>
      <c r="E17" s="621"/>
      <c r="F17" s="621"/>
      <c r="G17" s="621"/>
      <c r="H17" s="621"/>
      <c r="I17" s="621"/>
      <c r="J17" s="621"/>
      <c r="K17" s="621"/>
      <c r="L17" s="621"/>
      <c r="M17" s="621"/>
      <c r="N17" s="621"/>
      <c r="O17" s="621"/>
      <c r="P17" s="621"/>
      <c r="Q17" s="622"/>
      <c r="R17" s="623">
        <v>42599</v>
      </c>
      <c r="S17" s="624"/>
      <c r="T17" s="624"/>
      <c r="U17" s="624"/>
      <c r="V17" s="624"/>
      <c r="W17" s="624"/>
      <c r="X17" s="624"/>
      <c r="Y17" s="625"/>
      <c r="Z17" s="626">
        <v>0.6</v>
      </c>
      <c r="AA17" s="626"/>
      <c r="AB17" s="626"/>
      <c r="AC17" s="626"/>
      <c r="AD17" s="627">
        <v>42599</v>
      </c>
      <c r="AE17" s="627"/>
      <c r="AF17" s="627"/>
      <c r="AG17" s="627"/>
      <c r="AH17" s="627"/>
      <c r="AI17" s="627"/>
      <c r="AJ17" s="627"/>
      <c r="AK17" s="627"/>
      <c r="AL17" s="628">
        <v>0.9</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277</v>
      </c>
      <c r="BT17" s="627"/>
      <c r="BU17" s="627"/>
      <c r="BV17" s="627"/>
      <c r="BW17" s="627"/>
      <c r="BX17" s="627"/>
      <c r="BY17" s="627"/>
      <c r="BZ17" s="627"/>
      <c r="CA17" s="627"/>
      <c r="CB17" s="631"/>
      <c r="CD17" s="620" t="s">
        <v>278</v>
      </c>
      <c r="CE17" s="621"/>
      <c r="CF17" s="621"/>
      <c r="CG17" s="621"/>
      <c r="CH17" s="621"/>
      <c r="CI17" s="621"/>
      <c r="CJ17" s="621"/>
      <c r="CK17" s="621"/>
      <c r="CL17" s="621"/>
      <c r="CM17" s="621"/>
      <c r="CN17" s="621"/>
      <c r="CO17" s="621"/>
      <c r="CP17" s="621"/>
      <c r="CQ17" s="622"/>
      <c r="CR17" s="623">
        <v>668093</v>
      </c>
      <c r="CS17" s="624"/>
      <c r="CT17" s="624"/>
      <c r="CU17" s="624"/>
      <c r="CV17" s="624"/>
      <c r="CW17" s="624"/>
      <c r="CX17" s="624"/>
      <c r="CY17" s="625"/>
      <c r="CZ17" s="626">
        <v>9.3000000000000007</v>
      </c>
      <c r="DA17" s="626"/>
      <c r="DB17" s="626"/>
      <c r="DC17" s="626"/>
      <c r="DD17" s="632" t="s">
        <v>132</v>
      </c>
      <c r="DE17" s="624"/>
      <c r="DF17" s="624"/>
      <c r="DG17" s="624"/>
      <c r="DH17" s="624"/>
      <c r="DI17" s="624"/>
      <c r="DJ17" s="624"/>
      <c r="DK17" s="624"/>
      <c r="DL17" s="624"/>
      <c r="DM17" s="624"/>
      <c r="DN17" s="624"/>
      <c r="DO17" s="624"/>
      <c r="DP17" s="625"/>
      <c r="DQ17" s="632">
        <v>668093</v>
      </c>
      <c r="DR17" s="624"/>
      <c r="DS17" s="624"/>
      <c r="DT17" s="624"/>
      <c r="DU17" s="624"/>
      <c r="DV17" s="624"/>
      <c r="DW17" s="624"/>
      <c r="DX17" s="624"/>
      <c r="DY17" s="624"/>
      <c r="DZ17" s="624"/>
      <c r="EA17" s="624"/>
      <c r="EB17" s="624"/>
      <c r="EC17" s="633"/>
    </row>
    <row r="18" spans="2:133" ht="11.25" customHeight="1" x14ac:dyDescent="0.2">
      <c r="B18" s="620" t="s">
        <v>279</v>
      </c>
      <c r="C18" s="621"/>
      <c r="D18" s="621"/>
      <c r="E18" s="621"/>
      <c r="F18" s="621"/>
      <c r="G18" s="621"/>
      <c r="H18" s="621"/>
      <c r="I18" s="621"/>
      <c r="J18" s="621"/>
      <c r="K18" s="621"/>
      <c r="L18" s="621"/>
      <c r="M18" s="621"/>
      <c r="N18" s="621"/>
      <c r="O18" s="621"/>
      <c r="P18" s="621"/>
      <c r="Q18" s="622"/>
      <c r="R18" s="623">
        <v>19167</v>
      </c>
      <c r="S18" s="624"/>
      <c r="T18" s="624"/>
      <c r="U18" s="624"/>
      <c r="V18" s="624"/>
      <c r="W18" s="624"/>
      <c r="X18" s="624"/>
      <c r="Y18" s="625"/>
      <c r="Z18" s="626">
        <v>0.2</v>
      </c>
      <c r="AA18" s="626"/>
      <c r="AB18" s="626"/>
      <c r="AC18" s="626"/>
      <c r="AD18" s="627">
        <v>19167</v>
      </c>
      <c r="AE18" s="627"/>
      <c r="AF18" s="627"/>
      <c r="AG18" s="627"/>
      <c r="AH18" s="627"/>
      <c r="AI18" s="627"/>
      <c r="AJ18" s="627"/>
      <c r="AK18" s="627"/>
      <c r="AL18" s="628">
        <v>0.4</v>
      </c>
      <c r="AM18" s="629"/>
      <c r="AN18" s="629"/>
      <c r="AO18" s="630"/>
      <c r="AP18" s="620" t="s">
        <v>280</v>
      </c>
      <c r="AQ18" s="621"/>
      <c r="AR18" s="621"/>
      <c r="AS18" s="621"/>
      <c r="AT18" s="621"/>
      <c r="AU18" s="621"/>
      <c r="AV18" s="621"/>
      <c r="AW18" s="621"/>
      <c r="AX18" s="621"/>
      <c r="AY18" s="621"/>
      <c r="AZ18" s="621"/>
      <c r="BA18" s="621"/>
      <c r="BB18" s="621"/>
      <c r="BC18" s="621"/>
      <c r="BD18" s="621"/>
      <c r="BE18" s="621"/>
      <c r="BF18" s="622"/>
      <c r="BG18" s="623" t="s">
        <v>186</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281</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263</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282</v>
      </c>
      <c r="C19" s="621"/>
      <c r="D19" s="621"/>
      <c r="E19" s="621"/>
      <c r="F19" s="621"/>
      <c r="G19" s="621"/>
      <c r="H19" s="621"/>
      <c r="I19" s="621"/>
      <c r="J19" s="621"/>
      <c r="K19" s="621"/>
      <c r="L19" s="621"/>
      <c r="M19" s="621"/>
      <c r="N19" s="621"/>
      <c r="O19" s="621"/>
      <c r="P19" s="621"/>
      <c r="Q19" s="622"/>
      <c r="R19" s="623">
        <v>17125</v>
      </c>
      <c r="S19" s="624"/>
      <c r="T19" s="624"/>
      <c r="U19" s="624"/>
      <c r="V19" s="624"/>
      <c r="W19" s="624"/>
      <c r="X19" s="624"/>
      <c r="Y19" s="625"/>
      <c r="Z19" s="626">
        <v>0.2</v>
      </c>
      <c r="AA19" s="626"/>
      <c r="AB19" s="626"/>
      <c r="AC19" s="626"/>
      <c r="AD19" s="627">
        <v>17125</v>
      </c>
      <c r="AE19" s="627"/>
      <c r="AF19" s="627"/>
      <c r="AG19" s="627"/>
      <c r="AH19" s="627"/>
      <c r="AI19" s="627"/>
      <c r="AJ19" s="627"/>
      <c r="AK19" s="627"/>
      <c r="AL19" s="628">
        <v>0.4</v>
      </c>
      <c r="AM19" s="629"/>
      <c r="AN19" s="629"/>
      <c r="AO19" s="630"/>
      <c r="AP19" s="620" t="s">
        <v>283</v>
      </c>
      <c r="AQ19" s="621"/>
      <c r="AR19" s="621"/>
      <c r="AS19" s="621"/>
      <c r="AT19" s="621"/>
      <c r="AU19" s="621"/>
      <c r="AV19" s="621"/>
      <c r="AW19" s="621"/>
      <c r="AX19" s="621"/>
      <c r="AY19" s="621"/>
      <c r="AZ19" s="621"/>
      <c r="BA19" s="621"/>
      <c r="BB19" s="621"/>
      <c r="BC19" s="621"/>
      <c r="BD19" s="621"/>
      <c r="BE19" s="621"/>
      <c r="BF19" s="622"/>
      <c r="BG19" s="623" t="s">
        <v>132</v>
      </c>
      <c r="BH19" s="624"/>
      <c r="BI19" s="624"/>
      <c r="BJ19" s="624"/>
      <c r="BK19" s="624"/>
      <c r="BL19" s="624"/>
      <c r="BM19" s="624"/>
      <c r="BN19" s="625"/>
      <c r="BO19" s="626" t="s">
        <v>132</v>
      </c>
      <c r="BP19" s="626"/>
      <c r="BQ19" s="626"/>
      <c r="BR19" s="626"/>
      <c r="BS19" s="627" t="s">
        <v>132</v>
      </c>
      <c r="BT19" s="627"/>
      <c r="BU19" s="627"/>
      <c r="BV19" s="627"/>
      <c r="BW19" s="627"/>
      <c r="BX19" s="627"/>
      <c r="BY19" s="627"/>
      <c r="BZ19" s="627"/>
      <c r="CA19" s="627"/>
      <c r="CB19" s="631"/>
      <c r="CD19" s="620" t="s">
        <v>284</v>
      </c>
      <c r="CE19" s="621"/>
      <c r="CF19" s="621"/>
      <c r="CG19" s="621"/>
      <c r="CH19" s="621"/>
      <c r="CI19" s="621"/>
      <c r="CJ19" s="621"/>
      <c r="CK19" s="621"/>
      <c r="CL19" s="621"/>
      <c r="CM19" s="621"/>
      <c r="CN19" s="621"/>
      <c r="CO19" s="621"/>
      <c r="CP19" s="621"/>
      <c r="CQ19" s="622"/>
      <c r="CR19" s="623" t="s">
        <v>186</v>
      </c>
      <c r="CS19" s="624"/>
      <c r="CT19" s="624"/>
      <c r="CU19" s="624"/>
      <c r="CV19" s="624"/>
      <c r="CW19" s="624"/>
      <c r="CX19" s="624"/>
      <c r="CY19" s="625"/>
      <c r="CZ19" s="626" t="s">
        <v>186</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285</v>
      </c>
      <c r="C20" s="637"/>
      <c r="D20" s="637"/>
      <c r="E20" s="637"/>
      <c r="F20" s="637"/>
      <c r="G20" s="637"/>
      <c r="H20" s="637"/>
      <c r="I20" s="637"/>
      <c r="J20" s="637"/>
      <c r="K20" s="637"/>
      <c r="L20" s="637"/>
      <c r="M20" s="637"/>
      <c r="N20" s="637"/>
      <c r="O20" s="637"/>
      <c r="P20" s="637"/>
      <c r="Q20" s="638"/>
      <c r="R20" s="623">
        <v>2042</v>
      </c>
      <c r="S20" s="624"/>
      <c r="T20" s="624"/>
      <c r="U20" s="624"/>
      <c r="V20" s="624"/>
      <c r="W20" s="624"/>
      <c r="X20" s="624"/>
      <c r="Y20" s="625"/>
      <c r="Z20" s="626">
        <v>0</v>
      </c>
      <c r="AA20" s="626"/>
      <c r="AB20" s="626"/>
      <c r="AC20" s="626"/>
      <c r="AD20" s="627">
        <v>2042</v>
      </c>
      <c r="AE20" s="627"/>
      <c r="AF20" s="627"/>
      <c r="AG20" s="627"/>
      <c r="AH20" s="627"/>
      <c r="AI20" s="627"/>
      <c r="AJ20" s="627"/>
      <c r="AK20" s="627"/>
      <c r="AL20" s="628">
        <v>0</v>
      </c>
      <c r="AM20" s="629"/>
      <c r="AN20" s="629"/>
      <c r="AO20" s="630"/>
      <c r="AP20" s="620" t="s">
        <v>286</v>
      </c>
      <c r="AQ20" s="621"/>
      <c r="AR20" s="621"/>
      <c r="AS20" s="621"/>
      <c r="AT20" s="621"/>
      <c r="AU20" s="621"/>
      <c r="AV20" s="621"/>
      <c r="AW20" s="621"/>
      <c r="AX20" s="621"/>
      <c r="AY20" s="621"/>
      <c r="AZ20" s="621"/>
      <c r="BA20" s="621"/>
      <c r="BB20" s="621"/>
      <c r="BC20" s="621"/>
      <c r="BD20" s="621"/>
      <c r="BE20" s="621"/>
      <c r="BF20" s="622"/>
      <c r="BG20" s="623" t="s">
        <v>132</v>
      </c>
      <c r="BH20" s="624"/>
      <c r="BI20" s="624"/>
      <c r="BJ20" s="624"/>
      <c r="BK20" s="624"/>
      <c r="BL20" s="624"/>
      <c r="BM20" s="624"/>
      <c r="BN20" s="625"/>
      <c r="BO20" s="626" t="s">
        <v>263</v>
      </c>
      <c r="BP20" s="626"/>
      <c r="BQ20" s="626"/>
      <c r="BR20" s="626"/>
      <c r="BS20" s="627" t="s">
        <v>132</v>
      </c>
      <c r="BT20" s="627"/>
      <c r="BU20" s="627"/>
      <c r="BV20" s="627"/>
      <c r="BW20" s="627"/>
      <c r="BX20" s="627"/>
      <c r="BY20" s="627"/>
      <c r="BZ20" s="627"/>
      <c r="CA20" s="627"/>
      <c r="CB20" s="631"/>
      <c r="CD20" s="620" t="s">
        <v>287</v>
      </c>
      <c r="CE20" s="621"/>
      <c r="CF20" s="621"/>
      <c r="CG20" s="621"/>
      <c r="CH20" s="621"/>
      <c r="CI20" s="621"/>
      <c r="CJ20" s="621"/>
      <c r="CK20" s="621"/>
      <c r="CL20" s="621"/>
      <c r="CM20" s="621"/>
      <c r="CN20" s="621"/>
      <c r="CO20" s="621"/>
      <c r="CP20" s="621"/>
      <c r="CQ20" s="622"/>
      <c r="CR20" s="623">
        <v>7215607</v>
      </c>
      <c r="CS20" s="624"/>
      <c r="CT20" s="624"/>
      <c r="CU20" s="624"/>
      <c r="CV20" s="624"/>
      <c r="CW20" s="624"/>
      <c r="CX20" s="624"/>
      <c r="CY20" s="625"/>
      <c r="CZ20" s="626">
        <v>100</v>
      </c>
      <c r="DA20" s="626"/>
      <c r="DB20" s="626"/>
      <c r="DC20" s="626"/>
      <c r="DD20" s="632">
        <v>371307</v>
      </c>
      <c r="DE20" s="624"/>
      <c r="DF20" s="624"/>
      <c r="DG20" s="624"/>
      <c r="DH20" s="624"/>
      <c r="DI20" s="624"/>
      <c r="DJ20" s="624"/>
      <c r="DK20" s="624"/>
      <c r="DL20" s="624"/>
      <c r="DM20" s="624"/>
      <c r="DN20" s="624"/>
      <c r="DO20" s="624"/>
      <c r="DP20" s="625"/>
      <c r="DQ20" s="632">
        <v>5326241</v>
      </c>
      <c r="DR20" s="624"/>
      <c r="DS20" s="624"/>
      <c r="DT20" s="624"/>
      <c r="DU20" s="624"/>
      <c r="DV20" s="624"/>
      <c r="DW20" s="624"/>
      <c r="DX20" s="624"/>
      <c r="DY20" s="624"/>
      <c r="DZ20" s="624"/>
      <c r="EA20" s="624"/>
      <c r="EB20" s="624"/>
      <c r="EC20" s="633"/>
    </row>
    <row r="21" spans="2:133" ht="11.25" customHeight="1" x14ac:dyDescent="0.2">
      <c r="B21" s="620" t="s">
        <v>288</v>
      </c>
      <c r="C21" s="621"/>
      <c r="D21" s="621"/>
      <c r="E21" s="621"/>
      <c r="F21" s="621"/>
      <c r="G21" s="621"/>
      <c r="H21" s="621"/>
      <c r="I21" s="621"/>
      <c r="J21" s="621"/>
      <c r="K21" s="621"/>
      <c r="L21" s="621"/>
      <c r="M21" s="621"/>
      <c r="N21" s="621"/>
      <c r="O21" s="621"/>
      <c r="P21" s="621"/>
      <c r="Q21" s="622"/>
      <c r="R21" s="623">
        <v>1070663</v>
      </c>
      <c r="S21" s="624"/>
      <c r="T21" s="624"/>
      <c r="U21" s="624"/>
      <c r="V21" s="624"/>
      <c r="W21" s="624"/>
      <c r="X21" s="624"/>
      <c r="Y21" s="625"/>
      <c r="Z21" s="626">
        <v>13.8</v>
      </c>
      <c r="AA21" s="626"/>
      <c r="AB21" s="626"/>
      <c r="AC21" s="626"/>
      <c r="AD21" s="627">
        <v>998651</v>
      </c>
      <c r="AE21" s="627"/>
      <c r="AF21" s="627"/>
      <c r="AG21" s="627"/>
      <c r="AH21" s="627"/>
      <c r="AI21" s="627"/>
      <c r="AJ21" s="627"/>
      <c r="AK21" s="627"/>
      <c r="AL21" s="628">
        <v>21.4</v>
      </c>
      <c r="AM21" s="629"/>
      <c r="AN21" s="629"/>
      <c r="AO21" s="630"/>
      <c r="AP21" s="620" t="s">
        <v>289</v>
      </c>
      <c r="AQ21" s="639"/>
      <c r="AR21" s="639"/>
      <c r="AS21" s="639"/>
      <c r="AT21" s="639"/>
      <c r="AU21" s="639"/>
      <c r="AV21" s="639"/>
      <c r="AW21" s="639"/>
      <c r="AX21" s="639"/>
      <c r="AY21" s="639"/>
      <c r="AZ21" s="639"/>
      <c r="BA21" s="639"/>
      <c r="BB21" s="639"/>
      <c r="BC21" s="639"/>
      <c r="BD21" s="639"/>
      <c r="BE21" s="639"/>
      <c r="BF21" s="640"/>
      <c r="BG21" s="623" t="s">
        <v>132</v>
      </c>
      <c r="BH21" s="624"/>
      <c r="BI21" s="624"/>
      <c r="BJ21" s="624"/>
      <c r="BK21" s="624"/>
      <c r="BL21" s="624"/>
      <c r="BM21" s="624"/>
      <c r="BN21" s="625"/>
      <c r="BO21" s="626" t="s">
        <v>132</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290</v>
      </c>
      <c r="C22" s="621"/>
      <c r="D22" s="621"/>
      <c r="E22" s="621"/>
      <c r="F22" s="621"/>
      <c r="G22" s="621"/>
      <c r="H22" s="621"/>
      <c r="I22" s="621"/>
      <c r="J22" s="621"/>
      <c r="K22" s="621"/>
      <c r="L22" s="621"/>
      <c r="M22" s="621"/>
      <c r="N22" s="621"/>
      <c r="O22" s="621"/>
      <c r="P22" s="621"/>
      <c r="Q22" s="622"/>
      <c r="R22" s="623">
        <v>998651</v>
      </c>
      <c r="S22" s="624"/>
      <c r="T22" s="624"/>
      <c r="U22" s="624"/>
      <c r="V22" s="624"/>
      <c r="W22" s="624"/>
      <c r="X22" s="624"/>
      <c r="Y22" s="625"/>
      <c r="Z22" s="626">
        <v>12.9</v>
      </c>
      <c r="AA22" s="626"/>
      <c r="AB22" s="626"/>
      <c r="AC22" s="626"/>
      <c r="AD22" s="627">
        <v>998651</v>
      </c>
      <c r="AE22" s="627"/>
      <c r="AF22" s="627"/>
      <c r="AG22" s="627"/>
      <c r="AH22" s="627"/>
      <c r="AI22" s="627"/>
      <c r="AJ22" s="627"/>
      <c r="AK22" s="627"/>
      <c r="AL22" s="628">
        <v>21.4</v>
      </c>
      <c r="AM22" s="629"/>
      <c r="AN22" s="629"/>
      <c r="AO22" s="630"/>
      <c r="AP22" s="620" t="s">
        <v>291</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292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293</v>
      </c>
      <c r="C23" s="621"/>
      <c r="D23" s="621"/>
      <c r="E23" s="621"/>
      <c r="F23" s="621"/>
      <c r="G23" s="621"/>
      <c r="H23" s="621"/>
      <c r="I23" s="621"/>
      <c r="J23" s="621"/>
      <c r="K23" s="621"/>
      <c r="L23" s="621"/>
      <c r="M23" s="621"/>
      <c r="N23" s="621"/>
      <c r="O23" s="621"/>
      <c r="P23" s="621"/>
      <c r="Q23" s="622"/>
      <c r="R23" s="623">
        <v>71989</v>
      </c>
      <c r="S23" s="624"/>
      <c r="T23" s="624"/>
      <c r="U23" s="624"/>
      <c r="V23" s="624"/>
      <c r="W23" s="624"/>
      <c r="X23" s="624"/>
      <c r="Y23" s="625"/>
      <c r="Z23" s="626">
        <v>0.9</v>
      </c>
      <c r="AA23" s="626"/>
      <c r="AB23" s="626"/>
      <c r="AC23" s="626"/>
      <c r="AD23" s="627" t="s">
        <v>132</v>
      </c>
      <c r="AE23" s="627"/>
      <c r="AF23" s="627"/>
      <c r="AG23" s="627"/>
      <c r="AH23" s="627"/>
      <c r="AI23" s="627"/>
      <c r="AJ23" s="627"/>
      <c r="AK23" s="627"/>
      <c r="AL23" s="628" t="s">
        <v>186</v>
      </c>
      <c r="AM23" s="629"/>
      <c r="AN23" s="629"/>
      <c r="AO23" s="630"/>
      <c r="AP23" s="620" t="s">
        <v>294</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263</v>
      </c>
      <c r="BP23" s="626"/>
      <c r="BQ23" s="626"/>
      <c r="BR23" s="626"/>
      <c r="BS23" s="627" t="s">
        <v>132</v>
      </c>
      <c r="BT23" s="627"/>
      <c r="BU23" s="627"/>
      <c r="BV23" s="627"/>
      <c r="BW23" s="627"/>
      <c r="BX23" s="627"/>
      <c r="BY23" s="627"/>
      <c r="BZ23" s="627"/>
      <c r="CA23" s="627"/>
      <c r="CB23" s="631"/>
      <c r="CD23" s="605" t="s">
        <v>232</v>
      </c>
      <c r="CE23" s="606"/>
      <c r="CF23" s="606"/>
      <c r="CG23" s="606"/>
      <c r="CH23" s="606"/>
      <c r="CI23" s="606"/>
      <c r="CJ23" s="606"/>
      <c r="CK23" s="606"/>
      <c r="CL23" s="606"/>
      <c r="CM23" s="606"/>
      <c r="CN23" s="606"/>
      <c r="CO23" s="606"/>
      <c r="CP23" s="606"/>
      <c r="CQ23" s="607"/>
      <c r="CR23" s="605" t="s">
        <v>295</v>
      </c>
      <c r="CS23" s="606"/>
      <c r="CT23" s="606"/>
      <c r="CU23" s="606"/>
      <c r="CV23" s="606"/>
      <c r="CW23" s="606"/>
      <c r="CX23" s="606"/>
      <c r="CY23" s="607"/>
      <c r="CZ23" s="605" t="s">
        <v>296</v>
      </c>
      <c r="DA23" s="606"/>
      <c r="DB23" s="606"/>
      <c r="DC23" s="607"/>
      <c r="DD23" s="605" t="s">
        <v>297</v>
      </c>
      <c r="DE23" s="606"/>
      <c r="DF23" s="606"/>
      <c r="DG23" s="606"/>
      <c r="DH23" s="606"/>
      <c r="DI23" s="606"/>
      <c r="DJ23" s="606"/>
      <c r="DK23" s="607"/>
      <c r="DL23" s="650" t="s">
        <v>298</v>
      </c>
      <c r="DM23" s="651"/>
      <c r="DN23" s="651"/>
      <c r="DO23" s="651"/>
      <c r="DP23" s="651"/>
      <c r="DQ23" s="651"/>
      <c r="DR23" s="651"/>
      <c r="DS23" s="651"/>
      <c r="DT23" s="651"/>
      <c r="DU23" s="651"/>
      <c r="DV23" s="652"/>
      <c r="DW23" s="605" t="s">
        <v>299</v>
      </c>
      <c r="DX23" s="606"/>
      <c r="DY23" s="606"/>
      <c r="DZ23" s="606"/>
      <c r="EA23" s="606"/>
      <c r="EB23" s="606"/>
      <c r="EC23" s="607"/>
    </row>
    <row r="24" spans="2:133" ht="11.25" customHeight="1" x14ac:dyDescent="0.2">
      <c r="B24" s="620" t="s">
        <v>300</v>
      </c>
      <c r="C24" s="621"/>
      <c r="D24" s="621"/>
      <c r="E24" s="621"/>
      <c r="F24" s="621"/>
      <c r="G24" s="621"/>
      <c r="H24" s="621"/>
      <c r="I24" s="621"/>
      <c r="J24" s="621"/>
      <c r="K24" s="621"/>
      <c r="L24" s="621"/>
      <c r="M24" s="621"/>
      <c r="N24" s="621"/>
      <c r="O24" s="621"/>
      <c r="P24" s="621"/>
      <c r="Q24" s="622"/>
      <c r="R24" s="623">
        <v>23</v>
      </c>
      <c r="S24" s="624"/>
      <c r="T24" s="624"/>
      <c r="U24" s="624"/>
      <c r="V24" s="624"/>
      <c r="W24" s="624"/>
      <c r="X24" s="624"/>
      <c r="Y24" s="625"/>
      <c r="Z24" s="626">
        <v>0</v>
      </c>
      <c r="AA24" s="626"/>
      <c r="AB24" s="626"/>
      <c r="AC24" s="626"/>
      <c r="AD24" s="627" t="s">
        <v>132</v>
      </c>
      <c r="AE24" s="627"/>
      <c r="AF24" s="627"/>
      <c r="AG24" s="627"/>
      <c r="AH24" s="627"/>
      <c r="AI24" s="627"/>
      <c r="AJ24" s="627"/>
      <c r="AK24" s="627"/>
      <c r="AL24" s="628" t="s">
        <v>132</v>
      </c>
      <c r="AM24" s="629"/>
      <c r="AN24" s="629"/>
      <c r="AO24" s="630"/>
      <c r="AP24" s="620" t="s">
        <v>301</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263</v>
      </c>
      <c r="BP24" s="626"/>
      <c r="BQ24" s="626"/>
      <c r="BR24" s="626"/>
      <c r="BS24" s="627" t="s">
        <v>132</v>
      </c>
      <c r="BT24" s="627"/>
      <c r="BU24" s="627"/>
      <c r="BV24" s="627"/>
      <c r="BW24" s="627"/>
      <c r="BX24" s="627"/>
      <c r="BY24" s="627"/>
      <c r="BZ24" s="627"/>
      <c r="CA24" s="627"/>
      <c r="CB24" s="631"/>
      <c r="CD24" s="609" t="s">
        <v>302</v>
      </c>
      <c r="CE24" s="610"/>
      <c r="CF24" s="610"/>
      <c r="CG24" s="610"/>
      <c r="CH24" s="610"/>
      <c r="CI24" s="610"/>
      <c r="CJ24" s="610"/>
      <c r="CK24" s="610"/>
      <c r="CL24" s="610"/>
      <c r="CM24" s="610"/>
      <c r="CN24" s="610"/>
      <c r="CO24" s="610"/>
      <c r="CP24" s="610"/>
      <c r="CQ24" s="611"/>
      <c r="CR24" s="612">
        <v>3279109</v>
      </c>
      <c r="CS24" s="613"/>
      <c r="CT24" s="613"/>
      <c r="CU24" s="613"/>
      <c r="CV24" s="613"/>
      <c r="CW24" s="613"/>
      <c r="CX24" s="613"/>
      <c r="CY24" s="614"/>
      <c r="CZ24" s="617">
        <v>45.4</v>
      </c>
      <c r="DA24" s="618"/>
      <c r="DB24" s="618"/>
      <c r="DC24" s="634"/>
      <c r="DD24" s="657">
        <v>2112447</v>
      </c>
      <c r="DE24" s="613"/>
      <c r="DF24" s="613"/>
      <c r="DG24" s="613"/>
      <c r="DH24" s="613"/>
      <c r="DI24" s="613"/>
      <c r="DJ24" s="613"/>
      <c r="DK24" s="614"/>
      <c r="DL24" s="657">
        <v>2010446</v>
      </c>
      <c r="DM24" s="613"/>
      <c r="DN24" s="613"/>
      <c r="DO24" s="613"/>
      <c r="DP24" s="613"/>
      <c r="DQ24" s="613"/>
      <c r="DR24" s="613"/>
      <c r="DS24" s="613"/>
      <c r="DT24" s="613"/>
      <c r="DU24" s="613"/>
      <c r="DV24" s="614"/>
      <c r="DW24" s="617">
        <v>42</v>
      </c>
      <c r="DX24" s="618"/>
      <c r="DY24" s="618"/>
      <c r="DZ24" s="618"/>
      <c r="EA24" s="618"/>
      <c r="EB24" s="618"/>
      <c r="EC24" s="619"/>
    </row>
    <row r="25" spans="2:133" ht="11.25" customHeight="1" x14ac:dyDescent="0.2">
      <c r="B25" s="620" t="s">
        <v>303</v>
      </c>
      <c r="C25" s="621"/>
      <c r="D25" s="621"/>
      <c r="E25" s="621"/>
      <c r="F25" s="621"/>
      <c r="G25" s="621"/>
      <c r="H25" s="621"/>
      <c r="I25" s="621"/>
      <c r="J25" s="621"/>
      <c r="K25" s="621"/>
      <c r="L25" s="621"/>
      <c r="M25" s="621"/>
      <c r="N25" s="621"/>
      <c r="O25" s="621"/>
      <c r="P25" s="621"/>
      <c r="Q25" s="622"/>
      <c r="R25" s="623">
        <v>4719889</v>
      </c>
      <c r="S25" s="624"/>
      <c r="T25" s="624"/>
      <c r="U25" s="624"/>
      <c r="V25" s="624"/>
      <c r="W25" s="624"/>
      <c r="X25" s="624"/>
      <c r="Y25" s="625"/>
      <c r="Z25" s="626">
        <v>61</v>
      </c>
      <c r="AA25" s="626"/>
      <c r="AB25" s="626"/>
      <c r="AC25" s="626"/>
      <c r="AD25" s="627">
        <v>4647877</v>
      </c>
      <c r="AE25" s="627"/>
      <c r="AF25" s="627"/>
      <c r="AG25" s="627"/>
      <c r="AH25" s="627"/>
      <c r="AI25" s="627"/>
      <c r="AJ25" s="627"/>
      <c r="AK25" s="627"/>
      <c r="AL25" s="628">
        <v>99.5</v>
      </c>
      <c r="AM25" s="629"/>
      <c r="AN25" s="629"/>
      <c r="AO25" s="630"/>
      <c r="AP25" s="620" t="s">
        <v>304</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305</v>
      </c>
      <c r="CE25" s="621"/>
      <c r="CF25" s="621"/>
      <c r="CG25" s="621"/>
      <c r="CH25" s="621"/>
      <c r="CI25" s="621"/>
      <c r="CJ25" s="621"/>
      <c r="CK25" s="621"/>
      <c r="CL25" s="621"/>
      <c r="CM25" s="621"/>
      <c r="CN25" s="621"/>
      <c r="CO25" s="621"/>
      <c r="CP25" s="621"/>
      <c r="CQ25" s="622"/>
      <c r="CR25" s="623">
        <v>1161015</v>
      </c>
      <c r="CS25" s="653"/>
      <c r="CT25" s="653"/>
      <c r="CU25" s="653"/>
      <c r="CV25" s="653"/>
      <c r="CW25" s="653"/>
      <c r="CX25" s="653"/>
      <c r="CY25" s="654"/>
      <c r="CZ25" s="628">
        <v>16.100000000000001</v>
      </c>
      <c r="DA25" s="655"/>
      <c r="DB25" s="655"/>
      <c r="DC25" s="658"/>
      <c r="DD25" s="632">
        <v>1068749</v>
      </c>
      <c r="DE25" s="653"/>
      <c r="DF25" s="653"/>
      <c r="DG25" s="653"/>
      <c r="DH25" s="653"/>
      <c r="DI25" s="653"/>
      <c r="DJ25" s="653"/>
      <c r="DK25" s="654"/>
      <c r="DL25" s="632">
        <v>995920</v>
      </c>
      <c r="DM25" s="653"/>
      <c r="DN25" s="653"/>
      <c r="DO25" s="653"/>
      <c r="DP25" s="653"/>
      <c r="DQ25" s="653"/>
      <c r="DR25" s="653"/>
      <c r="DS25" s="653"/>
      <c r="DT25" s="653"/>
      <c r="DU25" s="653"/>
      <c r="DV25" s="654"/>
      <c r="DW25" s="628">
        <v>20.8</v>
      </c>
      <c r="DX25" s="655"/>
      <c r="DY25" s="655"/>
      <c r="DZ25" s="655"/>
      <c r="EA25" s="655"/>
      <c r="EB25" s="655"/>
      <c r="EC25" s="656"/>
    </row>
    <row r="26" spans="2:133" ht="11.25" customHeight="1" x14ac:dyDescent="0.2">
      <c r="B26" s="620" t="s">
        <v>306</v>
      </c>
      <c r="C26" s="621"/>
      <c r="D26" s="621"/>
      <c r="E26" s="621"/>
      <c r="F26" s="621"/>
      <c r="G26" s="621"/>
      <c r="H26" s="621"/>
      <c r="I26" s="621"/>
      <c r="J26" s="621"/>
      <c r="K26" s="621"/>
      <c r="L26" s="621"/>
      <c r="M26" s="621"/>
      <c r="N26" s="621"/>
      <c r="O26" s="621"/>
      <c r="P26" s="621"/>
      <c r="Q26" s="622"/>
      <c r="R26" s="623">
        <v>3179</v>
      </c>
      <c r="S26" s="624"/>
      <c r="T26" s="624"/>
      <c r="U26" s="624"/>
      <c r="V26" s="624"/>
      <c r="W26" s="624"/>
      <c r="X26" s="624"/>
      <c r="Y26" s="625"/>
      <c r="Z26" s="626">
        <v>0</v>
      </c>
      <c r="AA26" s="626"/>
      <c r="AB26" s="626"/>
      <c r="AC26" s="626"/>
      <c r="AD26" s="627">
        <v>3179</v>
      </c>
      <c r="AE26" s="627"/>
      <c r="AF26" s="627"/>
      <c r="AG26" s="627"/>
      <c r="AH26" s="627"/>
      <c r="AI26" s="627"/>
      <c r="AJ26" s="627"/>
      <c r="AK26" s="627"/>
      <c r="AL26" s="628">
        <v>0.1</v>
      </c>
      <c r="AM26" s="629"/>
      <c r="AN26" s="629"/>
      <c r="AO26" s="630"/>
      <c r="AP26" s="620" t="s">
        <v>307</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308</v>
      </c>
      <c r="CE26" s="621"/>
      <c r="CF26" s="621"/>
      <c r="CG26" s="621"/>
      <c r="CH26" s="621"/>
      <c r="CI26" s="621"/>
      <c r="CJ26" s="621"/>
      <c r="CK26" s="621"/>
      <c r="CL26" s="621"/>
      <c r="CM26" s="621"/>
      <c r="CN26" s="621"/>
      <c r="CO26" s="621"/>
      <c r="CP26" s="621"/>
      <c r="CQ26" s="622"/>
      <c r="CR26" s="623">
        <v>689437</v>
      </c>
      <c r="CS26" s="624"/>
      <c r="CT26" s="624"/>
      <c r="CU26" s="624"/>
      <c r="CV26" s="624"/>
      <c r="CW26" s="624"/>
      <c r="CX26" s="624"/>
      <c r="CY26" s="625"/>
      <c r="CZ26" s="628">
        <v>9.6</v>
      </c>
      <c r="DA26" s="655"/>
      <c r="DB26" s="655"/>
      <c r="DC26" s="658"/>
      <c r="DD26" s="632">
        <v>636261</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5"/>
      <c r="DY26" s="655"/>
      <c r="DZ26" s="655"/>
      <c r="EA26" s="655"/>
      <c r="EB26" s="655"/>
      <c r="EC26" s="656"/>
    </row>
    <row r="27" spans="2:133" ht="11.25" customHeight="1" x14ac:dyDescent="0.2">
      <c r="B27" s="620" t="s">
        <v>309</v>
      </c>
      <c r="C27" s="621"/>
      <c r="D27" s="621"/>
      <c r="E27" s="621"/>
      <c r="F27" s="621"/>
      <c r="G27" s="621"/>
      <c r="H27" s="621"/>
      <c r="I27" s="621"/>
      <c r="J27" s="621"/>
      <c r="K27" s="621"/>
      <c r="L27" s="621"/>
      <c r="M27" s="621"/>
      <c r="N27" s="621"/>
      <c r="O27" s="621"/>
      <c r="P27" s="621"/>
      <c r="Q27" s="622"/>
      <c r="R27" s="623">
        <v>25179</v>
      </c>
      <c r="S27" s="624"/>
      <c r="T27" s="624"/>
      <c r="U27" s="624"/>
      <c r="V27" s="624"/>
      <c r="W27" s="624"/>
      <c r="X27" s="624"/>
      <c r="Y27" s="625"/>
      <c r="Z27" s="626">
        <v>0.3</v>
      </c>
      <c r="AA27" s="626"/>
      <c r="AB27" s="626"/>
      <c r="AC27" s="626"/>
      <c r="AD27" s="627" t="s">
        <v>132</v>
      </c>
      <c r="AE27" s="627"/>
      <c r="AF27" s="627"/>
      <c r="AG27" s="627"/>
      <c r="AH27" s="627"/>
      <c r="AI27" s="627"/>
      <c r="AJ27" s="627"/>
      <c r="AK27" s="627"/>
      <c r="AL27" s="628" t="s">
        <v>132</v>
      </c>
      <c r="AM27" s="629"/>
      <c r="AN27" s="629"/>
      <c r="AO27" s="630"/>
      <c r="AP27" s="620" t="s">
        <v>310</v>
      </c>
      <c r="AQ27" s="621"/>
      <c r="AR27" s="621"/>
      <c r="AS27" s="621"/>
      <c r="AT27" s="621"/>
      <c r="AU27" s="621"/>
      <c r="AV27" s="621"/>
      <c r="AW27" s="621"/>
      <c r="AX27" s="621"/>
      <c r="AY27" s="621"/>
      <c r="AZ27" s="621"/>
      <c r="BA27" s="621"/>
      <c r="BB27" s="621"/>
      <c r="BC27" s="621"/>
      <c r="BD27" s="621"/>
      <c r="BE27" s="621"/>
      <c r="BF27" s="622"/>
      <c r="BG27" s="623">
        <v>2989344</v>
      </c>
      <c r="BH27" s="624"/>
      <c r="BI27" s="624"/>
      <c r="BJ27" s="624"/>
      <c r="BK27" s="624"/>
      <c r="BL27" s="624"/>
      <c r="BM27" s="624"/>
      <c r="BN27" s="625"/>
      <c r="BO27" s="626">
        <v>100</v>
      </c>
      <c r="BP27" s="626"/>
      <c r="BQ27" s="626"/>
      <c r="BR27" s="626"/>
      <c r="BS27" s="627">
        <v>62685</v>
      </c>
      <c r="BT27" s="627"/>
      <c r="BU27" s="627"/>
      <c r="BV27" s="627"/>
      <c r="BW27" s="627"/>
      <c r="BX27" s="627"/>
      <c r="BY27" s="627"/>
      <c r="BZ27" s="627"/>
      <c r="CA27" s="627"/>
      <c r="CB27" s="631"/>
      <c r="CD27" s="620" t="s">
        <v>311</v>
      </c>
      <c r="CE27" s="621"/>
      <c r="CF27" s="621"/>
      <c r="CG27" s="621"/>
      <c r="CH27" s="621"/>
      <c r="CI27" s="621"/>
      <c r="CJ27" s="621"/>
      <c r="CK27" s="621"/>
      <c r="CL27" s="621"/>
      <c r="CM27" s="621"/>
      <c r="CN27" s="621"/>
      <c r="CO27" s="621"/>
      <c r="CP27" s="621"/>
      <c r="CQ27" s="622"/>
      <c r="CR27" s="623">
        <v>1450001</v>
      </c>
      <c r="CS27" s="653"/>
      <c r="CT27" s="653"/>
      <c r="CU27" s="653"/>
      <c r="CV27" s="653"/>
      <c r="CW27" s="653"/>
      <c r="CX27" s="653"/>
      <c r="CY27" s="654"/>
      <c r="CZ27" s="628">
        <v>20.100000000000001</v>
      </c>
      <c r="DA27" s="655"/>
      <c r="DB27" s="655"/>
      <c r="DC27" s="658"/>
      <c r="DD27" s="632">
        <v>375605</v>
      </c>
      <c r="DE27" s="653"/>
      <c r="DF27" s="653"/>
      <c r="DG27" s="653"/>
      <c r="DH27" s="653"/>
      <c r="DI27" s="653"/>
      <c r="DJ27" s="653"/>
      <c r="DK27" s="654"/>
      <c r="DL27" s="632">
        <v>346433</v>
      </c>
      <c r="DM27" s="653"/>
      <c r="DN27" s="653"/>
      <c r="DO27" s="653"/>
      <c r="DP27" s="653"/>
      <c r="DQ27" s="653"/>
      <c r="DR27" s="653"/>
      <c r="DS27" s="653"/>
      <c r="DT27" s="653"/>
      <c r="DU27" s="653"/>
      <c r="DV27" s="654"/>
      <c r="DW27" s="628">
        <v>7.2</v>
      </c>
      <c r="DX27" s="655"/>
      <c r="DY27" s="655"/>
      <c r="DZ27" s="655"/>
      <c r="EA27" s="655"/>
      <c r="EB27" s="655"/>
      <c r="EC27" s="656"/>
    </row>
    <row r="28" spans="2:133" ht="11.25" customHeight="1" x14ac:dyDescent="0.2">
      <c r="B28" s="620" t="s">
        <v>312</v>
      </c>
      <c r="C28" s="621"/>
      <c r="D28" s="621"/>
      <c r="E28" s="621"/>
      <c r="F28" s="621"/>
      <c r="G28" s="621"/>
      <c r="H28" s="621"/>
      <c r="I28" s="621"/>
      <c r="J28" s="621"/>
      <c r="K28" s="621"/>
      <c r="L28" s="621"/>
      <c r="M28" s="621"/>
      <c r="N28" s="621"/>
      <c r="O28" s="621"/>
      <c r="P28" s="621"/>
      <c r="Q28" s="622"/>
      <c r="R28" s="623">
        <v>22718</v>
      </c>
      <c r="S28" s="624"/>
      <c r="T28" s="624"/>
      <c r="U28" s="624"/>
      <c r="V28" s="624"/>
      <c r="W28" s="624"/>
      <c r="X28" s="624"/>
      <c r="Y28" s="625"/>
      <c r="Z28" s="626">
        <v>0.3</v>
      </c>
      <c r="AA28" s="626"/>
      <c r="AB28" s="626"/>
      <c r="AC28" s="626"/>
      <c r="AD28" s="627">
        <v>13197</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313</v>
      </c>
      <c r="CE28" s="621"/>
      <c r="CF28" s="621"/>
      <c r="CG28" s="621"/>
      <c r="CH28" s="621"/>
      <c r="CI28" s="621"/>
      <c r="CJ28" s="621"/>
      <c r="CK28" s="621"/>
      <c r="CL28" s="621"/>
      <c r="CM28" s="621"/>
      <c r="CN28" s="621"/>
      <c r="CO28" s="621"/>
      <c r="CP28" s="621"/>
      <c r="CQ28" s="622"/>
      <c r="CR28" s="623">
        <v>668093</v>
      </c>
      <c r="CS28" s="624"/>
      <c r="CT28" s="624"/>
      <c r="CU28" s="624"/>
      <c r="CV28" s="624"/>
      <c r="CW28" s="624"/>
      <c r="CX28" s="624"/>
      <c r="CY28" s="625"/>
      <c r="CZ28" s="628">
        <v>9.3000000000000007</v>
      </c>
      <c r="DA28" s="655"/>
      <c r="DB28" s="655"/>
      <c r="DC28" s="658"/>
      <c r="DD28" s="632">
        <v>668093</v>
      </c>
      <c r="DE28" s="624"/>
      <c r="DF28" s="624"/>
      <c r="DG28" s="624"/>
      <c r="DH28" s="624"/>
      <c r="DI28" s="624"/>
      <c r="DJ28" s="624"/>
      <c r="DK28" s="625"/>
      <c r="DL28" s="632">
        <v>668093</v>
      </c>
      <c r="DM28" s="624"/>
      <c r="DN28" s="624"/>
      <c r="DO28" s="624"/>
      <c r="DP28" s="624"/>
      <c r="DQ28" s="624"/>
      <c r="DR28" s="624"/>
      <c r="DS28" s="624"/>
      <c r="DT28" s="624"/>
      <c r="DU28" s="624"/>
      <c r="DV28" s="625"/>
      <c r="DW28" s="628">
        <v>14</v>
      </c>
      <c r="DX28" s="655"/>
      <c r="DY28" s="655"/>
      <c r="DZ28" s="655"/>
      <c r="EA28" s="655"/>
      <c r="EB28" s="655"/>
      <c r="EC28" s="656"/>
    </row>
    <row r="29" spans="2:133" ht="11.25" customHeight="1" x14ac:dyDescent="0.2">
      <c r="B29" s="620" t="s">
        <v>314</v>
      </c>
      <c r="C29" s="621"/>
      <c r="D29" s="621"/>
      <c r="E29" s="621"/>
      <c r="F29" s="621"/>
      <c r="G29" s="621"/>
      <c r="H29" s="621"/>
      <c r="I29" s="621"/>
      <c r="J29" s="621"/>
      <c r="K29" s="621"/>
      <c r="L29" s="621"/>
      <c r="M29" s="621"/>
      <c r="N29" s="621"/>
      <c r="O29" s="621"/>
      <c r="P29" s="621"/>
      <c r="Q29" s="622"/>
      <c r="R29" s="623">
        <v>8234</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315</v>
      </c>
      <c r="CE29" s="662"/>
      <c r="CF29" s="620" t="s">
        <v>316</v>
      </c>
      <c r="CG29" s="621"/>
      <c r="CH29" s="621"/>
      <c r="CI29" s="621"/>
      <c r="CJ29" s="621"/>
      <c r="CK29" s="621"/>
      <c r="CL29" s="621"/>
      <c r="CM29" s="621"/>
      <c r="CN29" s="621"/>
      <c r="CO29" s="621"/>
      <c r="CP29" s="621"/>
      <c r="CQ29" s="622"/>
      <c r="CR29" s="623">
        <v>668093</v>
      </c>
      <c r="CS29" s="653"/>
      <c r="CT29" s="653"/>
      <c r="CU29" s="653"/>
      <c r="CV29" s="653"/>
      <c r="CW29" s="653"/>
      <c r="CX29" s="653"/>
      <c r="CY29" s="654"/>
      <c r="CZ29" s="628">
        <v>9.3000000000000007</v>
      </c>
      <c r="DA29" s="655"/>
      <c r="DB29" s="655"/>
      <c r="DC29" s="658"/>
      <c r="DD29" s="632">
        <v>668093</v>
      </c>
      <c r="DE29" s="653"/>
      <c r="DF29" s="653"/>
      <c r="DG29" s="653"/>
      <c r="DH29" s="653"/>
      <c r="DI29" s="653"/>
      <c r="DJ29" s="653"/>
      <c r="DK29" s="654"/>
      <c r="DL29" s="632">
        <v>668093</v>
      </c>
      <c r="DM29" s="653"/>
      <c r="DN29" s="653"/>
      <c r="DO29" s="653"/>
      <c r="DP29" s="653"/>
      <c r="DQ29" s="653"/>
      <c r="DR29" s="653"/>
      <c r="DS29" s="653"/>
      <c r="DT29" s="653"/>
      <c r="DU29" s="653"/>
      <c r="DV29" s="654"/>
      <c r="DW29" s="628">
        <v>14</v>
      </c>
      <c r="DX29" s="655"/>
      <c r="DY29" s="655"/>
      <c r="DZ29" s="655"/>
      <c r="EA29" s="655"/>
      <c r="EB29" s="655"/>
      <c r="EC29" s="656"/>
    </row>
    <row r="30" spans="2:133" ht="11.25" customHeight="1" x14ac:dyDescent="0.2">
      <c r="B30" s="620" t="s">
        <v>317</v>
      </c>
      <c r="C30" s="621"/>
      <c r="D30" s="621"/>
      <c r="E30" s="621"/>
      <c r="F30" s="621"/>
      <c r="G30" s="621"/>
      <c r="H30" s="621"/>
      <c r="I30" s="621"/>
      <c r="J30" s="621"/>
      <c r="K30" s="621"/>
      <c r="L30" s="621"/>
      <c r="M30" s="621"/>
      <c r="N30" s="621"/>
      <c r="O30" s="621"/>
      <c r="P30" s="621"/>
      <c r="Q30" s="622"/>
      <c r="R30" s="623">
        <v>1278784</v>
      </c>
      <c r="S30" s="624"/>
      <c r="T30" s="624"/>
      <c r="U30" s="624"/>
      <c r="V30" s="624"/>
      <c r="W30" s="624"/>
      <c r="X30" s="624"/>
      <c r="Y30" s="625"/>
      <c r="Z30" s="626">
        <v>16.5</v>
      </c>
      <c r="AA30" s="626"/>
      <c r="AB30" s="626"/>
      <c r="AC30" s="626"/>
      <c r="AD30" s="627" t="s">
        <v>132</v>
      </c>
      <c r="AE30" s="627"/>
      <c r="AF30" s="627"/>
      <c r="AG30" s="627"/>
      <c r="AH30" s="627"/>
      <c r="AI30" s="627"/>
      <c r="AJ30" s="627"/>
      <c r="AK30" s="627"/>
      <c r="AL30" s="628" t="s">
        <v>132</v>
      </c>
      <c r="AM30" s="629"/>
      <c r="AN30" s="629"/>
      <c r="AO30" s="630"/>
      <c r="AP30" s="605" t="s">
        <v>232</v>
      </c>
      <c r="AQ30" s="606"/>
      <c r="AR30" s="606"/>
      <c r="AS30" s="606"/>
      <c r="AT30" s="606"/>
      <c r="AU30" s="606"/>
      <c r="AV30" s="606"/>
      <c r="AW30" s="606"/>
      <c r="AX30" s="606"/>
      <c r="AY30" s="606"/>
      <c r="AZ30" s="606"/>
      <c r="BA30" s="606"/>
      <c r="BB30" s="606"/>
      <c r="BC30" s="606"/>
      <c r="BD30" s="606"/>
      <c r="BE30" s="606"/>
      <c r="BF30" s="607"/>
      <c r="BG30" s="605" t="s">
        <v>318</v>
      </c>
      <c r="BH30" s="659"/>
      <c r="BI30" s="659"/>
      <c r="BJ30" s="659"/>
      <c r="BK30" s="659"/>
      <c r="BL30" s="659"/>
      <c r="BM30" s="659"/>
      <c r="BN30" s="659"/>
      <c r="BO30" s="659"/>
      <c r="BP30" s="659"/>
      <c r="BQ30" s="660"/>
      <c r="BR30" s="605" t="s">
        <v>319</v>
      </c>
      <c r="BS30" s="659"/>
      <c r="BT30" s="659"/>
      <c r="BU30" s="659"/>
      <c r="BV30" s="659"/>
      <c r="BW30" s="659"/>
      <c r="BX30" s="659"/>
      <c r="BY30" s="659"/>
      <c r="BZ30" s="659"/>
      <c r="CA30" s="659"/>
      <c r="CB30" s="660"/>
      <c r="CD30" s="663"/>
      <c r="CE30" s="664"/>
      <c r="CF30" s="620" t="s">
        <v>320</v>
      </c>
      <c r="CG30" s="621"/>
      <c r="CH30" s="621"/>
      <c r="CI30" s="621"/>
      <c r="CJ30" s="621"/>
      <c r="CK30" s="621"/>
      <c r="CL30" s="621"/>
      <c r="CM30" s="621"/>
      <c r="CN30" s="621"/>
      <c r="CO30" s="621"/>
      <c r="CP30" s="621"/>
      <c r="CQ30" s="622"/>
      <c r="CR30" s="623">
        <v>645674</v>
      </c>
      <c r="CS30" s="624"/>
      <c r="CT30" s="624"/>
      <c r="CU30" s="624"/>
      <c r="CV30" s="624"/>
      <c r="CW30" s="624"/>
      <c r="CX30" s="624"/>
      <c r="CY30" s="625"/>
      <c r="CZ30" s="628">
        <v>8.9</v>
      </c>
      <c r="DA30" s="655"/>
      <c r="DB30" s="655"/>
      <c r="DC30" s="658"/>
      <c r="DD30" s="632">
        <v>645674</v>
      </c>
      <c r="DE30" s="624"/>
      <c r="DF30" s="624"/>
      <c r="DG30" s="624"/>
      <c r="DH30" s="624"/>
      <c r="DI30" s="624"/>
      <c r="DJ30" s="624"/>
      <c r="DK30" s="625"/>
      <c r="DL30" s="632">
        <v>645674</v>
      </c>
      <c r="DM30" s="624"/>
      <c r="DN30" s="624"/>
      <c r="DO30" s="624"/>
      <c r="DP30" s="624"/>
      <c r="DQ30" s="624"/>
      <c r="DR30" s="624"/>
      <c r="DS30" s="624"/>
      <c r="DT30" s="624"/>
      <c r="DU30" s="624"/>
      <c r="DV30" s="625"/>
      <c r="DW30" s="628">
        <v>13.5</v>
      </c>
      <c r="DX30" s="655"/>
      <c r="DY30" s="655"/>
      <c r="DZ30" s="655"/>
      <c r="EA30" s="655"/>
      <c r="EB30" s="655"/>
      <c r="EC30" s="656"/>
    </row>
    <row r="31" spans="2:133" ht="11.25" customHeight="1" x14ac:dyDescent="0.2">
      <c r="B31" s="636" t="s">
        <v>321</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71" t="s">
        <v>322</v>
      </c>
      <c r="AQ31" s="672"/>
      <c r="AR31" s="672"/>
      <c r="AS31" s="672"/>
      <c r="AT31" s="677" t="s">
        <v>323</v>
      </c>
      <c r="AU31" s="218"/>
      <c r="AV31" s="218"/>
      <c r="AW31" s="218"/>
      <c r="AX31" s="609" t="s">
        <v>194</v>
      </c>
      <c r="AY31" s="610"/>
      <c r="AZ31" s="610"/>
      <c r="BA31" s="610"/>
      <c r="BB31" s="610"/>
      <c r="BC31" s="610"/>
      <c r="BD31" s="610"/>
      <c r="BE31" s="610"/>
      <c r="BF31" s="611"/>
      <c r="BG31" s="670">
        <v>99.4</v>
      </c>
      <c r="BH31" s="667"/>
      <c r="BI31" s="667"/>
      <c r="BJ31" s="667"/>
      <c r="BK31" s="667"/>
      <c r="BL31" s="667"/>
      <c r="BM31" s="618">
        <v>98.3</v>
      </c>
      <c r="BN31" s="667"/>
      <c r="BO31" s="667"/>
      <c r="BP31" s="667"/>
      <c r="BQ31" s="668"/>
      <c r="BR31" s="670">
        <v>99.2</v>
      </c>
      <c r="BS31" s="667"/>
      <c r="BT31" s="667"/>
      <c r="BU31" s="667"/>
      <c r="BV31" s="667"/>
      <c r="BW31" s="667"/>
      <c r="BX31" s="618">
        <v>98.2</v>
      </c>
      <c r="BY31" s="667"/>
      <c r="BZ31" s="667"/>
      <c r="CA31" s="667"/>
      <c r="CB31" s="668"/>
      <c r="CD31" s="663"/>
      <c r="CE31" s="664"/>
      <c r="CF31" s="620" t="s">
        <v>324</v>
      </c>
      <c r="CG31" s="621"/>
      <c r="CH31" s="621"/>
      <c r="CI31" s="621"/>
      <c r="CJ31" s="621"/>
      <c r="CK31" s="621"/>
      <c r="CL31" s="621"/>
      <c r="CM31" s="621"/>
      <c r="CN31" s="621"/>
      <c r="CO31" s="621"/>
      <c r="CP31" s="621"/>
      <c r="CQ31" s="622"/>
      <c r="CR31" s="623">
        <v>22419</v>
      </c>
      <c r="CS31" s="653"/>
      <c r="CT31" s="653"/>
      <c r="CU31" s="653"/>
      <c r="CV31" s="653"/>
      <c r="CW31" s="653"/>
      <c r="CX31" s="653"/>
      <c r="CY31" s="654"/>
      <c r="CZ31" s="628">
        <v>0.3</v>
      </c>
      <c r="DA31" s="655"/>
      <c r="DB31" s="655"/>
      <c r="DC31" s="658"/>
      <c r="DD31" s="632">
        <v>22419</v>
      </c>
      <c r="DE31" s="653"/>
      <c r="DF31" s="653"/>
      <c r="DG31" s="653"/>
      <c r="DH31" s="653"/>
      <c r="DI31" s="653"/>
      <c r="DJ31" s="653"/>
      <c r="DK31" s="654"/>
      <c r="DL31" s="632">
        <v>22419</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325</v>
      </c>
      <c r="C32" s="621"/>
      <c r="D32" s="621"/>
      <c r="E32" s="621"/>
      <c r="F32" s="621"/>
      <c r="G32" s="621"/>
      <c r="H32" s="621"/>
      <c r="I32" s="621"/>
      <c r="J32" s="621"/>
      <c r="K32" s="621"/>
      <c r="L32" s="621"/>
      <c r="M32" s="621"/>
      <c r="N32" s="621"/>
      <c r="O32" s="621"/>
      <c r="P32" s="621"/>
      <c r="Q32" s="622"/>
      <c r="R32" s="623">
        <v>491495</v>
      </c>
      <c r="S32" s="624"/>
      <c r="T32" s="624"/>
      <c r="U32" s="624"/>
      <c r="V32" s="624"/>
      <c r="W32" s="624"/>
      <c r="X32" s="624"/>
      <c r="Y32" s="625"/>
      <c r="Z32" s="626">
        <v>6.4</v>
      </c>
      <c r="AA32" s="626"/>
      <c r="AB32" s="626"/>
      <c r="AC32" s="626"/>
      <c r="AD32" s="627" t="s">
        <v>132</v>
      </c>
      <c r="AE32" s="627"/>
      <c r="AF32" s="627"/>
      <c r="AG32" s="627"/>
      <c r="AH32" s="627"/>
      <c r="AI32" s="627"/>
      <c r="AJ32" s="627"/>
      <c r="AK32" s="627"/>
      <c r="AL32" s="628" t="s">
        <v>263</v>
      </c>
      <c r="AM32" s="629"/>
      <c r="AN32" s="629"/>
      <c r="AO32" s="630"/>
      <c r="AP32" s="673"/>
      <c r="AQ32" s="674"/>
      <c r="AR32" s="674"/>
      <c r="AS32" s="674"/>
      <c r="AT32" s="678"/>
      <c r="AU32" s="214" t="s">
        <v>326</v>
      </c>
      <c r="AX32" s="620" t="s">
        <v>327</v>
      </c>
      <c r="AY32" s="621"/>
      <c r="AZ32" s="621"/>
      <c r="BA32" s="621"/>
      <c r="BB32" s="621"/>
      <c r="BC32" s="621"/>
      <c r="BD32" s="621"/>
      <c r="BE32" s="621"/>
      <c r="BF32" s="622"/>
      <c r="BG32" s="680">
        <v>99.1</v>
      </c>
      <c r="BH32" s="653"/>
      <c r="BI32" s="653"/>
      <c r="BJ32" s="653"/>
      <c r="BK32" s="653"/>
      <c r="BL32" s="653"/>
      <c r="BM32" s="629">
        <v>97.7</v>
      </c>
      <c r="BN32" s="653"/>
      <c r="BO32" s="653"/>
      <c r="BP32" s="653"/>
      <c r="BQ32" s="669"/>
      <c r="BR32" s="680">
        <v>98.7</v>
      </c>
      <c r="BS32" s="653"/>
      <c r="BT32" s="653"/>
      <c r="BU32" s="653"/>
      <c r="BV32" s="653"/>
      <c r="BW32" s="653"/>
      <c r="BX32" s="629">
        <v>97.6</v>
      </c>
      <c r="BY32" s="653"/>
      <c r="BZ32" s="653"/>
      <c r="CA32" s="653"/>
      <c r="CB32" s="669"/>
      <c r="CD32" s="665"/>
      <c r="CE32" s="666"/>
      <c r="CF32" s="620" t="s">
        <v>328</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5"/>
      <c r="DB32" s="655"/>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263</v>
      </c>
      <c r="DX32" s="655"/>
      <c r="DY32" s="655"/>
      <c r="DZ32" s="655"/>
      <c r="EA32" s="655"/>
      <c r="EB32" s="655"/>
      <c r="EC32" s="656"/>
    </row>
    <row r="33" spans="2:133" ht="11.25" customHeight="1" x14ac:dyDescent="0.2">
      <c r="B33" s="620" t="s">
        <v>329</v>
      </c>
      <c r="C33" s="621"/>
      <c r="D33" s="621"/>
      <c r="E33" s="621"/>
      <c r="F33" s="621"/>
      <c r="G33" s="621"/>
      <c r="H33" s="621"/>
      <c r="I33" s="621"/>
      <c r="J33" s="621"/>
      <c r="K33" s="621"/>
      <c r="L33" s="621"/>
      <c r="M33" s="621"/>
      <c r="N33" s="621"/>
      <c r="O33" s="621"/>
      <c r="P33" s="621"/>
      <c r="Q33" s="622"/>
      <c r="R33" s="623">
        <v>9798</v>
      </c>
      <c r="S33" s="624"/>
      <c r="T33" s="624"/>
      <c r="U33" s="624"/>
      <c r="V33" s="624"/>
      <c r="W33" s="624"/>
      <c r="X33" s="624"/>
      <c r="Y33" s="625"/>
      <c r="Z33" s="626">
        <v>0.1</v>
      </c>
      <c r="AA33" s="626"/>
      <c r="AB33" s="626"/>
      <c r="AC33" s="626"/>
      <c r="AD33" s="627">
        <v>5726</v>
      </c>
      <c r="AE33" s="627"/>
      <c r="AF33" s="627"/>
      <c r="AG33" s="627"/>
      <c r="AH33" s="627"/>
      <c r="AI33" s="627"/>
      <c r="AJ33" s="627"/>
      <c r="AK33" s="627"/>
      <c r="AL33" s="628">
        <v>0.1</v>
      </c>
      <c r="AM33" s="629"/>
      <c r="AN33" s="629"/>
      <c r="AO33" s="630"/>
      <c r="AP33" s="675"/>
      <c r="AQ33" s="676"/>
      <c r="AR33" s="676"/>
      <c r="AS33" s="676"/>
      <c r="AT33" s="679"/>
      <c r="AU33" s="219"/>
      <c r="AV33" s="219"/>
      <c r="AW33" s="219"/>
      <c r="AX33" s="644" t="s">
        <v>330</v>
      </c>
      <c r="AY33" s="645"/>
      <c r="AZ33" s="645"/>
      <c r="BA33" s="645"/>
      <c r="BB33" s="645"/>
      <c r="BC33" s="645"/>
      <c r="BD33" s="645"/>
      <c r="BE33" s="645"/>
      <c r="BF33" s="646"/>
      <c r="BG33" s="681">
        <v>99.5</v>
      </c>
      <c r="BH33" s="682"/>
      <c r="BI33" s="682"/>
      <c r="BJ33" s="682"/>
      <c r="BK33" s="682"/>
      <c r="BL33" s="682"/>
      <c r="BM33" s="683">
        <v>98.7</v>
      </c>
      <c r="BN33" s="682"/>
      <c r="BO33" s="682"/>
      <c r="BP33" s="682"/>
      <c r="BQ33" s="684"/>
      <c r="BR33" s="681">
        <v>99.5</v>
      </c>
      <c r="BS33" s="682"/>
      <c r="BT33" s="682"/>
      <c r="BU33" s="682"/>
      <c r="BV33" s="682"/>
      <c r="BW33" s="682"/>
      <c r="BX33" s="683">
        <v>98.6</v>
      </c>
      <c r="BY33" s="682"/>
      <c r="BZ33" s="682"/>
      <c r="CA33" s="682"/>
      <c r="CB33" s="684"/>
      <c r="CD33" s="620" t="s">
        <v>331</v>
      </c>
      <c r="CE33" s="621"/>
      <c r="CF33" s="621"/>
      <c r="CG33" s="621"/>
      <c r="CH33" s="621"/>
      <c r="CI33" s="621"/>
      <c r="CJ33" s="621"/>
      <c r="CK33" s="621"/>
      <c r="CL33" s="621"/>
      <c r="CM33" s="621"/>
      <c r="CN33" s="621"/>
      <c r="CO33" s="621"/>
      <c r="CP33" s="621"/>
      <c r="CQ33" s="622"/>
      <c r="CR33" s="623">
        <v>3546943</v>
      </c>
      <c r="CS33" s="653"/>
      <c r="CT33" s="653"/>
      <c r="CU33" s="653"/>
      <c r="CV33" s="653"/>
      <c r="CW33" s="653"/>
      <c r="CX33" s="653"/>
      <c r="CY33" s="654"/>
      <c r="CZ33" s="628">
        <v>49.2</v>
      </c>
      <c r="DA33" s="655"/>
      <c r="DB33" s="655"/>
      <c r="DC33" s="658"/>
      <c r="DD33" s="632">
        <v>3075323</v>
      </c>
      <c r="DE33" s="653"/>
      <c r="DF33" s="653"/>
      <c r="DG33" s="653"/>
      <c r="DH33" s="653"/>
      <c r="DI33" s="653"/>
      <c r="DJ33" s="653"/>
      <c r="DK33" s="654"/>
      <c r="DL33" s="632">
        <v>1920818</v>
      </c>
      <c r="DM33" s="653"/>
      <c r="DN33" s="653"/>
      <c r="DO33" s="653"/>
      <c r="DP33" s="653"/>
      <c r="DQ33" s="653"/>
      <c r="DR33" s="653"/>
      <c r="DS33" s="653"/>
      <c r="DT33" s="653"/>
      <c r="DU33" s="653"/>
      <c r="DV33" s="654"/>
      <c r="DW33" s="628">
        <v>40.200000000000003</v>
      </c>
      <c r="DX33" s="655"/>
      <c r="DY33" s="655"/>
      <c r="DZ33" s="655"/>
      <c r="EA33" s="655"/>
      <c r="EB33" s="655"/>
      <c r="EC33" s="656"/>
    </row>
    <row r="34" spans="2:133" ht="11.25" customHeight="1" x14ac:dyDescent="0.2">
      <c r="B34" s="620" t="s">
        <v>332</v>
      </c>
      <c r="C34" s="621"/>
      <c r="D34" s="621"/>
      <c r="E34" s="621"/>
      <c r="F34" s="621"/>
      <c r="G34" s="621"/>
      <c r="H34" s="621"/>
      <c r="I34" s="621"/>
      <c r="J34" s="621"/>
      <c r="K34" s="621"/>
      <c r="L34" s="621"/>
      <c r="M34" s="621"/>
      <c r="N34" s="621"/>
      <c r="O34" s="621"/>
      <c r="P34" s="621"/>
      <c r="Q34" s="622"/>
      <c r="R34" s="623">
        <v>80484</v>
      </c>
      <c r="S34" s="624"/>
      <c r="T34" s="624"/>
      <c r="U34" s="624"/>
      <c r="V34" s="624"/>
      <c r="W34" s="624"/>
      <c r="X34" s="624"/>
      <c r="Y34" s="625"/>
      <c r="Z34" s="626">
        <v>1</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333</v>
      </c>
      <c r="CE34" s="621"/>
      <c r="CF34" s="621"/>
      <c r="CG34" s="621"/>
      <c r="CH34" s="621"/>
      <c r="CI34" s="621"/>
      <c r="CJ34" s="621"/>
      <c r="CK34" s="621"/>
      <c r="CL34" s="621"/>
      <c r="CM34" s="621"/>
      <c r="CN34" s="621"/>
      <c r="CO34" s="621"/>
      <c r="CP34" s="621"/>
      <c r="CQ34" s="622"/>
      <c r="CR34" s="623">
        <v>1038386</v>
      </c>
      <c r="CS34" s="624"/>
      <c r="CT34" s="624"/>
      <c r="CU34" s="624"/>
      <c r="CV34" s="624"/>
      <c r="CW34" s="624"/>
      <c r="CX34" s="624"/>
      <c r="CY34" s="625"/>
      <c r="CZ34" s="628">
        <v>14.4</v>
      </c>
      <c r="DA34" s="655"/>
      <c r="DB34" s="655"/>
      <c r="DC34" s="658"/>
      <c r="DD34" s="632">
        <v>805918</v>
      </c>
      <c r="DE34" s="624"/>
      <c r="DF34" s="624"/>
      <c r="DG34" s="624"/>
      <c r="DH34" s="624"/>
      <c r="DI34" s="624"/>
      <c r="DJ34" s="624"/>
      <c r="DK34" s="625"/>
      <c r="DL34" s="632">
        <v>644920</v>
      </c>
      <c r="DM34" s="624"/>
      <c r="DN34" s="624"/>
      <c r="DO34" s="624"/>
      <c r="DP34" s="624"/>
      <c r="DQ34" s="624"/>
      <c r="DR34" s="624"/>
      <c r="DS34" s="624"/>
      <c r="DT34" s="624"/>
      <c r="DU34" s="624"/>
      <c r="DV34" s="625"/>
      <c r="DW34" s="628">
        <v>13.5</v>
      </c>
      <c r="DX34" s="655"/>
      <c r="DY34" s="655"/>
      <c r="DZ34" s="655"/>
      <c r="EA34" s="655"/>
      <c r="EB34" s="655"/>
      <c r="EC34" s="656"/>
    </row>
    <row r="35" spans="2:133" ht="11.25" customHeight="1" x14ac:dyDescent="0.2">
      <c r="B35" s="620" t="s">
        <v>334</v>
      </c>
      <c r="C35" s="621"/>
      <c r="D35" s="621"/>
      <c r="E35" s="621"/>
      <c r="F35" s="621"/>
      <c r="G35" s="621"/>
      <c r="H35" s="621"/>
      <c r="I35" s="621"/>
      <c r="J35" s="621"/>
      <c r="K35" s="621"/>
      <c r="L35" s="621"/>
      <c r="M35" s="621"/>
      <c r="N35" s="621"/>
      <c r="O35" s="621"/>
      <c r="P35" s="621"/>
      <c r="Q35" s="622"/>
      <c r="R35" s="623">
        <v>243871</v>
      </c>
      <c r="S35" s="624"/>
      <c r="T35" s="624"/>
      <c r="U35" s="624"/>
      <c r="V35" s="624"/>
      <c r="W35" s="624"/>
      <c r="X35" s="624"/>
      <c r="Y35" s="625"/>
      <c r="Z35" s="626">
        <v>3.2</v>
      </c>
      <c r="AA35" s="626"/>
      <c r="AB35" s="626"/>
      <c r="AC35" s="626"/>
      <c r="AD35" s="627" t="s">
        <v>186</v>
      </c>
      <c r="AE35" s="627"/>
      <c r="AF35" s="627"/>
      <c r="AG35" s="627"/>
      <c r="AH35" s="627"/>
      <c r="AI35" s="627"/>
      <c r="AJ35" s="627"/>
      <c r="AK35" s="627"/>
      <c r="AL35" s="628" t="s">
        <v>132</v>
      </c>
      <c r="AM35" s="629"/>
      <c r="AN35" s="629"/>
      <c r="AO35" s="630"/>
      <c r="AP35" s="222"/>
      <c r="AQ35" s="605" t="s">
        <v>335</v>
      </c>
      <c r="AR35" s="606"/>
      <c r="AS35" s="606"/>
      <c r="AT35" s="606"/>
      <c r="AU35" s="606"/>
      <c r="AV35" s="606"/>
      <c r="AW35" s="606"/>
      <c r="AX35" s="606"/>
      <c r="AY35" s="606"/>
      <c r="AZ35" s="606"/>
      <c r="BA35" s="606"/>
      <c r="BB35" s="606"/>
      <c r="BC35" s="606"/>
      <c r="BD35" s="606"/>
      <c r="BE35" s="606"/>
      <c r="BF35" s="607"/>
      <c r="BG35" s="605" t="s">
        <v>336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337</v>
      </c>
      <c r="CE35" s="621"/>
      <c r="CF35" s="621"/>
      <c r="CG35" s="621"/>
      <c r="CH35" s="621"/>
      <c r="CI35" s="621"/>
      <c r="CJ35" s="621"/>
      <c r="CK35" s="621"/>
      <c r="CL35" s="621"/>
      <c r="CM35" s="621"/>
      <c r="CN35" s="621"/>
      <c r="CO35" s="621"/>
      <c r="CP35" s="621"/>
      <c r="CQ35" s="622"/>
      <c r="CR35" s="623">
        <v>20668</v>
      </c>
      <c r="CS35" s="653"/>
      <c r="CT35" s="653"/>
      <c r="CU35" s="653"/>
      <c r="CV35" s="653"/>
      <c r="CW35" s="653"/>
      <c r="CX35" s="653"/>
      <c r="CY35" s="654"/>
      <c r="CZ35" s="628">
        <v>0.3</v>
      </c>
      <c r="DA35" s="655"/>
      <c r="DB35" s="655"/>
      <c r="DC35" s="658"/>
      <c r="DD35" s="632">
        <v>20668</v>
      </c>
      <c r="DE35" s="653"/>
      <c r="DF35" s="653"/>
      <c r="DG35" s="653"/>
      <c r="DH35" s="653"/>
      <c r="DI35" s="653"/>
      <c r="DJ35" s="653"/>
      <c r="DK35" s="654"/>
      <c r="DL35" s="632">
        <v>20630</v>
      </c>
      <c r="DM35" s="653"/>
      <c r="DN35" s="653"/>
      <c r="DO35" s="653"/>
      <c r="DP35" s="653"/>
      <c r="DQ35" s="653"/>
      <c r="DR35" s="653"/>
      <c r="DS35" s="653"/>
      <c r="DT35" s="653"/>
      <c r="DU35" s="653"/>
      <c r="DV35" s="654"/>
      <c r="DW35" s="628">
        <v>0.4</v>
      </c>
      <c r="DX35" s="655"/>
      <c r="DY35" s="655"/>
      <c r="DZ35" s="655"/>
      <c r="EA35" s="655"/>
      <c r="EB35" s="655"/>
      <c r="EC35" s="656"/>
    </row>
    <row r="36" spans="2:133" ht="11.25" customHeight="1" x14ac:dyDescent="0.2">
      <c r="B36" s="620" t="s">
        <v>338</v>
      </c>
      <c r="C36" s="621"/>
      <c r="D36" s="621"/>
      <c r="E36" s="621"/>
      <c r="F36" s="621"/>
      <c r="G36" s="621"/>
      <c r="H36" s="621"/>
      <c r="I36" s="621"/>
      <c r="J36" s="621"/>
      <c r="K36" s="621"/>
      <c r="L36" s="621"/>
      <c r="M36" s="621"/>
      <c r="N36" s="621"/>
      <c r="O36" s="621"/>
      <c r="P36" s="621"/>
      <c r="Q36" s="622"/>
      <c r="R36" s="623">
        <v>485785</v>
      </c>
      <c r="S36" s="624"/>
      <c r="T36" s="624"/>
      <c r="U36" s="624"/>
      <c r="V36" s="624"/>
      <c r="W36" s="624"/>
      <c r="X36" s="624"/>
      <c r="Y36" s="625"/>
      <c r="Z36" s="626">
        <v>6.3</v>
      </c>
      <c r="AA36" s="626"/>
      <c r="AB36" s="626"/>
      <c r="AC36" s="626"/>
      <c r="AD36" s="627" t="s">
        <v>132</v>
      </c>
      <c r="AE36" s="627"/>
      <c r="AF36" s="627"/>
      <c r="AG36" s="627"/>
      <c r="AH36" s="627"/>
      <c r="AI36" s="627"/>
      <c r="AJ36" s="627"/>
      <c r="AK36" s="627"/>
      <c r="AL36" s="628" t="s">
        <v>277</v>
      </c>
      <c r="AM36" s="629"/>
      <c r="AN36" s="629"/>
      <c r="AO36" s="630"/>
      <c r="AP36" s="222"/>
      <c r="AQ36" s="685" t="s">
        <v>339</v>
      </c>
      <c r="AR36" s="686"/>
      <c r="AS36" s="686"/>
      <c r="AT36" s="686"/>
      <c r="AU36" s="686"/>
      <c r="AV36" s="686"/>
      <c r="AW36" s="686"/>
      <c r="AX36" s="686"/>
      <c r="AY36" s="687"/>
      <c r="AZ36" s="612">
        <v>853642</v>
      </c>
      <c r="BA36" s="613"/>
      <c r="BB36" s="613"/>
      <c r="BC36" s="613"/>
      <c r="BD36" s="613"/>
      <c r="BE36" s="613"/>
      <c r="BF36" s="688"/>
      <c r="BG36" s="609" t="s">
        <v>340</v>
      </c>
      <c r="BH36" s="610"/>
      <c r="BI36" s="610"/>
      <c r="BJ36" s="610"/>
      <c r="BK36" s="610"/>
      <c r="BL36" s="610"/>
      <c r="BM36" s="610"/>
      <c r="BN36" s="610"/>
      <c r="BO36" s="610"/>
      <c r="BP36" s="610"/>
      <c r="BQ36" s="610"/>
      <c r="BR36" s="610"/>
      <c r="BS36" s="610"/>
      <c r="BT36" s="610"/>
      <c r="BU36" s="611"/>
      <c r="BV36" s="612">
        <v>55041</v>
      </c>
      <c r="BW36" s="613"/>
      <c r="BX36" s="613"/>
      <c r="BY36" s="613"/>
      <c r="BZ36" s="613"/>
      <c r="CA36" s="613"/>
      <c r="CB36" s="688"/>
      <c r="CD36" s="620" t="s">
        <v>341</v>
      </c>
      <c r="CE36" s="621"/>
      <c r="CF36" s="621"/>
      <c r="CG36" s="621"/>
      <c r="CH36" s="621"/>
      <c r="CI36" s="621"/>
      <c r="CJ36" s="621"/>
      <c r="CK36" s="621"/>
      <c r="CL36" s="621"/>
      <c r="CM36" s="621"/>
      <c r="CN36" s="621"/>
      <c r="CO36" s="621"/>
      <c r="CP36" s="621"/>
      <c r="CQ36" s="622"/>
      <c r="CR36" s="623">
        <v>1270698</v>
      </c>
      <c r="CS36" s="624"/>
      <c r="CT36" s="624"/>
      <c r="CU36" s="624"/>
      <c r="CV36" s="624"/>
      <c r="CW36" s="624"/>
      <c r="CX36" s="624"/>
      <c r="CY36" s="625"/>
      <c r="CZ36" s="628">
        <v>17.600000000000001</v>
      </c>
      <c r="DA36" s="655"/>
      <c r="DB36" s="655"/>
      <c r="DC36" s="658"/>
      <c r="DD36" s="632">
        <v>1165503</v>
      </c>
      <c r="DE36" s="624"/>
      <c r="DF36" s="624"/>
      <c r="DG36" s="624"/>
      <c r="DH36" s="624"/>
      <c r="DI36" s="624"/>
      <c r="DJ36" s="624"/>
      <c r="DK36" s="625"/>
      <c r="DL36" s="632">
        <v>754694</v>
      </c>
      <c r="DM36" s="624"/>
      <c r="DN36" s="624"/>
      <c r="DO36" s="624"/>
      <c r="DP36" s="624"/>
      <c r="DQ36" s="624"/>
      <c r="DR36" s="624"/>
      <c r="DS36" s="624"/>
      <c r="DT36" s="624"/>
      <c r="DU36" s="624"/>
      <c r="DV36" s="625"/>
      <c r="DW36" s="628">
        <v>15.8</v>
      </c>
      <c r="DX36" s="655"/>
      <c r="DY36" s="655"/>
      <c r="DZ36" s="655"/>
      <c r="EA36" s="655"/>
      <c r="EB36" s="655"/>
      <c r="EC36" s="656"/>
    </row>
    <row r="37" spans="2:133" ht="11.25" customHeight="1" x14ac:dyDescent="0.2">
      <c r="B37" s="620" t="s">
        <v>342</v>
      </c>
      <c r="C37" s="621"/>
      <c r="D37" s="621"/>
      <c r="E37" s="621"/>
      <c r="F37" s="621"/>
      <c r="G37" s="621"/>
      <c r="H37" s="621"/>
      <c r="I37" s="621"/>
      <c r="J37" s="621"/>
      <c r="K37" s="621"/>
      <c r="L37" s="621"/>
      <c r="M37" s="621"/>
      <c r="N37" s="621"/>
      <c r="O37" s="621"/>
      <c r="P37" s="621"/>
      <c r="Q37" s="622"/>
      <c r="R37" s="623">
        <v>89414</v>
      </c>
      <c r="S37" s="624"/>
      <c r="T37" s="624"/>
      <c r="U37" s="624"/>
      <c r="V37" s="624"/>
      <c r="W37" s="624"/>
      <c r="X37" s="624"/>
      <c r="Y37" s="625"/>
      <c r="Z37" s="626">
        <v>1.2</v>
      </c>
      <c r="AA37" s="626"/>
      <c r="AB37" s="626"/>
      <c r="AC37" s="626"/>
      <c r="AD37" s="627">
        <v>1659</v>
      </c>
      <c r="AE37" s="627"/>
      <c r="AF37" s="627"/>
      <c r="AG37" s="627"/>
      <c r="AH37" s="627"/>
      <c r="AI37" s="627"/>
      <c r="AJ37" s="627"/>
      <c r="AK37" s="627"/>
      <c r="AL37" s="628">
        <v>0</v>
      </c>
      <c r="AM37" s="629"/>
      <c r="AN37" s="629"/>
      <c r="AO37" s="630"/>
      <c r="AQ37" s="689" t="s">
        <v>343</v>
      </c>
      <c r="AR37" s="690"/>
      <c r="AS37" s="690"/>
      <c r="AT37" s="690"/>
      <c r="AU37" s="690"/>
      <c r="AV37" s="690"/>
      <c r="AW37" s="690"/>
      <c r="AX37" s="690"/>
      <c r="AY37" s="691"/>
      <c r="AZ37" s="623">
        <v>190000</v>
      </c>
      <c r="BA37" s="624"/>
      <c r="BB37" s="624"/>
      <c r="BC37" s="624"/>
      <c r="BD37" s="653"/>
      <c r="BE37" s="653"/>
      <c r="BF37" s="669"/>
      <c r="BG37" s="620" t="s">
        <v>344</v>
      </c>
      <c r="BH37" s="621"/>
      <c r="BI37" s="621"/>
      <c r="BJ37" s="621"/>
      <c r="BK37" s="621"/>
      <c r="BL37" s="621"/>
      <c r="BM37" s="621"/>
      <c r="BN37" s="621"/>
      <c r="BO37" s="621"/>
      <c r="BP37" s="621"/>
      <c r="BQ37" s="621"/>
      <c r="BR37" s="621"/>
      <c r="BS37" s="621"/>
      <c r="BT37" s="621"/>
      <c r="BU37" s="622"/>
      <c r="BV37" s="623">
        <v>47747</v>
      </c>
      <c r="BW37" s="624"/>
      <c r="BX37" s="624"/>
      <c r="BY37" s="624"/>
      <c r="BZ37" s="624"/>
      <c r="CA37" s="624"/>
      <c r="CB37" s="633"/>
      <c r="CD37" s="620" t="s">
        <v>345</v>
      </c>
      <c r="CE37" s="621"/>
      <c r="CF37" s="621"/>
      <c r="CG37" s="621"/>
      <c r="CH37" s="621"/>
      <c r="CI37" s="621"/>
      <c r="CJ37" s="621"/>
      <c r="CK37" s="621"/>
      <c r="CL37" s="621"/>
      <c r="CM37" s="621"/>
      <c r="CN37" s="621"/>
      <c r="CO37" s="621"/>
      <c r="CP37" s="621"/>
      <c r="CQ37" s="622"/>
      <c r="CR37" s="623">
        <v>619646</v>
      </c>
      <c r="CS37" s="653"/>
      <c r="CT37" s="653"/>
      <c r="CU37" s="653"/>
      <c r="CV37" s="653"/>
      <c r="CW37" s="653"/>
      <c r="CX37" s="653"/>
      <c r="CY37" s="654"/>
      <c r="CZ37" s="628">
        <v>8.6</v>
      </c>
      <c r="DA37" s="655"/>
      <c r="DB37" s="655"/>
      <c r="DC37" s="658"/>
      <c r="DD37" s="632">
        <v>619579</v>
      </c>
      <c r="DE37" s="653"/>
      <c r="DF37" s="653"/>
      <c r="DG37" s="653"/>
      <c r="DH37" s="653"/>
      <c r="DI37" s="653"/>
      <c r="DJ37" s="653"/>
      <c r="DK37" s="654"/>
      <c r="DL37" s="632">
        <v>619579</v>
      </c>
      <c r="DM37" s="653"/>
      <c r="DN37" s="653"/>
      <c r="DO37" s="653"/>
      <c r="DP37" s="653"/>
      <c r="DQ37" s="653"/>
      <c r="DR37" s="653"/>
      <c r="DS37" s="653"/>
      <c r="DT37" s="653"/>
      <c r="DU37" s="653"/>
      <c r="DV37" s="654"/>
      <c r="DW37" s="628">
        <v>13</v>
      </c>
      <c r="DX37" s="655"/>
      <c r="DY37" s="655"/>
      <c r="DZ37" s="655"/>
      <c r="EA37" s="655"/>
      <c r="EB37" s="655"/>
      <c r="EC37" s="656"/>
    </row>
    <row r="38" spans="2:133" ht="11.25" customHeight="1" x14ac:dyDescent="0.2">
      <c r="B38" s="620" t="s">
        <v>346</v>
      </c>
      <c r="C38" s="621"/>
      <c r="D38" s="621"/>
      <c r="E38" s="621"/>
      <c r="F38" s="621"/>
      <c r="G38" s="621"/>
      <c r="H38" s="621"/>
      <c r="I38" s="621"/>
      <c r="J38" s="621"/>
      <c r="K38" s="621"/>
      <c r="L38" s="621"/>
      <c r="M38" s="621"/>
      <c r="N38" s="621"/>
      <c r="O38" s="621"/>
      <c r="P38" s="621"/>
      <c r="Q38" s="622"/>
      <c r="R38" s="623">
        <v>276205</v>
      </c>
      <c r="S38" s="624"/>
      <c r="T38" s="624"/>
      <c r="U38" s="624"/>
      <c r="V38" s="624"/>
      <c r="W38" s="624"/>
      <c r="X38" s="624"/>
      <c r="Y38" s="625"/>
      <c r="Z38" s="626">
        <v>3.6</v>
      </c>
      <c r="AA38" s="626"/>
      <c r="AB38" s="626"/>
      <c r="AC38" s="626"/>
      <c r="AD38" s="627" t="s">
        <v>132</v>
      </c>
      <c r="AE38" s="627"/>
      <c r="AF38" s="627"/>
      <c r="AG38" s="627"/>
      <c r="AH38" s="627"/>
      <c r="AI38" s="627"/>
      <c r="AJ38" s="627"/>
      <c r="AK38" s="627"/>
      <c r="AL38" s="628" t="s">
        <v>132</v>
      </c>
      <c r="AM38" s="629"/>
      <c r="AN38" s="629"/>
      <c r="AO38" s="630"/>
      <c r="AQ38" s="689" t="s">
        <v>347</v>
      </c>
      <c r="AR38" s="690"/>
      <c r="AS38" s="690"/>
      <c r="AT38" s="690"/>
      <c r="AU38" s="690"/>
      <c r="AV38" s="690"/>
      <c r="AW38" s="690"/>
      <c r="AX38" s="690"/>
      <c r="AY38" s="691"/>
      <c r="AZ38" s="623">
        <v>31593</v>
      </c>
      <c r="BA38" s="624"/>
      <c r="BB38" s="624"/>
      <c r="BC38" s="624"/>
      <c r="BD38" s="653"/>
      <c r="BE38" s="653"/>
      <c r="BF38" s="669"/>
      <c r="BG38" s="620" t="s">
        <v>348</v>
      </c>
      <c r="BH38" s="621"/>
      <c r="BI38" s="621"/>
      <c r="BJ38" s="621"/>
      <c r="BK38" s="621"/>
      <c r="BL38" s="621"/>
      <c r="BM38" s="621"/>
      <c r="BN38" s="621"/>
      <c r="BO38" s="621"/>
      <c r="BP38" s="621"/>
      <c r="BQ38" s="621"/>
      <c r="BR38" s="621"/>
      <c r="BS38" s="621"/>
      <c r="BT38" s="621"/>
      <c r="BU38" s="622"/>
      <c r="BV38" s="623">
        <v>2458</v>
      </c>
      <c r="BW38" s="624"/>
      <c r="BX38" s="624"/>
      <c r="BY38" s="624"/>
      <c r="BZ38" s="624"/>
      <c r="CA38" s="624"/>
      <c r="CB38" s="633"/>
      <c r="CD38" s="620" t="s">
        <v>349</v>
      </c>
      <c r="CE38" s="621"/>
      <c r="CF38" s="621"/>
      <c r="CG38" s="621"/>
      <c r="CH38" s="621"/>
      <c r="CI38" s="621"/>
      <c r="CJ38" s="621"/>
      <c r="CK38" s="621"/>
      <c r="CL38" s="621"/>
      <c r="CM38" s="621"/>
      <c r="CN38" s="621"/>
      <c r="CO38" s="621"/>
      <c r="CP38" s="621"/>
      <c r="CQ38" s="622"/>
      <c r="CR38" s="623">
        <v>632049</v>
      </c>
      <c r="CS38" s="624"/>
      <c r="CT38" s="624"/>
      <c r="CU38" s="624"/>
      <c r="CV38" s="624"/>
      <c r="CW38" s="624"/>
      <c r="CX38" s="624"/>
      <c r="CY38" s="625"/>
      <c r="CZ38" s="628">
        <v>8.8000000000000007</v>
      </c>
      <c r="DA38" s="655"/>
      <c r="DB38" s="655"/>
      <c r="DC38" s="658"/>
      <c r="DD38" s="632">
        <v>519880</v>
      </c>
      <c r="DE38" s="624"/>
      <c r="DF38" s="624"/>
      <c r="DG38" s="624"/>
      <c r="DH38" s="624"/>
      <c r="DI38" s="624"/>
      <c r="DJ38" s="624"/>
      <c r="DK38" s="625"/>
      <c r="DL38" s="632">
        <v>500574</v>
      </c>
      <c r="DM38" s="624"/>
      <c r="DN38" s="624"/>
      <c r="DO38" s="624"/>
      <c r="DP38" s="624"/>
      <c r="DQ38" s="624"/>
      <c r="DR38" s="624"/>
      <c r="DS38" s="624"/>
      <c r="DT38" s="624"/>
      <c r="DU38" s="624"/>
      <c r="DV38" s="625"/>
      <c r="DW38" s="628">
        <v>10.5</v>
      </c>
      <c r="DX38" s="655"/>
      <c r="DY38" s="655"/>
      <c r="DZ38" s="655"/>
      <c r="EA38" s="655"/>
      <c r="EB38" s="655"/>
      <c r="EC38" s="656"/>
    </row>
    <row r="39" spans="2:133" ht="11.25" customHeight="1" x14ac:dyDescent="0.2">
      <c r="B39" s="620" t="s">
        <v>350</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186</v>
      </c>
      <c r="AE39" s="627"/>
      <c r="AF39" s="627"/>
      <c r="AG39" s="627"/>
      <c r="AH39" s="627"/>
      <c r="AI39" s="627"/>
      <c r="AJ39" s="627"/>
      <c r="AK39" s="627"/>
      <c r="AL39" s="628" t="s">
        <v>132</v>
      </c>
      <c r="AM39" s="629"/>
      <c r="AN39" s="629"/>
      <c r="AO39" s="630"/>
      <c r="AQ39" s="689" t="s">
        <v>351</v>
      </c>
      <c r="AR39" s="690"/>
      <c r="AS39" s="690"/>
      <c r="AT39" s="690"/>
      <c r="AU39" s="690"/>
      <c r="AV39" s="690"/>
      <c r="AW39" s="690"/>
      <c r="AX39" s="690"/>
      <c r="AY39" s="691"/>
      <c r="AZ39" s="623" t="s">
        <v>132</v>
      </c>
      <c r="BA39" s="624"/>
      <c r="BB39" s="624"/>
      <c r="BC39" s="624"/>
      <c r="BD39" s="653"/>
      <c r="BE39" s="653"/>
      <c r="BF39" s="669"/>
      <c r="BG39" s="620" t="s">
        <v>352</v>
      </c>
      <c r="BH39" s="621"/>
      <c r="BI39" s="621"/>
      <c r="BJ39" s="621"/>
      <c r="BK39" s="621"/>
      <c r="BL39" s="621"/>
      <c r="BM39" s="621"/>
      <c r="BN39" s="621"/>
      <c r="BO39" s="621"/>
      <c r="BP39" s="621"/>
      <c r="BQ39" s="621"/>
      <c r="BR39" s="621"/>
      <c r="BS39" s="621"/>
      <c r="BT39" s="621"/>
      <c r="BU39" s="622"/>
      <c r="BV39" s="623">
        <v>3652</v>
      </c>
      <c r="BW39" s="624"/>
      <c r="BX39" s="624"/>
      <c r="BY39" s="624"/>
      <c r="BZ39" s="624"/>
      <c r="CA39" s="624"/>
      <c r="CB39" s="633"/>
      <c r="CD39" s="620" t="s">
        <v>353</v>
      </c>
      <c r="CE39" s="621"/>
      <c r="CF39" s="621"/>
      <c r="CG39" s="621"/>
      <c r="CH39" s="621"/>
      <c r="CI39" s="621"/>
      <c r="CJ39" s="621"/>
      <c r="CK39" s="621"/>
      <c r="CL39" s="621"/>
      <c r="CM39" s="621"/>
      <c r="CN39" s="621"/>
      <c r="CO39" s="621"/>
      <c r="CP39" s="621"/>
      <c r="CQ39" s="622"/>
      <c r="CR39" s="623">
        <v>585142</v>
      </c>
      <c r="CS39" s="653"/>
      <c r="CT39" s="653"/>
      <c r="CU39" s="653"/>
      <c r="CV39" s="653"/>
      <c r="CW39" s="653"/>
      <c r="CX39" s="653"/>
      <c r="CY39" s="654"/>
      <c r="CZ39" s="628">
        <v>8.1</v>
      </c>
      <c r="DA39" s="655"/>
      <c r="DB39" s="655"/>
      <c r="DC39" s="658"/>
      <c r="DD39" s="632">
        <v>563354</v>
      </c>
      <c r="DE39" s="653"/>
      <c r="DF39" s="653"/>
      <c r="DG39" s="653"/>
      <c r="DH39" s="653"/>
      <c r="DI39" s="653"/>
      <c r="DJ39" s="653"/>
      <c r="DK39" s="654"/>
      <c r="DL39" s="632" t="s">
        <v>132</v>
      </c>
      <c r="DM39" s="653"/>
      <c r="DN39" s="653"/>
      <c r="DO39" s="653"/>
      <c r="DP39" s="653"/>
      <c r="DQ39" s="653"/>
      <c r="DR39" s="653"/>
      <c r="DS39" s="653"/>
      <c r="DT39" s="653"/>
      <c r="DU39" s="653"/>
      <c r="DV39" s="654"/>
      <c r="DW39" s="628" t="s">
        <v>132</v>
      </c>
      <c r="DX39" s="655"/>
      <c r="DY39" s="655"/>
      <c r="DZ39" s="655"/>
      <c r="EA39" s="655"/>
      <c r="EB39" s="655"/>
      <c r="EC39" s="656"/>
    </row>
    <row r="40" spans="2:133" ht="11.25" customHeight="1" x14ac:dyDescent="0.2">
      <c r="B40" s="620" t="s">
        <v>354</v>
      </c>
      <c r="C40" s="621"/>
      <c r="D40" s="621"/>
      <c r="E40" s="621"/>
      <c r="F40" s="621"/>
      <c r="G40" s="621"/>
      <c r="H40" s="621"/>
      <c r="I40" s="621"/>
      <c r="J40" s="621"/>
      <c r="K40" s="621"/>
      <c r="L40" s="621"/>
      <c r="M40" s="621"/>
      <c r="N40" s="621"/>
      <c r="O40" s="621"/>
      <c r="P40" s="621"/>
      <c r="Q40" s="622"/>
      <c r="R40" s="623">
        <v>110905</v>
      </c>
      <c r="S40" s="624"/>
      <c r="T40" s="624"/>
      <c r="U40" s="624"/>
      <c r="V40" s="624"/>
      <c r="W40" s="624"/>
      <c r="X40" s="624"/>
      <c r="Y40" s="625"/>
      <c r="Z40" s="626">
        <v>1.4</v>
      </c>
      <c r="AA40" s="626"/>
      <c r="AB40" s="626"/>
      <c r="AC40" s="626"/>
      <c r="AD40" s="627" t="s">
        <v>132</v>
      </c>
      <c r="AE40" s="627"/>
      <c r="AF40" s="627"/>
      <c r="AG40" s="627"/>
      <c r="AH40" s="627"/>
      <c r="AI40" s="627"/>
      <c r="AJ40" s="627"/>
      <c r="AK40" s="627"/>
      <c r="AL40" s="628" t="s">
        <v>132</v>
      </c>
      <c r="AM40" s="629"/>
      <c r="AN40" s="629"/>
      <c r="AO40" s="630"/>
      <c r="AQ40" s="689" t="s">
        <v>355</v>
      </c>
      <c r="AR40" s="690"/>
      <c r="AS40" s="690"/>
      <c r="AT40" s="690"/>
      <c r="AU40" s="690"/>
      <c r="AV40" s="690"/>
      <c r="AW40" s="690"/>
      <c r="AX40" s="690"/>
      <c r="AY40" s="691"/>
      <c r="AZ40" s="623" t="s">
        <v>132</v>
      </c>
      <c r="BA40" s="624"/>
      <c r="BB40" s="624"/>
      <c r="BC40" s="624"/>
      <c r="BD40" s="653"/>
      <c r="BE40" s="653"/>
      <c r="BF40" s="669"/>
      <c r="BG40" s="673" t="s">
        <v>356</v>
      </c>
      <c r="BH40" s="674"/>
      <c r="BI40" s="674"/>
      <c r="BJ40" s="674"/>
      <c r="BK40" s="674"/>
      <c r="BL40" s="223"/>
      <c r="BM40" s="621" t="s">
        <v>357</v>
      </c>
      <c r="BN40" s="621"/>
      <c r="BO40" s="621"/>
      <c r="BP40" s="621"/>
      <c r="BQ40" s="621"/>
      <c r="BR40" s="621"/>
      <c r="BS40" s="621"/>
      <c r="BT40" s="621"/>
      <c r="BU40" s="622"/>
      <c r="BV40" s="623">
        <v>98</v>
      </c>
      <c r="BW40" s="624"/>
      <c r="BX40" s="624"/>
      <c r="BY40" s="624"/>
      <c r="BZ40" s="624"/>
      <c r="CA40" s="624"/>
      <c r="CB40" s="633"/>
      <c r="CD40" s="620" t="s">
        <v>358</v>
      </c>
      <c r="CE40" s="621"/>
      <c r="CF40" s="621"/>
      <c r="CG40" s="621"/>
      <c r="CH40" s="621"/>
      <c r="CI40" s="621"/>
      <c r="CJ40" s="621"/>
      <c r="CK40" s="621"/>
      <c r="CL40" s="621"/>
      <c r="CM40" s="621"/>
      <c r="CN40" s="621"/>
      <c r="CO40" s="621"/>
      <c r="CP40" s="621"/>
      <c r="CQ40" s="622"/>
      <c r="CR40" s="623" t="s">
        <v>132</v>
      </c>
      <c r="CS40" s="624"/>
      <c r="CT40" s="624"/>
      <c r="CU40" s="624"/>
      <c r="CV40" s="624"/>
      <c r="CW40" s="624"/>
      <c r="CX40" s="624"/>
      <c r="CY40" s="625"/>
      <c r="CZ40" s="628" t="s">
        <v>132</v>
      </c>
      <c r="DA40" s="655"/>
      <c r="DB40" s="655"/>
      <c r="DC40" s="658"/>
      <c r="DD40" s="632" t="s">
        <v>263</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5"/>
      <c r="DY40" s="655"/>
      <c r="DZ40" s="655"/>
      <c r="EA40" s="655"/>
      <c r="EB40" s="655"/>
      <c r="EC40" s="656"/>
    </row>
    <row r="41" spans="2:133" ht="11.25" customHeight="1" x14ac:dyDescent="0.2">
      <c r="B41" s="644" t="s">
        <v>359</v>
      </c>
      <c r="C41" s="645"/>
      <c r="D41" s="645"/>
      <c r="E41" s="645"/>
      <c r="F41" s="645"/>
      <c r="G41" s="645"/>
      <c r="H41" s="645"/>
      <c r="I41" s="645"/>
      <c r="J41" s="645"/>
      <c r="K41" s="645"/>
      <c r="L41" s="645"/>
      <c r="M41" s="645"/>
      <c r="N41" s="645"/>
      <c r="O41" s="645"/>
      <c r="P41" s="645"/>
      <c r="Q41" s="646"/>
      <c r="R41" s="698">
        <v>7735035</v>
      </c>
      <c r="S41" s="699"/>
      <c r="T41" s="699"/>
      <c r="U41" s="699"/>
      <c r="V41" s="699"/>
      <c r="W41" s="699"/>
      <c r="X41" s="699"/>
      <c r="Y41" s="700"/>
      <c r="Z41" s="701">
        <v>100</v>
      </c>
      <c r="AA41" s="701"/>
      <c r="AB41" s="701"/>
      <c r="AC41" s="701"/>
      <c r="AD41" s="702">
        <v>4671638</v>
      </c>
      <c r="AE41" s="702"/>
      <c r="AF41" s="702"/>
      <c r="AG41" s="702"/>
      <c r="AH41" s="702"/>
      <c r="AI41" s="702"/>
      <c r="AJ41" s="702"/>
      <c r="AK41" s="702"/>
      <c r="AL41" s="703">
        <v>100</v>
      </c>
      <c r="AM41" s="683"/>
      <c r="AN41" s="683"/>
      <c r="AO41" s="704"/>
      <c r="AQ41" s="689" t="s">
        <v>360</v>
      </c>
      <c r="AR41" s="690"/>
      <c r="AS41" s="690"/>
      <c r="AT41" s="690"/>
      <c r="AU41" s="690"/>
      <c r="AV41" s="690"/>
      <c r="AW41" s="690"/>
      <c r="AX41" s="690"/>
      <c r="AY41" s="691"/>
      <c r="AZ41" s="623">
        <v>114555</v>
      </c>
      <c r="BA41" s="624"/>
      <c r="BB41" s="624"/>
      <c r="BC41" s="624"/>
      <c r="BD41" s="653"/>
      <c r="BE41" s="653"/>
      <c r="BF41" s="669"/>
      <c r="BG41" s="673"/>
      <c r="BH41" s="674"/>
      <c r="BI41" s="674"/>
      <c r="BJ41" s="674"/>
      <c r="BK41" s="674"/>
      <c r="BL41" s="223"/>
      <c r="BM41" s="621" t="s">
        <v>361</v>
      </c>
      <c r="BN41" s="621"/>
      <c r="BO41" s="621"/>
      <c r="BP41" s="621"/>
      <c r="BQ41" s="621"/>
      <c r="BR41" s="621"/>
      <c r="BS41" s="621"/>
      <c r="BT41" s="621"/>
      <c r="BU41" s="622"/>
      <c r="BV41" s="623" t="s">
        <v>186</v>
      </c>
      <c r="BW41" s="624"/>
      <c r="BX41" s="624"/>
      <c r="BY41" s="624"/>
      <c r="BZ41" s="624"/>
      <c r="CA41" s="624"/>
      <c r="CB41" s="633"/>
      <c r="CD41" s="620" t="s">
        <v>362</v>
      </c>
      <c r="CE41" s="621"/>
      <c r="CF41" s="621"/>
      <c r="CG41" s="621"/>
      <c r="CH41" s="621"/>
      <c r="CI41" s="621"/>
      <c r="CJ41" s="621"/>
      <c r="CK41" s="621"/>
      <c r="CL41" s="621"/>
      <c r="CM41" s="621"/>
      <c r="CN41" s="621"/>
      <c r="CO41" s="621"/>
      <c r="CP41" s="621"/>
      <c r="CQ41" s="622"/>
      <c r="CR41" s="623" t="s">
        <v>186</v>
      </c>
      <c r="CS41" s="653"/>
      <c r="CT41" s="653"/>
      <c r="CU41" s="653"/>
      <c r="CV41" s="653"/>
      <c r="CW41" s="653"/>
      <c r="CX41" s="653"/>
      <c r="CY41" s="654"/>
      <c r="CZ41" s="628" t="s">
        <v>263</v>
      </c>
      <c r="DA41" s="655"/>
      <c r="DB41" s="655"/>
      <c r="DC41" s="658"/>
      <c r="DD41" s="632" t="s">
        <v>263</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363</v>
      </c>
      <c r="AR42" s="706"/>
      <c r="AS42" s="706"/>
      <c r="AT42" s="706"/>
      <c r="AU42" s="706"/>
      <c r="AV42" s="706"/>
      <c r="AW42" s="706"/>
      <c r="AX42" s="706"/>
      <c r="AY42" s="707"/>
      <c r="AZ42" s="698">
        <v>517494</v>
      </c>
      <c r="BA42" s="699"/>
      <c r="BB42" s="699"/>
      <c r="BC42" s="699"/>
      <c r="BD42" s="682"/>
      <c r="BE42" s="682"/>
      <c r="BF42" s="684"/>
      <c r="BG42" s="675"/>
      <c r="BH42" s="676"/>
      <c r="BI42" s="676"/>
      <c r="BJ42" s="676"/>
      <c r="BK42" s="676"/>
      <c r="BL42" s="224"/>
      <c r="BM42" s="645" t="s">
        <v>364</v>
      </c>
      <c r="BN42" s="645"/>
      <c r="BO42" s="645"/>
      <c r="BP42" s="645"/>
      <c r="BQ42" s="645"/>
      <c r="BR42" s="645"/>
      <c r="BS42" s="645"/>
      <c r="BT42" s="645"/>
      <c r="BU42" s="646"/>
      <c r="BV42" s="698">
        <v>359</v>
      </c>
      <c r="BW42" s="699"/>
      <c r="BX42" s="699"/>
      <c r="BY42" s="699"/>
      <c r="BZ42" s="699"/>
      <c r="CA42" s="699"/>
      <c r="CB42" s="708"/>
      <c r="CD42" s="620" t="s">
        <v>365</v>
      </c>
      <c r="CE42" s="621"/>
      <c r="CF42" s="621"/>
      <c r="CG42" s="621"/>
      <c r="CH42" s="621"/>
      <c r="CI42" s="621"/>
      <c r="CJ42" s="621"/>
      <c r="CK42" s="621"/>
      <c r="CL42" s="621"/>
      <c r="CM42" s="621"/>
      <c r="CN42" s="621"/>
      <c r="CO42" s="621"/>
      <c r="CP42" s="621"/>
      <c r="CQ42" s="622"/>
      <c r="CR42" s="623">
        <v>389555</v>
      </c>
      <c r="CS42" s="653"/>
      <c r="CT42" s="653"/>
      <c r="CU42" s="653"/>
      <c r="CV42" s="653"/>
      <c r="CW42" s="653"/>
      <c r="CX42" s="653"/>
      <c r="CY42" s="654"/>
      <c r="CZ42" s="628">
        <v>5.4</v>
      </c>
      <c r="DA42" s="655"/>
      <c r="DB42" s="655"/>
      <c r="DC42" s="658"/>
      <c r="DD42" s="632">
        <v>138471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366</v>
      </c>
      <c r="CD43" s="620" t="s">
        <v>367</v>
      </c>
      <c r="CE43" s="621"/>
      <c r="CF43" s="621"/>
      <c r="CG43" s="621"/>
      <c r="CH43" s="621"/>
      <c r="CI43" s="621"/>
      <c r="CJ43" s="621"/>
      <c r="CK43" s="621"/>
      <c r="CL43" s="621"/>
      <c r="CM43" s="621"/>
      <c r="CN43" s="621"/>
      <c r="CO43" s="621"/>
      <c r="CP43" s="621"/>
      <c r="CQ43" s="622"/>
      <c r="CR43" s="623">
        <v>5274</v>
      </c>
      <c r="CS43" s="653"/>
      <c r="CT43" s="653"/>
      <c r="CU43" s="653"/>
      <c r="CV43" s="653"/>
      <c r="CW43" s="653"/>
      <c r="CX43" s="653"/>
      <c r="CY43" s="654"/>
      <c r="CZ43" s="628">
        <v>0.1</v>
      </c>
      <c r="DA43" s="655"/>
      <c r="DB43" s="655"/>
      <c r="DC43" s="658"/>
      <c r="DD43" s="632">
        <v>5274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315</v>
      </c>
      <c r="CE44" s="662"/>
      <c r="CF44" s="620" t="s">
        <v>369</v>
      </c>
      <c r="CG44" s="621"/>
      <c r="CH44" s="621"/>
      <c r="CI44" s="621"/>
      <c r="CJ44" s="621"/>
      <c r="CK44" s="621"/>
      <c r="CL44" s="621"/>
      <c r="CM44" s="621"/>
      <c r="CN44" s="621"/>
      <c r="CO44" s="621"/>
      <c r="CP44" s="621"/>
      <c r="CQ44" s="622"/>
      <c r="CR44" s="623">
        <v>371307</v>
      </c>
      <c r="CS44" s="624"/>
      <c r="CT44" s="624"/>
      <c r="CU44" s="624"/>
      <c r="CV44" s="624"/>
      <c r="CW44" s="624"/>
      <c r="CX44" s="624"/>
      <c r="CY44" s="625"/>
      <c r="CZ44" s="628">
        <v>5.0999999999999996</v>
      </c>
      <c r="DA44" s="629"/>
      <c r="DB44" s="629"/>
      <c r="DC44" s="635"/>
      <c r="DD44" s="632">
        <v>132157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370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371</v>
      </c>
      <c r="CG45" s="621"/>
      <c r="CH45" s="621"/>
      <c r="CI45" s="621"/>
      <c r="CJ45" s="621"/>
      <c r="CK45" s="621"/>
      <c r="CL45" s="621"/>
      <c r="CM45" s="621"/>
      <c r="CN45" s="621"/>
      <c r="CO45" s="621"/>
      <c r="CP45" s="621"/>
      <c r="CQ45" s="622"/>
      <c r="CR45" s="623">
        <v>151602</v>
      </c>
      <c r="CS45" s="653"/>
      <c r="CT45" s="653"/>
      <c r="CU45" s="653"/>
      <c r="CV45" s="653"/>
      <c r="CW45" s="653"/>
      <c r="CX45" s="653"/>
      <c r="CY45" s="654"/>
      <c r="CZ45" s="628">
        <v>2.1</v>
      </c>
      <c r="DA45" s="655"/>
      <c r="DB45" s="655"/>
      <c r="DC45" s="658"/>
      <c r="DD45" s="632">
        <v>5471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372</v>
      </c>
      <c r="CG46" s="621"/>
      <c r="CH46" s="621"/>
      <c r="CI46" s="621"/>
      <c r="CJ46" s="621"/>
      <c r="CK46" s="621"/>
      <c r="CL46" s="621"/>
      <c r="CM46" s="621"/>
      <c r="CN46" s="621"/>
      <c r="CO46" s="621"/>
      <c r="CP46" s="621"/>
      <c r="CQ46" s="622"/>
      <c r="CR46" s="623">
        <v>219705</v>
      </c>
      <c r="CS46" s="624"/>
      <c r="CT46" s="624"/>
      <c r="CU46" s="624"/>
      <c r="CV46" s="624"/>
      <c r="CW46" s="624"/>
      <c r="CX46" s="624"/>
      <c r="CY46" s="625"/>
      <c r="CZ46" s="628">
        <v>3</v>
      </c>
      <c r="DA46" s="629"/>
      <c r="DB46" s="629"/>
      <c r="DC46" s="635"/>
      <c r="DD46" s="632">
        <v>126686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373</v>
      </c>
      <c r="CG47" s="621"/>
      <c r="CH47" s="621"/>
      <c r="CI47" s="621"/>
      <c r="CJ47" s="621"/>
      <c r="CK47" s="621"/>
      <c r="CL47" s="621"/>
      <c r="CM47" s="621"/>
      <c r="CN47" s="621"/>
      <c r="CO47" s="621"/>
      <c r="CP47" s="621"/>
      <c r="CQ47" s="622"/>
      <c r="CR47" s="623">
        <v>18248</v>
      </c>
      <c r="CS47" s="653"/>
      <c r="CT47" s="653"/>
      <c r="CU47" s="653"/>
      <c r="CV47" s="653"/>
      <c r="CW47" s="653"/>
      <c r="CX47" s="653"/>
      <c r="CY47" s="654"/>
      <c r="CZ47" s="628">
        <v>0.3</v>
      </c>
      <c r="DA47" s="655"/>
      <c r="DB47" s="655"/>
      <c r="DC47" s="658"/>
      <c r="DD47" s="632">
        <v>6314</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374</v>
      </c>
      <c r="CG48" s="621"/>
      <c r="CH48" s="621"/>
      <c r="CI48" s="621"/>
      <c r="CJ48" s="621"/>
      <c r="CK48" s="621"/>
      <c r="CL48" s="621"/>
      <c r="CM48" s="621"/>
      <c r="CN48" s="621"/>
      <c r="CO48" s="621"/>
      <c r="CP48" s="621"/>
      <c r="CQ48" s="622"/>
      <c r="CR48" s="623" t="s">
        <v>186</v>
      </c>
      <c r="CS48" s="624"/>
      <c r="CT48" s="624"/>
      <c r="CU48" s="624"/>
      <c r="CV48" s="624"/>
      <c r="CW48" s="624"/>
      <c r="CX48" s="624"/>
      <c r="CY48" s="625"/>
      <c r="CZ48" s="628" t="s">
        <v>263</v>
      </c>
      <c r="DA48" s="629"/>
      <c r="DB48" s="629"/>
      <c r="DC48" s="635"/>
      <c r="DD48" s="632" t="s">
        <v>186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375</v>
      </c>
      <c r="CE49" s="645"/>
      <c r="CF49" s="645"/>
      <c r="CG49" s="645"/>
      <c r="CH49" s="645"/>
      <c r="CI49" s="645"/>
      <c r="CJ49" s="645"/>
      <c r="CK49" s="645"/>
      <c r="CL49" s="645"/>
      <c r="CM49" s="645"/>
      <c r="CN49" s="645"/>
      <c r="CO49" s="645"/>
      <c r="CP49" s="645"/>
      <c r="CQ49" s="646"/>
      <c r="CR49" s="698">
        <v>7215607</v>
      </c>
      <c r="CS49" s="682"/>
      <c r="CT49" s="682"/>
      <c r="CU49" s="682"/>
      <c r="CV49" s="682"/>
      <c r="CW49" s="682"/>
      <c r="CX49" s="682"/>
      <c r="CY49" s="711"/>
      <c r="CZ49" s="703">
        <v>100</v>
      </c>
      <c r="DA49" s="712"/>
      <c r="DB49" s="712"/>
      <c r="DC49" s="713"/>
      <c r="DD49" s="714">
        <v>5326241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FV94AK/fZdduODRU6kuw3fH9q81av2l39xnhTXBL4LlbeLcMn0Pww3NMJ2/yLo9Qj9sgd/9MEpek0tCzzpqKw==" saltValue="lRHeLhIQfZxcr6CcPOP8v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377</v>
      </c>
      <c r="DK2" s="723"/>
      <c r="DL2" s="723"/>
      <c r="DM2" s="723"/>
      <c r="DN2" s="723"/>
      <c r="DO2" s="724"/>
      <c r="DP2" s="228"/>
      <c r="DQ2" s="722" t="s">
        <v>378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381</v>
      </c>
      <c r="B5" s="728"/>
      <c r="C5" s="728"/>
      <c r="D5" s="728"/>
      <c r="E5" s="728"/>
      <c r="F5" s="728"/>
      <c r="G5" s="728"/>
      <c r="H5" s="728"/>
      <c r="I5" s="728"/>
      <c r="J5" s="728"/>
      <c r="K5" s="728"/>
      <c r="L5" s="728"/>
      <c r="M5" s="728"/>
      <c r="N5" s="728"/>
      <c r="O5" s="728"/>
      <c r="P5" s="729"/>
      <c r="Q5" s="733" t="s">
        <v>382</v>
      </c>
      <c r="R5" s="734"/>
      <c r="S5" s="734"/>
      <c r="T5" s="734"/>
      <c r="U5" s="735"/>
      <c r="V5" s="733" t="s">
        <v>383</v>
      </c>
      <c r="W5" s="734"/>
      <c r="X5" s="734"/>
      <c r="Y5" s="734"/>
      <c r="Z5" s="735"/>
      <c r="AA5" s="733" t="s">
        <v>384</v>
      </c>
      <c r="AB5" s="734"/>
      <c r="AC5" s="734"/>
      <c r="AD5" s="734"/>
      <c r="AE5" s="734"/>
      <c r="AF5" s="739" t="s">
        <v>385</v>
      </c>
      <c r="AG5" s="734"/>
      <c r="AH5" s="734"/>
      <c r="AI5" s="734"/>
      <c r="AJ5" s="740"/>
      <c r="AK5" s="734" t="s">
        <v>386</v>
      </c>
      <c r="AL5" s="734"/>
      <c r="AM5" s="734"/>
      <c r="AN5" s="734"/>
      <c r="AO5" s="735"/>
      <c r="AP5" s="733" t="s">
        <v>387</v>
      </c>
      <c r="AQ5" s="734"/>
      <c r="AR5" s="734"/>
      <c r="AS5" s="734"/>
      <c r="AT5" s="735"/>
      <c r="AU5" s="733" t="s">
        <v>388</v>
      </c>
      <c r="AV5" s="734"/>
      <c r="AW5" s="734"/>
      <c r="AX5" s="734"/>
      <c r="AY5" s="740"/>
      <c r="AZ5" s="232"/>
      <c r="BA5" s="232"/>
      <c r="BB5" s="232"/>
      <c r="BC5" s="232"/>
      <c r="BD5" s="232"/>
      <c r="BE5" s="233"/>
      <c r="BF5" s="233"/>
      <c r="BG5" s="233"/>
      <c r="BH5" s="233"/>
      <c r="BI5" s="233"/>
      <c r="BJ5" s="233"/>
      <c r="BK5" s="233"/>
      <c r="BL5" s="233"/>
      <c r="BM5" s="233"/>
      <c r="BN5" s="233"/>
      <c r="BO5" s="233"/>
      <c r="BP5" s="233"/>
      <c r="BQ5" s="727" t="s">
        <v>389</v>
      </c>
      <c r="BR5" s="728"/>
      <c r="BS5" s="728"/>
      <c r="BT5" s="728"/>
      <c r="BU5" s="728"/>
      <c r="BV5" s="728"/>
      <c r="BW5" s="728"/>
      <c r="BX5" s="728"/>
      <c r="BY5" s="728"/>
      <c r="BZ5" s="728"/>
      <c r="CA5" s="728"/>
      <c r="CB5" s="728"/>
      <c r="CC5" s="728"/>
      <c r="CD5" s="728"/>
      <c r="CE5" s="728"/>
      <c r="CF5" s="728"/>
      <c r="CG5" s="729"/>
      <c r="CH5" s="733" t="s">
        <v>390</v>
      </c>
      <c r="CI5" s="734"/>
      <c r="CJ5" s="734"/>
      <c r="CK5" s="734"/>
      <c r="CL5" s="735"/>
      <c r="CM5" s="733" t="s">
        <v>391</v>
      </c>
      <c r="CN5" s="734"/>
      <c r="CO5" s="734"/>
      <c r="CP5" s="734"/>
      <c r="CQ5" s="735"/>
      <c r="CR5" s="733" t="s">
        <v>392</v>
      </c>
      <c r="CS5" s="734"/>
      <c r="CT5" s="734"/>
      <c r="CU5" s="734"/>
      <c r="CV5" s="735"/>
      <c r="CW5" s="733" t="s">
        <v>393</v>
      </c>
      <c r="CX5" s="734"/>
      <c r="CY5" s="734"/>
      <c r="CZ5" s="734"/>
      <c r="DA5" s="735"/>
      <c r="DB5" s="733" t="s">
        <v>394</v>
      </c>
      <c r="DC5" s="734"/>
      <c r="DD5" s="734"/>
      <c r="DE5" s="734"/>
      <c r="DF5" s="735"/>
      <c r="DG5" s="763" t="s">
        <v>395</v>
      </c>
      <c r="DH5" s="764"/>
      <c r="DI5" s="764"/>
      <c r="DJ5" s="764"/>
      <c r="DK5" s="765"/>
      <c r="DL5" s="763" t="s">
        <v>396</v>
      </c>
      <c r="DM5" s="764"/>
      <c r="DN5" s="764"/>
      <c r="DO5" s="764"/>
      <c r="DP5" s="765"/>
      <c r="DQ5" s="733" t="s">
        <v>397</v>
      </c>
      <c r="DR5" s="734"/>
      <c r="DS5" s="734"/>
      <c r="DT5" s="734"/>
      <c r="DU5" s="735"/>
      <c r="DV5" s="733" t="s">
        <v>388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398</v>
      </c>
      <c r="C7" s="750"/>
      <c r="D7" s="750"/>
      <c r="E7" s="750"/>
      <c r="F7" s="750"/>
      <c r="G7" s="750"/>
      <c r="H7" s="750"/>
      <c r="I7" s="750"/>
      <c r="J7" s="750"/>
      <c r="K7" s="750"/>
      <c r="L7" s="750"/>
      <c r="M7" s="750"/>
      <c r="N7" s="750"/>
      <c r="O7" s="750"/>
      <c r="P7" s="751"/>
      <c r="Q7" s="752">
        <v>7735</v>
      </c>
      <c r="R7" s="753"/>
      <c r="S7" s="753"/>
      <c r="T7" s="753"/>
      <c r="U7" s="753"/>
      <c r="V7" s="753">
        <v>7216</v>
      </c>
      <c r="W7" s="753"/>
      <c r="X7" s="753"/>
      <c r="Y7" s="753"/>
      <c r="Z7" s="753"/>
      <c r="AA7" s="753">
        <f>Q7-V7</f>
        <v>519</v>
      </c>
      <c r="AB7" s="753"/>
      <c r="AC7" s="753"/>
      <c r="AD7" s="753"/>
      <c r="AE7" s="754"/>
      <c r="AF7" s="755">
        <v>486</v>
      </c>
      <c r="AG7" s="756"/>
      <c r="AH7" s="756"/>
      <c r="AI7" s="756"/>
      <c r="AJ7" s="757"/>
      <c r="AK7" s="758">
        <v>244</v>
      </c>
      <c r="AL7" s="759"/>
      <c r="AM7" s="759"/>
      <c r="AN7" s="759"/>
      <c r="AO7" s="759"/>
      <c r="AP7" s="759">
        <v>6115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400</v>
      </c>
      <c r="B23" s="789" t="s">
        <v>401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486</v>
      </c>
      <c r="AG23" s="793"/>
      <c r="AH23" s="793"/>
      <c r="AI23" s="793"/>
      <c r="AJ23" s="796"/>
      <c r="AK23" s="797"/>
      <c r="AL23" s="798"/>
      <c r="AM23" s="798"/>
      <c r="AN23" s="798"/>
      <c r="AO23" s="798"/>
      <c r="AP23" s="793"/>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381</v>
      </c>
      <c r="B26" s="728"/>
      <c r="C26" s="728"/>
      <c r="D26" s="728"/>
      <c r="E26" s="728"/>
      <c r="F26" s="728"/>
      <c r="G26" s="728"/>
      <c r="H26" s="728"/>
      <c r="I26" s="728"/>
      <c r="J26" s="728"/>
      <c r="K26" s="728"/>
      <c r="L26" s="728"/>
      <c r="M26" s="728"/>
      <c r="N26" s="728"/>
      <c r="O26" s="728"/>
      <c r="P26" s="729"/>
      <c r="Q26" s="733" t="s">
        <v>405</v>
      </c>
      <c r="R26" s="734"/>
      <c r="S26" s="734"/>
      <c r="T26" s="734"/>
      <c r="U26" s="735"/>
      <c r="V26" s="733" t="s">
        <v>406</v>
      </c>
      <c r="W26" s="734"/>
      <c r="X26" s="734"/>
      <c r="Y26" s="734"/>
      <c r="Z26" s="735"/>
      <c r="AA26" s="733" t="s">
        <v>407</v>
      </c>
      <c r="AB26" s="734"/>
      <c r="AC26" s="734"/>
      <c r="AD26" s="734"/>
      <c r="AE26" s="734"/>
      <c r="AF26" s="814" t="s">
        <v>408</v>
      </c>
      <c r="AG26" s="815"/>
      <c r="AH26" s="815"/>
      <c r="AI26" s="815"/>
      <c r="AJ26" s="816"/>
      <c r="AK26" s="734" t="s">
        <v>409</v>
      </c>
      <c r="AL26" s="734"/>
      <c r="AM26" s="734"/>
      <c r="AN26" s="734"/>
      <c r="AO26" s="735"/>
      <c r="AP26" s="733" t="s">
        <v>410</v>
      </c>
      <c r="AQ26" s="734"/>
      <c r="AR26" s="734"/>
      <c r="AS26" s="734"/>
      <c r="AT26" s="735"/>
      <c r="AU26" s="733" t="s">
        <v>411</v>
      </c>
      <c r="AV26" s="734"/>
      <c r="AW26" s="734"/>
      <c r="AX26" s="734"/>
      <c r="AY26" s="735"/>
      <c r="AZ26" s="733" t="s">
        <v>412</v>
      </c>
      <c r="BA26" s="734"/>
      <c r="BB26" s="734"/>
      <c r="BC26" s="734"/>
      <c r="BD26" s="735"/>
      <c r="BE26" s="733" t="s">
        <v>388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413</v>
      </c>
      <c r="C28" s="750"/>
      <c r="D28" s="750"/>
      <c r="E28" s="750"/>
      <c r="F28" s="750"/>
      <c r="G28" s="750"/>
      <c r="H28" s="750"/>
      <c r="I28" s="750"/>
      <c r="J28" s="750"/>
      <c r="K28" s="750"/>
      <c r="L28" s="750"/>
      <c r="M28" s="750"/>
      <c r="N28" s="750"/>
      <c r="O28" s="750"/>
      <c r="P28" s="751"/>
      <c r="Q28" s="822">
        <v>1977</v>
      </c>
      <c r="R28" s="823"/>
      <c r="S28" s="823"/>
      <c r="T28" s="823"/>
      <c r="U28" s="823"/>
      <c r="V28" s="823">
        <v>1922</v>
      </c>
      <c r="W28" s="823"/>
      <c r="X28" s="823"/>
      <c r="Y28" s="823"/>
      <c r="Z28" s="823"/>
      <c r="AA28" s="753">
        <f>Q28-V28</f>
        <v>55</v>
      </c>
      <c r="AB28" s="753"/>
      <c r="AC28" s="753"/>
      <c r="AD28" s="753"/>
      <c r="AE28" s="754"/>
      <c r="AF28" s="824">
        <v>55</v>
      </c>
      <c r="AG28" s="823"/>
      <c r="AH28" s="823"/>
      <c r="AI28" s="823"/>
      <c r="AJ28" s="825"/>
      <c r="AK28" s="826">
        <v>161</v>
      </c>
      <c r="AL28" s="827"/>
      <c r="AM28" s="827"/>
      <c r="AN28" s="827"/>
      <c r="AO28" s="827"/>
      <c r="AP28" s="827"/>
      <c r="AQ28" s="827"/>
      <c r="AR28" s="827"/>
      <c r="AS28" s="827"/>
      <c r="AT28" s="827"/>
      <c r="AU28" s="827"/>
      <c r="AV28" s="827"/>
      <c r="AW28" s="827"/>
      <c r="AX28" s="827"/>
      <c r="AY28" s="827"/>
      <c r="AZ28" s="828"/>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414</v>
      </c>
      <c r="C29" s="781"/>
      <c r="D29" s="781"/>
      <c r="E29" s="781"/>
      <c r="F29" s="781"/>
      <c r="G29" s="781"/>
      <c r="H29" s="781"/>
      <c r="I29" s="781"/>
      <c r="J29" s="781"/>
      <c r="K29" s="781"/>
      <c r="L29" s="781"/>
      <c r="M29" s="781"/>
      <c r="N29" s="781"/>
      <c r="O29" s="781"/>
      <c r="P29" s="782"/>
      <c r="Q29" s="783">
        <v>1629</v>
      </c>
      <c r="R29" s="784"/>
      <c r="S29" s="784"/>
      <c r="T29" s="784"/>
      <c r="U29" s="784"/>
      <c r="V29" s="784">
        <v>1461</v>
      </c>
      <c r="W29" s="784"/>
      <c r="X29" s="784"/>
      <c r="Y29" s="784"/>
      <c r="Z29" s="784"/>
      <c r="AA29" s="784">
        <f t="shared" ref="AA29:AA32" si="0">Q29-V29</f>
        <v>168</v>
      </c>
      <c r="AB29" s="784"/>
      <c r="AC29" s="784"/>
      <c r="AD29" s="784"/>
      <c r="AE29" s="785"/>
      <c r="AF29" s="786">
        <v>168</v>
      </c>
      <c r="AG29" s="787"/>
      <c r="AH29" s="787"/>
      <c r="AI29" s="787"/>
      <c r="AJ29" s="788"/>
      <c r="AK29" s="833">
        <v>242</v>
      </c>
      <c r="AL29" s="829"/>
      <c r="AM29" s="829"/>
      <c r="AN29" s="829"/>
      <c r="AO29" s="829"/>
      <c r="AP29" s="829"/>
      <c r="AQ29" s="829"/>
      <c r="AR29" s="829"/>
      <c r="AS29" s="829"/>
      <c r="AT29" s="829"/>
      <c r="AU29" s="829"/>
      <c r="AV29" s="829"/>
      <c r="AW29" s="829"/>
      <c r="AX29" s="829"/>
      <c r="AY29" s="829"/>
      <c r="AZ29" s="830"/>
      <c r="BA29" s="830"/>
      <c r="BB29" s="830"/>
      <c r="BC29" s="830"/>
      <c r="BD29" s="830"/>
      <c r="BE29" s="831"/>
      <c r="BF29" s="831"/>
      <c r="BG29" s="831"/>
      <c r="BH29" s="831"/>
      <c r="BI29" s="832"/>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415</v>
      </c>
      <c r="C30" s="781"/>
      <c r="D30" s="781"/>
      <c r="E30" s="781"/>
      <c r="F30" s="781"/>
      <c r="G30" s="781"/>
      <c r="H30" s="781"/>
      <c r="I30" s="781"/>
      <c r="J30" s="781"/>
      <c r="K30" s="781"/>
      <c r="L30" s="781"/>
      <c r="M30" s="781"/>
      <c r="N30" s="781"/>
      <c r="O30" s="781"/>
      <c r="P30" s="782"/>
      <c r="Q30" s="783">
        <v>269</v>
      </c>
      <c r="R30" s="784"/>
      <c r="S30" s="784"/>
      <c r="T30" s="784"/>
      <c r="U30" s="784"/>
      <c r="V30" s="784">
        <v>265</v>
      </c>
      <c r="W30" s="784"/>
      <c r="X30" s="784"/>
      <c r="Y30" s="784"/>
      <c r="Z30" s="784"/>
      <c r="AA30" s="784">
        <f t="shared" si="0"/>
        <v>4</v>
      </c>
      <c r="AB30" s="784"/>
      <c r="AC30" s="784"/>
      <c r="AD30" s="784"/>
      <c r="AE30" s="785"/>
      <c r="AF30" s="786">
        <v>4</v>
      </c>
      <c r="AG30" s="787"/>
      <c r="AH30" s="787"/>
      <c r="AI30" s="787"/>
      <c r="AJ30" s="788"/>
      <c r="AK30" s="833">
        <v>48</v>
      </c>
      <c r="AL30" s="829"/>
      <c r="AM30" s="829"/>
      <c r="AN30" s="829"/>
      <c r="AO30" s="829"/>
      <c r="AP30" s="829"/>
      <c r="AQ30" s="829"/>
      <c r="AR30" s="829"/>
      <c r="AS30" s="829"/>
      <c r="AT30" s="829"/>
      <c r="AU30" s="829"/>
      <c r="AV30" s="829"/>
      <c r="AW30" s="829"/>
      <c r="AX30" s="829"/>
      <c r="AY30" s="829"/>
      <c r="AZ30" s="830"/>
      <c r="BA30" s="830"/>
      <c r="BB30" s="830"/>
      <c r="BC30" s="830"/>
      <c r="BD30" s="830"/>
      <c r="BE30" s="831"/>
      <c r="BF30" s="831"/>
      <c r="BG30" s="831"/>
      <c r="BH30" s="831"/>
      <c r="BI30" s="832"/>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416</v>
      </c>
      <c r="C31" s="781"/>
      <c r="D31" s="781"/>
      <c r="E31" s="781"/>
      <c r="F31" s="781"/>
      <c r="G31" s="781"/>
      <c r="H31" s="781"/>
      <c r="I31" s="781"/>
      <c r="J31" s="781"/>
      <c r="K31" s="781"/>
      <c r="L31" s="781"/>
      <c r="M31" s="781"/>
      <c r="N31" s="781"/>
      <c r="O31" s="781"/>
      <c r="P31" s="782"/>
      <c r="Q31" s="783">
        <v>489</v>
      </c>
      <c r="R31" s="784"/>
      <c r="S31" s="784"/>
      <c r="T31" s="784"/>
      <c r="U31" s="784"/>
      <c r="V31" s="784">
        <v>409</v>
      </c>
      <c r="W31" s="784"/>
      <c r="X31" s="784"/>
      <c r="Y31" s="784"/>
      <c r="Z31" s="784"/>
      <c r="AA31" s="784">
        <f t="shared" si="0"/>
        <v>80</v>
      </c>
      <c r="AB31" s="784"/>
      <c r="AC31" s="784"/>
      <c r="AD31" s="784"/>
      <c r="AE31" s="785"/>
      <c r="AF31" s="786">
        <v>1704</v>
      </c>
      <c r="AG31" s="787"/>
      <c r="AH31" s="787"/>
      <c r="AI31" s="787"/>
      <c r="AJ31" s="788"/>
      <c r="AK31" s="833"/>
      <c r="AL31" s="829"/>
      <c r="AM31" s="829"/>
      <c r="AN31" s="829"/>
      <c r="AO31" s="829"/>
      <c r="AP31" s="829">
        <v>42</v>
      </c>
      <c r="AQ31" s="829"/>
      <c r="AR31" s="829"/>
      <c r="AS31" s="829"/>
      <c r="AT31" s="829"/>
      <c r="AU31" s="829"/>
      <c r="AV31" s="829"/>
      <c r="AW31" s="829"/>
      <c r="AX31" s="829"/>
      <c r="AY31" s="829"/>
      <c r="AZ31" s="830"/>
      <c r="BA31" s="830"/>
      <c r="BB31" s="830"/>
      <c r="BC31" s="830"/>
      <c r="BD31" s="830"/>
      <c r="BE31" s="831" t="s">
        <v>417</v>
      </c>
      <c r="BF31" s="831"/>
      <c r="BG31" s="831"/>
      <c r="BH31" s="831"/>
      <c r="BI31" s="832"/>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418</v>
      </c>
      <c r="C32" s="781"/>
      <c r="D32" s="781"/>
      <c r="E32" s="781"/>
      <c r="F32" s="781"/>
      <c r="G32" s="781"/>
      <c r="H32" s="781"/>
      <c r="I32" s="781"/>
      <c r="J32" s="781"/>
      <c r="K32" s="781"/>
      <c r="L32" s="781"/>
      <c r="M32" s="781"/>
      <c r="N32" s="781"/>
      <c r="O32" s="781"/>
      <c r="P32" s="782"/>
      <c r="Q32" s="783">
        <v>565</v>
      </c>
      <c r="R32" s="784"/>
      <c r="S32" s="784"/>
      <c r="T32" s="784"/>
      <c r="U32" s="784"/>
      <c r="V32" s="784">
        <v>513</v>
      </c>
      <c r="W32" s="784"/>
      <c r="X32" s="784"/>
      <c r="Y32" s="784"/>
      <c r="Z32" s="784"/>
      <c r="AA32" s="784">
        <f t="shared" si="0"/>
        <v>52</v>
      </c>
      <c r="AB32" s="784"/>
      <c r="AC32" s="784"/>
      <c r="AD32" s="784"/>
      <c r="AE32" s="785"/>
      <c r="AF32" s="786">
        <v>78</v>
      </c>
      <c r="AG32" s="787"/>
      <c r="AH32" s="787"/>
      <c r="AI32" s="787"/>
      <c r="AJ32" s="788"/>
      <c r="AK32" s="833"/>
      <c r="AL32" s="829"/>
      <c r="AM32" s="829"/>
      <c r="AN32" s="829"/>
      <c r="AO32" s="829"/>
      <c r="AP32" s="829">
        <v>1740</v>
      </c>
      <c r="AQ32" s="829"/>
      <c r="AR32" s="829"/>
      <c r="AS32" s="829"/>
      <c r="AT32" s="829"/>
      <c r="AU32" s="829">
        <v>957</v>
      </c>
      <c r="AV32" s="829"/>
      <c r="AW32" s="829"/>
      <c r="AX32" s="829"/>
      <c r="AY32" s="829"/>
      <c r="AZ32" s="830"/>
      <c r="BA32" s="830"/>
      <c r="BB32" s="830"/>
      <c r="BC32" s="830"/>
      <c r="BD32" s="830"/>
      <c r="BE32" s="831" t="s">
        <v>417</v>
      </c>
      <c r="BF32" s="831"/>
      <c r="BG32" s="831"/>
      <c r="BH32" s="831"/>
      <c r="BI32" s="832"/>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3"/>
      <c r="AL33" s="829"/>
      <c r="AM33" s="829"/>
      <c r="AN33" s="829"/>
      <c r="AO33" s="829"/>
      <c r="AP33" s="829"/>
      <c r="AQ33" s="829"/>
      <c r="AR33" s="829"/>
      <c r="AS33" s="829"/>
      <c r="AT33" s="829"/>
      <c r="AU33" s="829"/>
      <c r="AV33" s="829"/>
      <c r="AW33" s="829"/>
      <c r="AX33" s="829"/>
      <c r="AY33" s="829"/>
      <c r="AZ33" s="830"/>
      <c r="BA33" s="830"/>
      <c r="BB33" s="830"/>
      <c r="BC33" s="830"/>
      <c r="BD33" s="830"/>
      <c r="BE33" s="831"/>
      <c r="BF33" s="831"/>
      <c r="BG33" s="831"/>
      <c r="BH33" s="831"/>
      <c r="BI33" s="832"/>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3"/>
      <c r="AL34" s="829"/>
      <c r="AM34" s="829"/>
      <c r="AN34" s="829"/>
      <c r="AO34" s="829"/>
      <c r="AP34" s="829"/>
      <c r="AQ34" s="829"/>
      <c r="AR34" s="829"/>
      <c r="AS34" s="829"/>
      <c r="AT34" s="829"/>
      <c r="AU34" s="829"/>
      <c r="AV34" s="829"/>
      <c r="AW34" s="829"/>
      <c r="AX34" s="829"/>
      <c r="AY34" s="829"/>
      <c r="AZ34" s="830"/>
      <c r="BA34" s="830"/>
      <c r="BB34" s="830"/>
      <c r="BC34" s="830"/>
      <c r="BD34" s="830"/>
      <c r="BE34" s="831"/>
      <c r="BF34" s="831"/>
      <c r="BG34" s="831"/>
      <c r="BH34" s="831"/>
      <c r="BI34" s="832"/>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400</v>
      </c>
      <c r="B63" s="789" t="s">
        <v>420</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2009</v>
      </c>
      <c r="AG63" s="843"/>
      <c r="AH63" s="843"/>
      <c r="AI63" s="843"/>
      <c r="AJ63" s="844"/>
      <c r="AK63" s="845"/>
      <c r="AL63" s="840"/>
      <c r="AM63" s="840"/>
      <c r="AN63" s="840"/>
      <c r="AO63" s="840"/>
      <c r="AP63" s="843"/>
      <c r="AQ63" s="843"/>
      <c r="AR63" s="843"/>
      <c r="AS63" s="843"/>
      <c r="AT63" s="843"/>
      <c r="AU63" s="843"/>
      <c r="AV63" s="843"/>
      <c r="AW63" s="843"/>
      <c r="AX63" s="843"/>
      <c r="AY63" s="843"/>
      <c r="AZ63" s="847"/>
      <c r="BA63" s="847"/>
      <c r="BB63" s="847"/>
      <c r="BC63" s="847"/>
      <c r="BD63" s="847"/>
      <c r="BE63" s="848"/>
      <c r="BF63" s="848"/>
      <c r="BG63" s="848"/>
      <c r="BH63" s="848"/>
      <c r="BI63" s="849"/>
      <c r="BJ63" s="850" t="s">
        <v>132</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3" t="s">
        <v>426</v>
      </c>
      <c r="AG66" s="815"/>
      <c r="AH66" s="815"/>
      <c r="AI66" s="815"/>
      <c r="AJ66" s="854"/>
      <c r="AK66" s="733" t="s">
        <v>427</v>
      </c>
      <c r="AL66" s="728"/>
      <c r="AM66" s="728"/>
      <c r="AN66" s="728"/>
      <c r="AO66" s="729"/>
      <c r="AP66" s="733" t="s">
        <v>428</v>
      </c>
      <c r="AQ66" s="734"/>
      <c r="AR66" s="734"/>
      <c r="AS66" s="734"/>
      <c r="AT66" s="735"/>
      <c r="AU66" s="733" t="s">
        <v>429</v>
      </c>
      <c r="AV66" s="734"/>
      <c r="AW66" s="734"/>
      <c r="AX66" s="734"/>
      <c r="AY66" s="735"/>
      <c r="AZ66" s="733" t="s">
        <v>388</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749" t="s">
        <v>594</v>
      </c>
      <c r="C68" s="750"/>
      <c r="D68" s="750"/>
      <c r="E68" s="750"/>
      <c r="F68" s="750"/>
      <c r="G68" s="750"/>
      <c r="H68" s="750"/>
      <c r="I68" s="750"/>
      <c r="J68" s="750"/>
      <c r="K68" s="750"/>
      <c r="L68" s="750"/>
      <c r="M68" s="750"/>
      <c r="N68" s="750"/>
      <c r="O68" s="750"/>
      <c r="P68" s="751"/>
      <c r="Q68" s="868">
        <v>1644.713</v>
      </c>
      <c r="R68" s="869"/>
      <c r="S68" s="869"/>
      <c r="T68" s="869"/>
      <c r="U68" s="870"/>
      <c r="V68" s="823">
        <v>1604.3389999999999</v>
      </c>
      <c r="W68" s="823"/>
      <c r="X68" s="823"/>
      <c r="Y68" s="823"/>
      <c r="Z68" s="823"/>
      <c r="AA68" s="823">
        <v>40.374000000000002</v>
      </c>
      <c r="AB68" s="823"/>
      <c r="AC68" s="823"/>
      <c r="AD68" s="823"/>
      <c r="AE68" s="823"/>
      <c r="AF68" s="823">
        <v>40.374000000000002</v>
      </c>
      <c r="AG68" s="823"/>
      <c r="AH68" s="823"/>
      <c r="AI68" s="823"/>
      <c r="AJ68" s="823"/>
      <c r="AK68" s="823" t="s">
        <v>533</v>
      </c>
      <c r="AL68" s="823"/>
      <c r="AM68" s="823"/>
      <c r="AN68" s="823"/>
      <c r="AO68" s="823"/>
      <c r="AP68" s="823" t="s">
        <v>533</v>
      </c>
      <c r="AQ68" s="823"/>
      <c r="AR68" s="823"/>
      <c r="AS68" s="823"/>
      <c r="AT68" s="823"/>
      <c r="AU68" s="823" t="s">
        <v>533</v>
      </c>
      <c r="AV68" s="823"/>
      <c r="AW68" s="823"/>
      <c r="AX68" s="823"/>
      <c r="AY68" s="823"/>
      <c r="AZ68" s="865" t="s">
        <v>595</v>
      </c>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780" t="s">
        <v>594</v>
      </c>
      <c r="C69" s="781"/>
      <c r="D69" s="781"/>
      <c r="E69" s="781"/>
      <c r="F69" s="781"/>
      <c r="G69" s="781"/>
      <c r="H69" s="781"/>
      <c r="I69" s="781"/>
      <c r="J69" s="781"/>
      <c r="K69" s="781"/>
      <c r="L69" s="781"/>
      <c r="M69" s="781"/>
      <c r="N69" s="781"/>
      <c r="O69" s="781"/>
      <c r="P69" s="782"/>
      <c r="Q69" s="783">
        <v>847072.07</v>
      </c>
      <c r="R69" s="784"/>
      <c r="S69" s="784"/>
      <c r="T69" s="784"/>
      <c r="U69" s="784"/>
      <c r="V69" s="784">
        <v>828353.44400000002</v>
      </c>
      <c r="W69" s="784"/>
      <c r="X69" s="784"/>
      <c r="Y69" s="784"/>
      <c r="Z69" s="784"/>
      <c r="AA69" s="784">
        <v>18718.626</v>
      </c>
      <c r="AB69" s="784"/>
      <c r="AC69" s="784"/>
      <c r="AD69" s="784"/>
      <c r="AE69" s="784"/>
      <c r="AF69" s="784">
        <v>18718.626</v>
      </c>
      <c r="AG69" s="784"/>
      <c r="AH69" s="784"/>
      <c r="AI69" s="784"/>
      <c r="AJ69" s="784"/>
      <c r="AK69" s="784">
        <v>7693.7079999999996</v>
      </c>
      <c r="AL69" s="784"/>
      <c r="AM69" s="784"/>
      <c r="AN69" s="784"/>
      <c r="AO69" s="784"/>
      <c r="AP69" s="784" t="s">
        <v>533</v>
      </c>
      <c r="AQ69" s="784"/>
      <c r="AR69" s="784"/>
      <c r="AS69" s="784"/>
      <c r="AT69" s="784"/>
      <c r="AU69" s="784" t="s">
        <v>533</v>
      </c>
      <c r="AV69" s="784"/>
      <c r="AW69" s="784"/>
      <c r="AX69" s="784"/>
      <c r="AY69" s="784"/>
      <c r="AZ69" s="831" t="s">
        <v>596</v>
      </c>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780" t="s">
        <v>597</v>
      </c>
      <c r="C70" s="781"/>
      <c r="D70" s="781"/>
      <c r="E70" s="781"/>
      <c r="F70" s="781"/>
      <c r="G70" s="781"/>
      <c r="H70" s="781"/>
      <c r="I70" s="781"/>
      <c r="J70" s="781"/>
      <c r="K70" s="781"/>
      <c r="L70" s="781"/>
      <c r="M70" s="781"/>
      <c r="N70" s="781"/>
      <c r="O70" s="781"/>
      <c r="P70" s="782"/>
      <c r="Q70" s="783">
        <v>23478.937000000002</v>
      </c>
      <c r="R70" s="784"/>
      <c r="S70" s="784"/>
      <c r="T70" s="784"/>
      <c r="U70" s="784"/>
      <c r="V70" s="784">
        <v>22910.92</v>
      </c>
      <c r="W70" s="784"/>
      <c r="X70" s="784"/>
      <c r="Y70" s="784"/>
      <c r="Z70" s="784"/>
      <c r="AA70" s="784">
        <v>568.01700000000005</v>
      </c>
      <c r="AB70" s="784"/>
      <c r="AC70" s="784"/>
      <c r="AD70" s="784"/>
      <c r="AE70" s="784"/>
      <c r="AF70" s="784">
        <v>568.01700000000005</v>
      </c>
      <c r="AG70" s="784"/>
      <c r="AH70" s="784"/>
      <c r="AI70" s="784"/>
      <c r="AJ70" s="784"/>
      <c r="AK70" s="784">
        <v>20.7</v>
      </c>
      <c r="AL70" s="784"/>
      <c r="AM70" s="784"/>
      <c r="AN70" s="784"/>
      <c r="AO70" s="784"/>
      <c r="AP70" s="784" t="s">
        <v>533</v>
      </c>
      <c r="AQ70" s="784"/>
      <c r="AR70" s="784"/>
      <c r="AS70" s="784"/>
      <c r="AT70" s="784"/>
      <c r="AU70" s="784" t="s">
        <v>533</v>
      </c>
      <c r="AV70" s="784"/>
      <c r="AW70" s="784"/>
      <c r="AX70" s="784"/>
      <c r="AY70" s="784"/>
      <c r="AZ70" s="831" t="s">
        <v>595</v>
      </c>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780" t="s">
        <v>597</v>
      </c>
      <c r="C71" s="781"/>
      <c r="D71" s="781"/>
      <c r="E71" s="781"/>
      <c r="F71" s="781"/>
      <c r="G71" s="781"/>
      <c r="H71" s="781"/>
      <c r="I71" s="781"/>
      <c r="J71" s="781"/>
      <c r="K71" s="781"/>
      <c r="L71" s="781"/>
      <c r="M71" s="781"/>
      <c r="N71" s="781"/>
      <c r="O71" s="781"/>
      <c r="P71" s="782"/>
      <c r="Q71" s="783">
        <v>204.71600000000001</v>
      </c>
      <c r="R71" s="784"/>
      <c r="S71" s="784"/>
      <c r="T71" s="784"/>
      <c r="U71" s="784"/>
      <c r="V71" s="784">
        <v>96.635000000000005</v>
      </c>
      <c r="W71" s="784"/>
      <c r="X71" s="784"/>
      <c r="Y71" s="784"/>
      <c r="Z71" s="784"/>
      <c r="AA71" s="784">
        <v>108.081</v>
      </c>
      <c r="AB71" s="784"/>
      <c r="AC71" s="784"/>
      <c r="AD71" s="784"/>
      <c r="AE71" s="784"/>
      <c r="AF71" s="784">
        <v>108.081</v>
      </c>
      <c r="AG71" s="784"/>
      <c r="AH71" s="784"/>
      <c r="AI71" s="784"/>
      <c r="AJ71" s="784"/>
      <c r="AK71" s="784" t="s">
        <v>533</v>
      </c>
      <c r="AL71" s="784"/>
      <c r="AM71" s="784"/>
      <c r="AN71" s="784"/>
      <c r="AO71" s="784"/>
      <c r="AP71" s="784" t="s">
        <v>533</v>
      </c>
      <c r="AQ71" s="784"/>
      <c r="AR71" s="784"/>
      <c r="AS71" s="784"/>
      <c r="AT71" s="784"/>
      <c r="AU71" s="784" t="s">
        <v>533</v>
      </c>
      <c r="AV71" s="784"/>
      <c r="AW71" s="784"/>
      <c r="AX71" s="784"/>
      <c r="AY71" s="784"/>
      <c r="AZ71" s="831" t="s">
        <v>598</v>
      </c>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780" t="s">
        <v>599</v>
      </c>
      <c r="C72" s="781"/>
      <c r="D72" s="781"/>
      <c r="E72" s="781"/>
      <c r="F72" s="781"/>
      <c r="G72" s="781"/>
      <c r="H72" s="781"/>
      <c r="I72" s="781"/>
      <c r="J72" s="781"/>
      <c r="K72" s="781"/>
      <c r="L72" s="781"/>
      <c r="M72" s="781"/>
      <c r="N72" s="781"/>
      <c r="O72" s="781"/>
      <c r="P72" s="782"/>
      <c r="Q72" s="783">
        <v>321.03100000000001</v>
      </c>
      <c r="R72" s="784"/>
      <c r="S72" s="784"/>
      <c r="T72" s="784"/>
      <c r="U72" s="784"/>
      <c r="V72" s="784">
        <v>310.03699999999998</v>
      </c>
      <c r="W72" s="784"/>
      <c r="X72" s="784"/>
      <c r="Y72" s="784"/>
      <c r="Z72" s="784"/>
      <c r="AA72" s="784">
        <v>10.993</v>
      </c>
      <c r="AB72" s="784"/>
      <c r="AC72" s="784"/>
      <c r="AD72" s="784"/>
      <c r="AE72" s="784"/>
      <c r="AF72" s="784">
        <v>10.993</v>
      </c>
      <c r="AG72" s="784"/>
      <c r="AH72" s="784"/>
      <c r="AI72" s="784"/>
      <c r="AJ72" s="784"/>
      <c r="AK72" s="784">
        <v>3.024</v>
      </c>
      <c r="AL72" s="784"/>
      <c r="AM72" s="784"/>
      <c r="AN72" s="784"/>
      <c r="AO72" s="784"/>
      <c r="AP72" s="784" t="s">
        <v>533</v>
      </c>
      <c r="AQ72" s="784"/>
      <c r="AR72" s="784"/>
      <c r="AS72" s="784"/>
      <c r="AT72" s="784"/>
      <c r="AU72" s="784" t="s">
        <v>533</v>
      </c>
      <c r="AV72" s="784"/>
      <c r="AW72" s="784"/>
      <c r="AX72" s="784"/>
      <c r="AY72" s="784"/>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1" t="s">
        <v>611</v>
      </c>
      <c r="C73" s="872"/>
      <c r="D73" s="872"/>
      <c r="E73" s="872"/>
      <c r="F73" s="872"/>
      <c r="G73" s="872"/>
      <c r="H73" s="872"/>
      <c r="I73" s="872"/>
      <c r="J73" s="872"/>
      <c r="K73" s="872"/>
      <c r="L73" s="872"/>
      <c r="M73" s="872"/>
      <c r="N73" s="872"/>
      <c r="O73" s="872"/>
      <c r="P73" s="873"/>
      <c r="Q73" s="874">
        <v>1772</v>
      </c>
      <c r="R73" s="829"/>
      <c r="S73" s="829"/>
      <c r="T73" s="829"/>
      <c r="U73" s="829"/>
      <c r="V73" s="875">
        <v>1600</v>
      </c>
      <c r="W73" s="876"/>
      <c r="X73" s="876"/>
      <c r="Y73" s="876"/>
      <c r="Z73" s="833"/>
      <c r="AA73" s="829">
        <v>173</v>
      </c>
      <c r="AB73" s="829"/>
      <c r="AC73" s="829"/>
      <c r="AD73" s="829"/>
      <c r="AE73" s="829"/>
      <c r="AF73" s="829">
        <v>173</v>
      </c>
      <c r="AG73" s="829"/>
      <c r="AH73" s="829"/>
      <c r="AI73" s="829"/>
      <c r="AJ73" s="829"/>
      <c r="AK73" s="829">
        <v>35</v>
      </c>
      <c r="AL73" s="829"/>
      <c r="AM73" s="829"/>
      <c r="AN73" s="829"/>
      <c r="AO73" s="829"/>
      <c r="AP73" s="829"/>
      <c r="AQ73" s="829"/>
      <c r="AR73" s="829"/>
      <c r="AS73" s="829"/>
      <c r="AT73" s="829"/>
      <c r="AU73" s="829"/>
      <c r="AV73" s="829"/>
      <c r="AW73" s="829"/>
      <c r="AX73" s="829"/>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1" t="s">
        <v>600</v>
      </c>
      <c r="C74" s="872"/>
      <c r="D74" s="872"/>
      <c r="E74" s="872"/>
      <c r="F74" s="872"/>
      <c r="G74" s="872"/>
      <c r="H74" s="872"/>
      <c r="I74" s="872"/>
      <c r="J74" s="872"/>
      <c r="K74" s="872"/>
      <c r="L74" s="872"/>
      <c r="M74" s="872"/>
      <c r="N74" s="872"/>
      <c r="O74" s="872"/>
      <c r="P74" s="873"/>
      <c r="Q74" s="874">
        <v>72</v>
      </c>
      <c r="R74" s="829"/>
      <c r="S74" s="829"/>
      <c r="T74" s="829"/>
      <c r="U74" s="829"/>
      <c r="V74" s="875">
        <v>64</v>
      </c>
      <c r="W74" s="876"/>
      <c r="X74" s="876"/>
      <c r="Y74" s="876"/>
      <c r="Z74" s="833"/>
      <c r="AA74" s="829">
        <v>8</v>
      </c>
      <c r="AB74" s="829"/>
      <c r="AC74" s="829"/>
      <c r="AD74" s="829"/>
      <c r="AE74" s="829"/>
      <c r="AF74" s="829">
        <v>8</v>
      </c>
      <c r="AG74" s="829"/>
      <c r="AH74" s="829"/>
      <c r="AI74" s="829"/>
      <c r="AJ74" s="829"/>
      <c r="AK74" s="829"/>
      <c r="AL74" s="829"/>
      <c r="AM74" s="829"/>
      <c r="AN74" s="829"/>
      <c r="AO74" s="829"/>
      <c r="AP74" s="829"/>
      <c r="AQ74" s="829"/>
      <c r="AR74" s="829"/>
      <c r="AS74" s="829"/>
      <c r="AT74" s="829"/>
      <c r="AU74" s="829"/>
      <c r="AV74" s="829"/>
      <c r="AW74" s="829"/>
      <c r="AX74" s="829"/>
      <c r="AY74" s="829"/>
      <c r="AZ74" s="831" t="s">
        <v>601</v>
      </c>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1" t="s">
        <v>600</v>
      </c>
      <c r="C75" s="872"/>
      <c r="D75" s="872"/>
      <c r="E75" s="872"/>
      <c r="F75" s="872"/>
      <c r="G75" s="872"/>
      <c r="H75" s="872"/>
      <c r="I75" s="872"/>
      <c r="J75" s="872"/>
      <c r="K75" s="872"/>
      <c r="L75" s="872"/>
      <c r="M75" s="872"/>
      <c r="N75" s="872"/>
      <c r="O75" s="872"/>
      <c r="P75" s="873"/>
      <c r="Q75" s="877">
        <v>3347</v>
      </c>
      <c r="R75" s="876"/>
      <c r="S75" s="876"/>
      <c r="T75" s="876"/>
      <c r="U75" s="833"/>
      <c r="V75" s="875">
        <v>3139</v>
      </c>
      <c r="W75" s="876"/>
      <c r="X75" s="876"/>
      <c r="Y75" s="876"/>
      <c r="Z75" s="833"/>
      <c r="AA75" s="875">
        <v>208</v>
      </c>
      <c r="AB75" s="876"/>
      <c r="AC75" s="876"/>
      <c r="AD75" s="876"/>
      <c r="AE75" s="833"/>
      <c r="AF75" s="875">
        <v>205</v>
      </c>
      <c r="AG75" s="876"/>
      <c r="AH75" s="876"/>
      <c r="AI75" s="876"/>
      <c r="AJ75" s="833"/>
      <c r="AK75" s="875"/>
      <c r="AL75" s="876"/>
      <c r="AM75" s="876"/>
      <c r="AN75" s="876"/>
      <c r="AO75" s="833"/>
      <c r="AP75" s="875">
        <v>855</v>
      </c>
      <c r="AQ75" s="876"/>
      <c r="AR75" s="876"/>
      <c r="AS75" s="876"/>
      <c r="AT75" s="833"/>
      <c r="AU75" s="875">
        <v>785</v>
      </c>
      <c r="AV75" s="876"/>
      <c r="AW75" s="876"/>
      <c r="AX75" s="876"/>
      <c r="AY75" s="833"/>
      <c r="AZ75" s="831" t="s">
        <v>602</v>
      </c>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1" t="s">
        <v>600</v>
      </c>
      <c r="C76" s="872"/>
      <c r="D76" s="872"/>
      <c r="E76" s="872"/>
      <c r="F76" s="872"/>
      <c r="G76" s="872"/>
      <c r="H76" s="872"/>
      <c r="I76" s="872"/>
      <c r="J76" s="872"/>
      <c r="K76" s="872"/>
      <c r="L76" s="872"/>
      <c r="M76" s="872"/>
      <c r="N76" s="872"/>
      <c r="O76" s="872"/>
      <c r="P76" s="873"/>
      <c r="Q76" s="877">
        <v>200</v>
      </c>
      <c r="R76" s="876"/>
      <c r="S76" s="876"/>
      <c r="T76" s="876"/>
      <c r="U76" s="833"/>
      <c r="V76" s="875">
        <v>181</v>
      </c>
      <c r="W76" s="876"/>
      <c r="X76" s="876"/>
      <c r="Y76" s="876"/>
      <c r="Z76" s="833"/>
      <c r="AA76" s="875">
        <v>19</v>
      </c>
      <c r="AB76" s="876"/>
      <c r="AC76" s="876"/>
      <c r="AD76" s="876"/>
      <c r="AE76" s="833"/>
      <c r="AF76" s="875">
        <v>19</v>
      </c>
      <c r="AG76" s="876"/>
      <c r="AH76" s="876"/>
      <c r="AI76" s="876"/>
      <c r="AJ76" s="833"/>
      <c r="AK76" s="875"/>
      <c r="AL76" s="876"/>
      <c r="AM76" s="876"/>
      <c r="AN76" s="876"/>
      <c r="AO76" s="833"/>
      <c r="AP76" s="875">
        <v>1607</v>
      </c>
      <c r="AQ76" s="876"/>
      <c r="AR76" s="876"/>
      <c r="AS76" s="876"/>
      <c r="AT76" s="833"/>
      <c r="AU76" s="875">
        <v>1083</v>
      </c>
      <c r="AV76" s="876"/>
      <c r="AW76" s="876"/>
      <c r="AX76" s="876"/>
      <c r="AY76" s="833"/>
      <c r="AZ76" s="831" t="s">
        <v>603</v>
      </c>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1" t="s">
        <v>600</v>
      </c>
      <c r="C77" s="872"/>
      <c r="D77" s="872"/>
      <c r="E77" s="872"/>
      <c r="F77" s="872"/>
      <c r="G77" s="872"/>
      <c r="H77" s="872"/>
      <c r="I77" s="872"/>
      <c r="J77" s="872"/>
      <c r="K77" s="872"/>
      <c r="L77" s="872"/>
      <c r="M77" s="872"/>
      <c r="N77" s="872"/>
      <c r="O77" s="872"/>
      <c r="P77" s="873"/>
      <c r="Q77" s="877">
        <v>80</v>
      </c>
      <c r="R77" s="876"/>
      <c r="S77" s="876"/>
      <c r="T77" s="876"/>
      <c r="U77" s="833"/>
      <c r="V77" s="875">
        <v>65</v>
      </c>
      <c r="W77" s="876"/>
      <c r="X77" s="876"/>
      <c r="Y77" s="876"/>
      <c r="Z77" s="833"/>
      <c r="AA77" s="875">
        <v>15</v>
      </c>
      <c r="AB77" s="876"/>
      <c r="AC77" s="876"/>
      <c r="AD77" s="876"/>
      <c r="AE77" s="833"/>
      <c r="AF77" s="875">
        <v>15</v>
      </c>
      <c r="AG77" s="876"/>
      <c r="AH77" s="876"/>
      <c r="AI77" s="876"/>
      <c r="AJ77" s="833"/>
      <c r="AK77" s="875"/>
      <c r="AL77" s="876"/>
      <c r="AM77" s="876"/>
      <c r="AN77" s="876"/>
      <c r="AO77" s="833"/>
      <c r="AP77" s="875"/>
      <c r="AQ77" s="876"/>
      <c r="AR77" s="876"/>
      <c r="AS77" s="876"/>
      <c r="AT77" s="833"/>
      <c r="AU77" s="875"/>
      <c r="AV77" s="876"/>
      <c r="AW77" s="876"/>
      <c r="AX77" s="876"/>
      <c r="AY77" s="833"/>
      <c r="AZ77" s="831" t="s">
        <v>604</v>
      </c>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1" t="s">
        <v>600</v>
      </c>
      <c r="C78" s="872"/>
      <c r="D78" s="872"/>
      <c r="E78" s="872"/>
      <c r="F78" s="872"/>
      <c r="G78" s="872"/>
      <c r="H78" s="872"/>
      <c r="I78" s="872"/>
      <c r="J78" s="872"/>
      <c r="K78" s="872"/>
      <c r="L78" s="872"/>
      <c r="M78" s="872"/>
      <c r="N78" s="872"/>
      <c r="O78" s="872"/>
      <c r="P78" s="873"/>
      <c r="Q78" s="874">
        <v>1</v>
      </c>
      <c r="R78" s="829"/>
      <c r="S78" s="829"/>
      <c r="T78" s="829"/>
      <c r="U78" s="829"/>
      <c r="V78" s="875">
        <v>1</v>
      </c>
      <c r="W78" s="876"/>
      <c r="X78" s="876"/>
      <c r="Y78" s="876"/>
      <c r="Z78" s="833"/>
      <c r="AA78" s="829">
        <v>0</v>
      </c>
      <c r="AB78" s="829"/>
      <c r="AC78" s="829"/>
      <c r="AD78" s="829"/>
      <c r="AE78" s="829"/>
      <c r="AF78" s="829">
        <v>0</v>
      </c>
      <c r="AG78" s="829"/>
      <c r="AH78" s="829"/>
      <c r="AI78" s="829"/>
      <c r="AJ78" s="829"/>
      <c r="AK78" s="829"/>
      <c r="AL78" s="829"/>
      <c r="AM78" s="829"/>
      <c r="AN78" s="829"/>
      <c r="AO78" s="829"/>
      <c r="AP78" s="829"/>
      <c r="AQ78" s="829"/>
      <c r="AR78" s="829"/>
      <c r="AS78" s="829"/>
      <c r="AT78" s="829"/>
      <c r="AU78" s="829"/>
      <c r="AV78" s="829"/>
      <c r="AW78" s="829"/>
      <c r="AX78" s="829"/>
      <c r="AY78" s="829"/>
      <c r="AZ78" s="831" t="s">
        <v>605</v>
      </c>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1"/>
      <c r="C79" s="872"/>
      <c r="D79" s="872"/>
      <c r="E79" s="872"/>
      <c r="F79" s="872"/>
      <c r="G79" s="872"/>
      <c r="H79" s="872"/>
      <c r="I79" s="872"/>
      <c r="J79" s="872"/>
      <c r="K79" s="872"/>
      <c r="L79" s="872"/>
      <c r="M79" s="872"/>
      <c r="N79" s="872"/>
      <c r="O79" s="872"/>
      <c r="P79" s="873"/>
      <c r="Q79" s="874"/>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1"/>
      <c r="C80" s="872"/>
      <c r="D80" s="872"/>
      <c r="E80" s="872"/>
      <c r="F80" s="872"/>
      <c r="G80" s="872"/>
      <c r="H80" s="872"/>
      <c r="I80" s="872"/>
      <c r="J80" s="872"/>
      <c r="K80" s="872"/>
      <c r="L80" s="872"/>
      <c r="M80" s="872"/>
      <c r="N80" s="872"/>
      <c r="O80" s="872"/>
      <c r="P80" s="873"/>
      <c r="Q80" s="874"/>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1"/>
      <c r="C81" s="872"/>
      <c r="D81" s="872"/>
      <c r="E81" s="872"/>
      <c r="F81" s="872"/>
      <c r="G81" s="872"/>
      <c r="H81" s="872"/>
      <c r="I81" s="872"/>
      <c r="J81" s="872"/>
      <c r="K81" s="872"/>
      <c r="L81" s="872"/>
      <c r="M81" s="872"/>
      <c r="N81" s="872"/>
      <c r="O81" s="872"/>
      <c r="P81" s="873"/>
      <c r="Q81" s="874"/>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1"/>
      <c r="C82" s="872"/>
      <c r="D82" s="872"/>
      <c r="E82" s="872"/>
      <c r="F82" s="872"/>
      <c r="G82" s="872"/>
      <c r="H82" s="872"/>
      <c r="I82" s="872"/>
      <c r="J82" s="872"/>
      <c r="K82" s="872"/>
      <c r="L82" s="872"/>
      <c r="M82" s="872"/>
      <c r="N82" s="872"/>
      <c r="O82" s="872"/>
      <c r="P82" s="873"/>
      <c r="Q82" s="874"/>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1"/>
      <c r="C83" s="872"/>
      <c r="D83" s="872"/>
      <c r="E83" s="872"/>
      <c r="F83" s="872"/>
      <c r="G83" s="872"/>
      <c r="H83" s="872"/>
      <c r="I83" s="872"/>
      <c r="J83" s="872"/>
      <c r="K83" s="872"/>
      <c r="L83" s="872"/>
      <c r="M83" s="872"/>
      <c r="N83" s="872"/>
      <c r="O83" s="872"/>
      <c r="P83" s="873"/>
      <c r="Q83" s="874"/>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1"/>
      <c r="C84" s="872"/>
      <c r="D84" s="872"/>
      <c r="E84" s="872"/>
      <c r="F84" s="872"/>
      <c r="G84" s="872"/>
      <c r="H84" s="872"/>
      <c r="I84" s="872"/>
      <c r="J84" s="872"/>
      <c r="K84" s="872"/>
      <c r="L84" s="872"/>
      <c r="M84" s="872"/>
      <c r="N84" s="872"/>
      <c r="O84" s="872"/>
      <c r="P84" s="873"/>
      <c r="Q84" s="874"/>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1"/>
      <c r="C85" s="872"/>
      <c r="D85" s="872"/>
      <c r="E85" s="872"/>
      <c r="F85" s="872"/>
      <c r="G85" s="872"/>
      <c r="H85" s="872"/>
      <c r="I85" s="872"/>
      <c r="J85" s="872"/>
      <c r="K85" s="872"/>
      <c r="L85" s="872"/>
      <c r="M85" s="872"/>
      <c r="N85" s="872"/>
      <c r="O85" s="872"/>
      <c r="P85" s="873"/>
      <c r="Q85" s="874"/>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1"/>
      <c r="C86" s="872"/>
      <c r="D86" s="872"/>
      <c r="E86" s="872"/>
      <c r="F86" s="872"/>
      <c r="G86" s="872"/>
      <c r="H86" s="872"/>
      <c r="I86" s="872"/>
      <c r="J86" s="872"/>
      <c r="K86" s="872"/>
      <c r="L86" s="872"/>
      <c r="M86" s="872"/>
      <c r="N86" s="872"/>
      <c r="O86" s="872"/>
      <c r="P86" s="873"/>
      <c r="Q86" s="874"/>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400</v>
      </c>
      <c r="B88" s="789" t="s">
        <v>430</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c r="AG88" s="843"/>
      <c r="AH88" s="843"/>
      <c r="AI88" s="843"/>
      <c r="AJ88" s="843"/>
      <c r="AK88" s="840"/>
      <c r="AL88" s="840"/>
      <c r="AM88" s="840"/>
      <c r="AN88" s="840"/>
      <c r="AO88" s="840"/>
      <c r="AP88" s="843"/>
      <c r="AQ88" s="843"/>
      <c r="AR88" s="843"/>
      <c r="AS88" s="843"/>
      <c r="AT88" s="843"/>
      <c r="AU88" s="843"/>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431</v>
      </c>
      <c r="BS102" s="790"/>
      <c r="BT102" s="790"/>
      <c r="BU102" s="790"/>
      <c r="BV102" s="790"/>
      <c r="BW102" s="790"/>
      <c r="BX102" s="790"/>
      <c r="BY102" s="790"/>
      <c r="BZ102" s="790"/>
      <c r="CA102" s="790"/>
      <c r="CB102" s="790"/>
      <c r="CC102" s="790"/>
      <c r="CD102" s="790"/>
      <c r="CE102" s="790"/>
      <c r="CF102" s="790"/>
      <c r="CG102" s="791"/>
      <c r="CH102" s="885"/>
      <c r="CI102" s="886"/>
      <c r="CJ102" s="886"/>
      <c r="CK102" s="886"/>
      <c r="CL102" s="887"/>
      <c r="CM102" s="885"/>
      <c r="CN102" s="886"/>
      <c r="CO102" s="886"/>
      <c r="CP102" s="886"/>
      <c r="CQ102" s="887"/>
      <c r="CR102" s="888"/>
      <c r="CS102" s="851"/>
      <c r="CT102" s="851"/>
      <c r="CU102" s="851"/>
      <c r="CV102" s="889"/>
      <c r="CW102" s="888"/>
      <c r="CX102" s="851"/>
      <c r="CY102" s="851"/>
      <c r="CZ102" s="851"/>
      <c r="DA102" s="889"/>
      <c r="DB102" s="888"/>
      <c r="DC102" s="851"/>
      <c r="DD102" s="851"/>
      <c r="DE102" s="851"/>
      <c r="DF102" s="889"/>
      <c r="DG102" s="888"/>
      <c r="DH102" s="851"/>
      <c r="DI102" s="851"/>
      <c r="DJ102" s="851"/>
      <c r="DK102" s="889"/>
      <c r="DL102" s="888"/>
      <c r="DM102" s="851"/>
      <c r="DN102" s="851"/>
      <c r="DO102" s="851"/>
      <c r="DP102" s="889"/>
      <c r="DQ102" s="888"/>
      <c r="DR102" s="851"/>
      <c r="DS102" s="851"/>
      <c r="DT102" s="851"/>
      <c r="DU102" s="889"/>
      <c r="DV102" s="789"/>
      <c r="DW102" s="790"/>
      <c r="DX102" s="790"/>
      <c r="DY102" s="790"/>
      <c r="DZ102" s="91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3" t="s">
        <v>432</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4" t="s">
        <v>433</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5" t="s">
        <v>436</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437</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30" customFormat="1" ht="26.25" customHeight="1" x14ac:dyDescent="0.2">
      <c r="A109" s="910" t="s">
        <v>438</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439</v>
      </c>
      <c r="AB109" s="891"/>
      <c r="AC109" s="891"/>
      <c r="AD109" s="891"/>
      <c r="AE109" s="892"/>
      <c r="AF109" s="890" t="s">
        <v>440</v>
      </c>
      <c r="AG109" s="891"/>
      <c r="AH109" s="891"/>
      <c r="AI109" s="891"/>
      <c r="AJ109" s="892"/>
      <c r="AK109" s="890" t="s">
        <v>318</v>
      </c>
      <c r="AL109" s="891"/>
      <c r="AM109" s="891"/>
      <c r="AN109" s="891"/>
      <c r="AO109" s="892"/>
      <c r="AP109" s="890" t="s">
        <v>441</v>
      </c>
      <c r="AQ109" s="891"/>
      <c r="AR109" s="891"/>
      <c r="AS109" s="891"/>
      <c r="AT109" s="893"/>
      <c r="AU109" s="910" t="s">
        <v>438</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439</v>
      </c>
      <c r="BR109" s="891"/>
      <c r="BS109" s="891"/>
      <c r="BT109" s="891"/>
      <c r="BU109" s="892"/>
      <c r="BV109" s="890" t="s">
        <v>440</v>
      </c>
      <c r="BW109" s="891"/>
      <c r="BX109" s="891"/>
      <c r="BY109" s="891"/>
      <c r="BZ109" s="892"/>
      <c r="CA109" s="890" t="s">
        <v>318</v>
      </c>
      <c r="CB109" s="891"/>
      <c r="CC109" s="891"/>
      <c r="CD109" s="891"/>
      <c r="CE109" s="892"/>
      <c r="CF109" s="911" t="s">
        <v>441</v>
      </c>
      <c r="CG109" s="911"/>
      <c r="CH109" s="911"/>
      <c r="CI109" s="911"/>
      <c r="CJ109" s="911"/>
      <c r="CK109" s="890" t="s">
        <v>442</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439</v>
      </c>
      <c r="DH109" s="891"/>
      <c r="DI109" s="891"/>
      <c r="DJ109" s="891"/>
      <c r="DK109" s="892"/>
      <c r="DL109" s="890" t="s">
        <v>440</v>
      </c>
      <c r="DM109" s="891"/>
      <c r="DN109" s="891"/>
      <c r="DO109" s="891"/>
      <c r="DP109" s="892"/>
      <c r="DQ109" s="890" t="s">
        <v>318</v>
      </c>
      <c r="DR109" s="891"/>
      <c r="DS109" s="891"/>
      <c r="DT109" s="891"/>
      <c r="DU109" s="892"/>
      <c r="DV109" s="890" t="s">
        <v>441</v>
      </c>
      <c r="DW109" s="891"/>
      <c r="DX109" s="891"/>
      <c r="DY109" s="891"/>
      <c r="DZ109" s="893"/>
    </row>
    <row r="110" spans="1:131" s="230" customFormat="1" ht="26.25" customHeight="1" x14ac:dyDescent="0.2">
      <c r="A110" s="894" t="s">
        <v>443</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696857</v>
      </c>
      <c r="AB110" s="898"/>
      <c r="AC110" s="898"/>
      <c r="AD110" s="898"/>
      <c r="AE110" s="899"/>
      <c r="AF110" s="900">
        <v>671760</v>
      </c>
      <c r="AG110" s="898"/>
      <c r="AH110" s="898"/>
      <c r="AI110" s="898"/>
      <c r="AJ110" s="899"/>
      <c r="AK110" s="900">
        <v>668093</v>
      </c>
      <c r="AL110" s="898"/>
      <c r="AM110" s="898"/>
      <c r="AN110" s="898"/>
      <c r="AO110" s="899"/>
      <c r="AP110" s="901">
        <v>16.3</v>
      </c>
      <c r="AQ110" s="902"/>
      <c r="AR110" s="902"/>
      <c r="AS110" s="902"/>
      <c r="AT110" s="903"/>
      <c r="AU110" s="904" t="s">
        <v>74</v>
      </c>
      <c r="AV110" s="905"/>
      <c r="AW110" s="905"/>
      <c r="AX110" s="905"/>
      <c r="AY110" s="905"/>
      <c r="AZ110" s="927" t="s">
        <v>444</v>
      </c>
      <c r="BA110" s="895"/>
      <c r="BB110" s="895"/>
      <c r="BC110" s="895"/>
      <c r="BD110" s="895"/>
      <c r="BE110" s="895"/>
      <c r="BF110" s="895"/>
      <c r="BG110" s="895"/>
      <c r="BH110" s="895"/>
      <c r="BI110" s="895"/>
      <c r="BJ110" s="895"/>
      <c r="BK110" s="895"/>
      <c r="BL110" s="895"/>
      <c r="BM110" s="895"/>
      <c r="BN110" s="895"/>
      <c r="BO110" s="895"/>
      <c r="BP110" s="896"/>
      <c r="BQ110" s="928">
        <v>6582730</v>
      </c>
      <c r="BR110" s="929"/>
      <c r="BS110" s="929"/>
      <c r="BT110" s="929"/>
      <c r="BU110" s="929"/>
      <c r="BV110" s="929">
        <v>6484335</v>
      </c>
      <c r="BW110" s="929"/>
      <c r="BX110" s="929"/>
      <c r="BY110" s="929"/>
      <c r="BZ110" s="929"/>
      <c r="CA110" s="929">
        <v>6114866</v>
      </c>
      <c r="CB110" s="929"/>
      <c r="CC110" s="929"/>
      <c r="CD110" s="929"/>
      <c r="CE110" s="929"/>
      <c r="CF110" s="942">
        <v>149.5</v>
      </c>
      <c r="CG110" s="943"/>
      <c r="CH110" s="943"/>
      <c r="CI110" s="943"/>
      <c r="CJ110" s="943"/>
      <c r="CK110" s="944" t="s">
        <v>445</v>
      </c>
      <c r="CL110" s="945"/>
      <c r="CM110" s="927" t="s">
        <v>446</v>
      </c>
      <c r="CN110" s="895"/>
      <c r="CO110" s="895"/>
      <c r="CP110" s="895"/>
      <c r="CQ110" s="895"/>
      <c r="CR110" s="895"/>
      <c r="CS110" s="895"/>
      <c r="CT110" s="895"/>
      <c r="CU110" s="895"/>
      <c r="CV110" s="895"/>
      <c r="CW110" s="895"/>
      <c r="CX110" s="895"/>
      <c r="CY110" s="895"/>
      <c r="CZ110" s="895"/>
      <c r="DA110" s="895"/>
      <c r="DB110" s="895"/>
      <c r="DC110" s="895"/>
      <c r="DD110" s="895"/>
      <c r="DE110" s="895"/>
      <c r="DF110" s="896"/>
      <c r="DG110" s="928" t="s">
        <v>447</v>
      </c>
      <c r="DH110" s="929"/>
      <c r="DI110" s="929"/>
      <c r="DJ110" s="929"/>
      <c r="DK110" s="929"/>
      <c r="DL110" s="929" t="s">
        <v>402</v>
      </c>
      <c r="DM110" s="929"/>
      <c r="DN110" s="929"/>
      <c r="DO110" s="929"/>
      <c r="DP110" s="929"/>
      <c r="DQ110" s="929" t="s">
        <v>448</v>
      </c>
      <c r="DR110" s="929"/>
      <c r="DS110" s="929"/>
      <c r="DT110" s="929"/>
      <c r="DU110" s="929"/>
      <c r="DV110" s="930" t="s">
        <v>402</v>
      </c>
      <c r="DW110" s="930"/>
      <c r="DX110" s="930"/>
      <c r="DY110" s="930"/>
      <c r="DZ110" s="931"/>
    </row>
    <row r="111" spans="1:131" s="230" customFormat="1" ht="26.25" customHeight="1" x14ac:dyDescent="0.2">
      <c r="A111" s="932" t="s">
        <v>449</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132</v>
      </c>
      <c r="AB111" s="936"/>
      <c r="AC111" s="936"/>
      <c r="AD111" s="936"/>
      <c r="AE111" s="937"/>
      <c r="AF111" s="938" t="s">
        <v>450</v>
      </c>
      <c r="AG111" s="936"/>
      <c r="AH111" s="936"/>
      <c r="AI111" s="936"/>
      <c r="AJ111" s="937"/>
      <c r="AK111" s="938" t="s">
        <v>402</v>
      </c>
      <c r="AL111" s="936"/>
      <c r="AM111" s="936"/>
      <c r="AN111" s="936"/>
      <c r="AO111" s="937"/>
      <c r="AP111" s="939" t="s">
        <v>132</v>
      </c>
      <c r="AQ111" s="940"/>
      <c r="AR111" s="940"/>
      <c r="AS111" s="940"/>
      <c r="AT111" s="941"/>
      <c r="AU111" s="906"/>
      <c r="AV111" s="907"/>
      <c r="AW111" s="907"/>
      <c r="AX111" s="907"/>
      <c r="AY111" s="907"/>
      <c r="AZ111" s="920" t="s">
        <v>451</v>
      </c>
      <c r="BA111" s="921"/>
      <c r="BB111" s="921"/>
      <c r="BC111" s="921"/>
      <c r="BD111" s="921"/>
      <c r="BE111" s="921"/>
      <c r="BF111" s="921"/>
      <c r="BG111" s="921"/>
      <c r="BH111" s="921"/>
      <c r="BI111" s="921"/>
      <c r="BJ111" s="921"/>
      <c r="BK111" s="921"/>
      <c r="BL111" s="921"/>
      <c r="BM111" s="921"/>
      <c r="BN111" s="921"/>
      <c r="BO111" s="921"/>
      <c r="BP111" s="922"/>
      <c r="BQ111" s="923">
        <v>310874</v>
      </c>
      <c r="BR111" s="924"/>
      <c r="BS111" s="924"/>
      <c r="BT111" s="924"/>
      <c r="BU111" s="924"/>
      <c r="BV111" s="924">
        <v>497146</v>
      </c>
      <c r="BW111" s="924"/>
      <c r="BX111" s="924"/>
      <c r="BY111" s="924"/>
      <c r="BZ111" s="924"/>
      <c r="CA111" s="924">
        <v>788059</v>
      </c>
      <c r="CB111" s="924"/>
      <c r="CC111" s="924"/>
      <c r="CD111" s="924"/>
      <c r="CE111" s="924"/>
      <c r="CF111" s="918">
        <v>19.3</v>
      </c>
      <c r="CG111" s="919"/>
      <c r="CH111" s="919"/>
      <c r="CI111" s="919"/>
      <c r="CJ111" s="919"/>
      <c r="CK111" s="946"/>
      <c r="CL111" s="947"/>
      <c r="CM111" s="920" t="s">
        <v>452</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453</v>
      </c>
      <c r="DH111" s="924"/>
      <c r="DI111" s="924"/>
      <c r="DJ111" s="924"/>
      <c r="DK111" s="924"/>
      <c r="DL111" s="924" t="s">
        <v>402</v>
      </c>
      <c r="DM111" s="924"/>
      <c r="DN111" s="924"/>
      <c r="DO111" s="924"/>
      <c r="DP111" s="924"/>
      <c r="DQ111" s="924" t="s">
        <v>402</v>
      </c>
      <c r="DR111" s="924"/>
      <c r="DS111" s="924"/>
      <c r="DT111" s="924"/>
      <c r="DU111" s="924"/>
      <c r="DV111" s="925" t="s">
        <v>402</v>
      </c>
      <c r="DW111" s="925"/>
      <c r="DX111" s="925"/>
      <c r="DY111" s="925"/>
      <c r="DZ111" s="926"/>
    </row>
    <row r="112" spans="1:131" s="230" customFormat="1" ht="26.25" customHeight="1" x14ac:dyDescent="0.2">
      <c r="A112" s="950" t="s">
        <v>454</v>
      </c>
      <c r="B112" s="951"/>
      <c r="C112" s="921" t="s">
        <v>455</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2"/>
      <c r="AA112" s="956" t="s">
        <v>402</v>
      </c>
      <c r="AB112" s="957"/>
      <c r="AC112" s="957"/>
      <c r="AD112" s="957"/>
      <c r="AE112" s="958"/>
      <c r="AF112" s="959" t="s">
        <v>132</v>
      </c>
      <c r="AG112" s="957"/>
      <c r="AH112" s="957"/>
      <c r="AI112" s="957"/>
      <c r="AJ112" s="958"/>
      <c r="AK112" s="959" t="s">
        <v>456</v>
      </c>
      <c r="AL112" s="957"/>
      <c r="AM112" s="957"/>
      <c r="AN112" s="957"/>
      <c r="AO112" s="958"/>
      <c r="AP112" s="960" t="s">
        <v>132</v>
      </c>
      <c r="AQ112" s="961"/>
      <c r="AR112" s="961"/>
      <c r="AS112" s="961"/>
      <c r="AT112" s="962"/>
      <c r="AU112" s="906"/>
      <c r="AV112" s="907"/>
      <c r="AW112" s="907"/>
      <c r="AX112" s="907"/>
      <c r="AY112" s="907"/>
      <c r="AZ112" s="920" t="s">
        <v>457</v>
      </c>
      <c r="BA112" s="921"/>
      <c r="BB112" s="921"/>
      <c r="BC112" s="921"/>
      <c r="BD112" s="921"/>
      <c r="BE112" s="921"/>
      <c r="BF112" s="921"/>
      <c r="BG112" s="921"/>
      <c r="BH112" s="921"/>
      <c r="BI112" s="921"/>
      <c r="BJ112" s="921"/>
      <c r="BK112" s="921"/>
      <c r="BL112" s="921"/>
      <c r="BM112" s="921"/>
      <c r="BN112" s="921"/>
      <c r="BO112" s="921"/>
      <c r="BP112" s="922"/>
      <c r="BQ112" s="923">
        <v>998334</v>
      </c>
      <c r="BR112" s="924"/>
      <c r="BS112" s="924"/>
      <c r="BT112" s="924"/>
      <c r="BU112" s="924"/>
      <c r="BV112" s="924">
        <v>977847</v>
      </c>
      <c r="BW112" s="924"/>
      <c r="BX112" s="924"/>
      <c r="BY112" s="924"/>
      <c r="BZ112" s="924"/>
      <c r="CA112" s="924">
        <v>957276</v>
      </c>
      <c r="CB112" s="924"/>
      <c r="CC112" s="924"/>
      <c r="CD112" s="924"/>
      <c r="CE112" s="924"/>
      <c r="CF112" s="918">
        <v>23.4</v>
      </c>
      <c r="CG112" s="919"/>
      <c r="CH112" s="919"/>
      <c r="CI112" s="919"/>
      <c r="CJ112" s="919"/>
      <c r="CK112" s="946"/>
      <c r="CL112" s="947"/>
      <c r="CM112" s="920" t="s">
        <v>458</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132</v>
      </c>
      <c r="DH112" s="924"/>
      <c r="DI112" s="924"/>
      <c r="DJ112" s="924"/>
      <c r="DK112" s="924"/>
      <c r="DL112" s="924" t="s">
        <v>448</v>
      </c>
      <c r="DM112" s="924"/>
      <c r="DN112" s="924"/>
      <c r="DO112" s="924"/>
      <c r="DP112" s="924"/>
      <c r="DQ112" s="924" t="s">
        <v>402</v>
      </c>
      <c r="DR112" s="924"/>
      <c r="DS112" s="924"/>
      <c r="DT112" s="924"/>
      <c r="DU112" s="924"/>
      <c r="DV112" s="925" t="s">
        <v>132</v>
      </c>
      <c r="DW112" s="925"/>
      <c r="DX112" s="925"/>
      <c r="DY112" s="925"/>
      <c r="DZ112" s="926"/>
    </row>
    <row r="113" spans="1:130" s="230" customFormat="1" ht="26.25" customHeight="1" x14ac:dyDescent="0.2">
      <c r="A113" s="952"/>
      <c r="B113" s="953"/>
      <c r="C113" s="921" t="s">
        <v>459</v>
      </c>
      <c r="D113" s="921"/>
      <c r="E113" s="921"/>
      <c r="F113" s="921"/>
      <c r="G113" s="921"/>
      <c r="H113" s="921"/>
      <c r="I113" s="921"/>
      <c r="J113" s="921"/>
      <c r="K113" s="921"/>
      <c r="L113" s="921"/>
      <c r="M113" s="921"/>
      <c r="N113" s="921"/>
      <c r="O113" s="921"/>
      <c r="P113" s="921"/>
      <c r="Q113" s="921"/>
      <c r="R113" s="921"/>
      <c r="S113" s="921"/>
      <c r="T113" s="921"/>
      <c r="U113" s="921"/>
      <c r="V113" s="921"/>
      <c r="W113" s="921"/>
      <c r="X113" s="921"/>
      <c r="Y113" s="921"/>
      <c r="Z113" s="922"/>
      <c r="AA113" s="935">
        <v>139879</v>
      </c>
      <c r="AB113" s="936"/>
      <c r="AC113" s="936"/>
      <c r="AD113" s="936"/>
      <c r="AE113" s="937"/>
      <c r="AF113" s="938">
        <v>140687</v>
      </c>
      <c r="AG113" s="936"/>
      <c r="AH113" s="936"/>
      <c r="AI113" s="936"/>
      <c r="AJ113" s="937"/>
      <c r="AK113" s="938">
        <v>140940</v>
      </c>
      <c r="AL113" s="936"/>
      <c r="AM113" s="936"/>
      <c r="AN113" s="936"/>
      <c r="AO113" s="937"/>
      <c r="AP113" s="939">
        <v>3.4</v>
      </c>
      <c r="AQ113" s="940"/>
      <c r="AR113" s="940"/>
      <c r="AS113" s="940"/>
      <c r="AT113" s="941"/>
      <c r="AU113" s="906"/>
      <c r="AV113" s="907"/>
      <c r="AW113" s="907"/>
      <c r="AX113" s="907"/>
      <c r="AY113" s="907"/>
      <c r="AZ113" s="920" t="s">
        <v>460</v>
      </c>
      <c r="BA113" s="921"/>
      <c r="BB113" s="921"/>
      <c r="BC113" s="921"/>
      <c r="BD113" s="921"/>
      <c r="BE113" s="921"/>
      <c r="BF113" s="921"/>
      <c r="BG113" s="921"/>
      <c r="BH113" s="921"/>
      <c r="BI113" s="921"/>
      <c r="BJ113" s="921"/>
      <c r="BK113" s="921"/>
      <c r="BL113" s="921"/>
      <c r="BM113" s="921"/>
      <c r="BN113" s="921"/>
      <c r="BO113" s="921"/>
      <c r="BP113" s="922"/>
      <c r="BQ113" s="923">
        <v>265800</v>
      </c>
      <c r="BR113" s="924"/>
      <c r="BS113" s="924"/>
      <c r="BT113" s="924"/>
      <c r="BU113" s="924"/>
      <c r="BV113" s="924">
        <v>260723</v>
      </c>
      <c r="BW113" s="924"/>
      <c r="BX113" s="924"/>
      <c r="BY113" s="924"/>
      <c r="BZ113" s="924"/>
      <c r="CA113" s="924">
        <v>247401</v>
      </c>
      <c r="CB113" s="924"/>
      <c r="CC113" s="924"/>
      <c r="CD113" s="924"/>
      <c r="CE113" s="924"/>
      <c r="CF113" s="918">
        <v>6</v>
      </c>
      <c r="CG113" s="919"/>
      <c r="CH113" s="919"/>
      <c r="CI113" s="919"/>
      <c r="CJ113" s="919"/>
      <c r="CK113" s="946"/>
      <c r="CL113" s="947"/>
      <c r="CM113" s="920" t="s">
        <v>461</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56" t="s">
        <v>402</v>
      </c>
      <c r="DH113" s="957"/>
      <c r="DI113" s="957"/>
      <c r="DJ113" s="957"/>
      <c r="DK113" s="958"/>
      <c r="DL113" s="959" t="s">
        <v>402</v>
      </c>
      <c r="DM113" s="957"/>
      <c r="DN113" s="957"/>
      <c r="DO113" s="957"/>
      <c r="DP113" s="958"/>
      <c r="DQ113" s="959" t="s">
        <v>132</v>
      </c>
      <c r="DR113" s="957"/>
      <c r="DS113" s="957"/>
      <c r="DT113" s="957"/>
      <c r="DU113" s="958"/>
      <c r="DV113" s="960" t="s">
        <v>453</v>
      </c>
      <c r="DW113" s="961"/>
      <c r="DX113" s="961"/>
      <c r="DY113" s="961"/>
      <c r="DZ113" s="962"/>
    </row>
    <row r="114" spans="1:130" s="230" customFormat="1" ht="26.25" customHeight="1" x14ac:dyDescent="0.2">
      <c r="A114" s="952"/>
      <c r="B114" s="953"/>
      <c r="C114" s="921" t="s">
        <v>462</v>
      </c>
      <c r="D114" s="921"/>
      <c r="E114" s="921"/>
      <c r="F114" s="921"/>
      <c r="G114" s="921"/>
      <c r="H114" s="921"/>
      <c r="I114" s="921"/>
      <c r="J114" s="921"/>
      <c r="K114" s="921"/>
      <c r="L114" s="921"/>
      <c r="M114" s="921"/>
      <c r="N114" s="921"/>
      <c r="O114" s="921"/>
      <c r="P114" s="921"/>
      <c r="Q114" s="921"/>
      <c r="R114" s="921"/>
      <c r="S114" s="921"/>
      <c r="T114" s="921"/>
      <c r="U114" s="921"/>
      <c r="V114" s="921"/>
      <c r="W114" s="921"/>
      <c r="X114" s="921"/>
      <c r="Y114" s="921"/>
      <c r="Z114" s="922"/>
      <c r="AA114" s="956">
        <v>15777</v>
      </c>
      <c r="AB114" s="957"/>
      <c r="AC114" s="957"/>
      <c r="AD114" s="957"/>
      <c r="AE114" s="958"/>
      <c r="AF114" s="959">
        <v>23923</v>
      </c>
      <c r="AG114" s="957"/>
      <c r="AH114" s="957"/>
      <c r="AI114" s="957"/>
      <c r="AJ114" s="958"/>
      <c r="AK114" s="959">
        <v>25381</v>
      </c>
      <c r="AL114" s="957"/>
      <c r="AM114" s="957"/>
      <c r="AN114" s="957"/>
      <c r="AO114" s="958"/>
      <c r="AP114" s="960">
        <v>0.6</v>
      </c>
      <c r="AQ114" s="961"/>
      <c r="AR114" s="961"/>
      <c r="AS114" s="961"/>
      <c r="AT114" s="962"/>
      <c r="AU114" s="906"/>
      <c r="AV114" s="907"/>
      <c r="AW114" s="907"/>
      <c r="AX114" s="907"/>
      <c r="AY114" s="907"/>
      <c r="AZ114" s="920" t="s">
        <v>463</v>
      </c>
      <c r="BA114" s="921"/>
      <c r="BB114" s="921"/>
      <c r="BC114" s="921"/>
      <c r="BD114" s="921"/>
      <c r="BE114" s="921"/>
      <c r="BF114" s="921"/>
      <c r="BG114" s="921"/>
      <c r="BH114" s="921"/>
      <c r="BI114" s="921"/>
      <c r="BJ114" s="921"/>
      <c r="BK114" s="921"/>
      <c r="BL114" s="921"/>
      <c r="BM114" s="921"/>
      <c r="BN114" s="921"/>
      <c r="BO114" s="921"/>
      <c r="BP114" s="922"/>
      <c r="BQ114" s="923">
        <v>1073093</v>
      </c>
      <c r="BR114" s="924"/>
      <c r="BS114" s="924"/>
      <c r="BT114" s="924"/>
      <c r="BU114" s="924"/>
      <c r="BV114" s="924">
        <v>1022907</v>
      </c>
      <c r="BW114" s="924"/>
      <c r="BX114" s="924"/>
      <c r="BY114" s="924"/>
      <c r="BZ114" s="924"/>
      <c r="CA114" s="924">
        <v>993882</v>
      </c>
      <c r="CB114" s="924"/>
      <c r="CC114" s="924"/>
      <c r="CD114" s="924"/>
      <c r="CE114" s="924"/>
      <c r="CF114" s="918">
        <v>24.3</v>
      </c>
      <c r="CG114" s="919"/>
      <c r="CH114" s="919"/>
      <c r="CI114" s="919"/>
      <c r="CJ114" s="919"/>
      <c r="CK114" s="946"/>
      <c r="CL114" s="947"/>
      <c r="CM114" s="920" t="s">
        <v>464</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56" t="s">
        <v>132</v>
      </c>
      <c r="DH114" s="957"/>
      <c r="DI114" s="957"/>
      <c r="DJ114" s="957"/>
      <c r="DK114" s="958"/>
      <c r="DL114" s="959" t="s">
        <v>402</v>
      </c>
      <c r="DM114" s="957"/>
      <c r="DN114" s="957"/>
      <c r="DO114" s="957"/>
      <c r="DP114" s="958"/>
      <c r="DQ114" s="959" t="s">
        <v>402</v>
      </c>
      <c r="DR114" s="957"/>
      <c r="DS114" s="957"/>
      <c r="DT114" s="957"/>
      <c r="DU114" s="958"/>
      <c r="DV114" s="960" t="s">
        <v>402</v>
      </c>
      <c r="DW114" s="961"/>
      <c r="DX114" s="961"/>
      <c r="DY114" s="961"/>
      <c r="DZ114" s="962"/>
    </row>
    <row r="115" spans="1:130" s="230" customFormat="1" ht="26.25" customHeight="1" x14ac:dyDescent="0.2">
      <c r="A115" s="952"/>
      <c r="B115" s="953"/>
      <c r="C115" s="921" t="s">
        <v>465</v>
      </c>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2"/>
      <c r="AA115" s="935">
        <v>19998</v>
      </c>
      <c r="AB115" s="936"/>
      <c r="AC115" s="936"/>
      <c r="AD115" s="936"/>
      <c r="AE115" s="937"/>
      <c r="AF115" s="938">
        <v>38545</v>
      </c>
      <c r="AG115" s="936"/>
      <c r="AH115" s="936"/>
      <c r="AI115" s="936"/>
      <c r="AJ115" s="937"/>
      <c r="AK115" s="938">
        <v>19999</v>
      </c>
      <c r="AL115" s="936"/>
      <c r="AM115" s="936"/>
      <c r="AN115" s="936"/>
      <c r="AO115" s="937"/>
      <c r="AP115" s="939">
        <v>0.5</v>
      </c>
      <c r="AQ115" s="940"/>
      <c r="AR115" s="940"/>
      <c r="AS115" s="940"/>
      <c r="AT115" s="941"/>
      <c r="AU115" s="906"/>
      <c r="AV115" s="907"/>
      <c r="AW115" s="907"/>
      <c r="AX115" s="907"/>
      <c r="AY115" s="907"/>
      <c r="AZ115" s="920" t="s">
        <v>466</v>
      </c>
      <c r="BA115" s="921"/>
      <c r="BB115" s="921"/>
      <c r="BC115" s="921"/>
      <c r="BD115" s="921"/>
      <c r="BE115" s="921"/>
      <c r="BF115" s="921"/>
      <c r="BG115" s="921"/>
      <c r="BH115" s="921"/>
      <c r="BI115" s="921"/>
      <c r="BJ115" s="921"/>
      <c r="BK115" s="921"/>
      <c r="BL115" s="921"/>
      <c r="BM115" s="921"/>
      <c r="BN115" s="921"/>
      <c r="BO115" s="921"/>
      <c r="BP115" s="922"/>
      <c r="BQ115" s="923" t="s">
        <v>448</v>
      </c>
      <c r="BR115" s="924"/>
      <c r="BS115" s="924"/>
      <c r="BT115" s="924"/>
      <c r="BU115" s="924"/>
      <c r="BV115" s="924" t="s">
        <v>448</v>
      </c>
      <c r="BW115" s="924"/>
      <c r="BX115" s="924"/>
      <c r="BY115" s="924"/>
      <c r="BZ115" s="924"/>
      <c r="CA115" s="924" t="s">
        <v>132</v>
      </c>
      <c r="CB115" s="924"/>
      <c r="CC115" s="924"/>
      <c r="CD115" s="924"/>
      <c r="CE115" s="924"/>
      <c r="CF115" s="918" t="s">
        <v>132</v>
      </c>
      <c r="CG115" s="919"/>
      <c r="CH115" s="919"/>
      <c r="CI115" s="919"/>
      <c r="CJ115" s="919"/>
      <c r="CK115" s="946"/>
      <c r="CL115" s="947"/>
      <c r="CM115" s="920" t="s">
        <v>467</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56">
        <v>35101</v>
      </c>
      <c r="DH115" s="957"/>
      <c r="DI115" s="957"/>
      <c r="DJ115" s="957"/>
      <c r="DK115" s="958"/>
      <c r="DL115" s="959">
        <v>16722</v>
      </c>
      <c r="DM115" s="957"/>
      <c r="DN115" s="957"/>
      <c r="DO115" s="957"/>
      <c r="DP115" s="958"/>
      <c r="DQ115" s="959">
        <v>9310</v>
      </c>
      <c r="DR115" s="957"/>
      <c r="DS115" s="957"/>
      <c r="DT115" s="957"/>
      <c r="DU115" s="958"/>
      <c r="DV115" s="960">
        <v>0.2</v>
      </c>
      <c r="DW115" s="961"/>
      <c r="DX115" s="961"/>
      <c r="DY115" s="961"/>
      <c r="DZ115" s="962"/>
    </row>
    <row r="116" spans="1:130" s="230" customFormat="1" ht="26.25" customHeight="1" x14ac:dyDescent="0.2">
      <c r="A116" s="954"/>
      <c r="B116" s="955"/>
      <c r="C116" s="963" t="s">
        <v>468</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6">
        <v>176</v>
      </c>
      <c r="AB116" s="957"/>
      <c r="AC116" s="957"/>
      <c r="AD116" s="957"/>
      <c r="AE116" s="958"/>
      <c r="AF116" s="959" t="s">
        <v>402</v>
      </c>
      <c r="AG116" s="957"/>
      <c r="AH116" s="957"/>
      <c r="AI116" s="957"/>
      <c r="AJ116" s="958"/>
      <c r="AK116" s="959" t="s">
        <v>448</v>
      </c>
      <c r="AL116" s="957"/>
      <c r="AM116" s="957"/>
      <c r="AN116" s="957"/>
      <c r="AO116" s="958"/>
      <c r="AP116" s="960" t="s">
        <v>132</v>
      </c>
      <c r="AQ116" s="961"/>
      <c r="AR116" s="961"/>
      <c r="AS116" s="961"/>
      <c r="AT116" s="962"/>
      <c r="AU116" s="906"/>
      <c r="AV116" s="907"/>
      <c r="AW116" s="907"/>
      <c r="AX116" s="907"/>
      <c r="AY116" s="907"/>
      <c r="AZ116" s="965" t="s">
        <v>469</v>
      </c>
      <c r="BA116" s="966"/>
      <c r="BB116" s="966"/>
      <c r="BC116" s="966"/>
      <c r="BD116" s="966"/>
      <c r="BE116" s="966"/>
      <c r="BF116" s="966"/>
      <c r="BG116" s="966"/>
      <c r="BH116" s="966"/>
      <c r="BI116" s="966"/>
      <c r="BJ116" s="966"/>
      <c r="BK116" s="966"/>
      <c r="BL116" s="966"/>
      <c r="BM116" s="966"/>
      <c r="BN116" s="966"/>
      <c r="BO116" s="966"/>
      <c r="BP116" s="967"/>
      <c r="BQ116" s="923" t="s">
        <v>132</v>
      </c>
      <c r="BR116" s="924"/>
      <c r="BS116" s="924"/>
      <c r="BT116" s="924"/>
      <c r="BU116" s="924"/>
      <c r="BV116" s="924" t="s">
        <v>132</v>
      </c>
      <c r="BW116" s="924"/>
      <c r="BX116" s="924"/>
      <c r="BY116" s="924"/>
      <c r="BZ116" s="924"/>
      <c r="CA116" s="924" t="s">
        <v>132</v>
      </c>
      <c r="CB116" s="924"/>
      <c r="CC116" s="924"/>
      <c r="CD116" s="924"/>
      <c r="CE116" s="924"/>
      <c r="CF116" s="918" t="s">
        <v>450</v>
      </c>
      <c r="CG116" s="919"/>
      <c r="CH116" s="919"/>
      <c r="CI116" s="919"/>
      <c r="CJ116" s="919"/>
      <c r="CK116" s="946"/>
      <c r="CL116" s="947"/>
      <c r="CM116" s="920" t="s">
        <v>470</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56" t="s">
        <v>402</v>
      </c>
      <c r="DH116" s="957"/>
      <c r="DI116" s="957"/>
      <c r="DJ116" s="957"/>
      <c r="DK116" s="958"/>
      <c r="DL116" s="959" t="s">
        <v>402</v>
      </c>
      <c r="DM116" s="957"/>
      <c r="DN116" s="957"/>
      <c r="DO116" s="957"/>
      <c r="DP116" s="958"/>
      <c r="DQ116" s="959" t="s">
        <v>402</v>
      </c>
      <c r="DR116" s="957"/>
      <c r="DS116" s="957"/>
      <c r="DT116" s="957"/>
      <c r="DU116" s="958"/>
      <c r="DV116" s="960" t="s">
        <v>471</v>
      </c>
      <c r="DW116" s="961"/>
      <c r="DX116" s="961"/>
      <c r="DY116" s="961"/>
      <c r="DZ116" s="962"/>
    </row>
    <row r="117" spans="1:130" s="230" customFormat="1" ht="26.25" customHeight="1" x14ac:dyDescent="0.2">
      <c r="A117" s="910" t="s">
        <v>194</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975" t="s">
        <v>472</v>
      </c>
      <c r="Z117" s="892"/>
      <c r="AA117" s="976">
        <v>872687</v>
      </c>
      <c r="AB117" s="977"/>
      <c r="AC117" s="977"/>
      <c r="AD117" s="977"/>
      <c r="AE117" s="978"/>
      <c r="AF117" s="979">
        <v>874915</v>
      </c>
      <c r="AG117" s="977"/>
      <c r="AH117" s="977"/>
      <c r="AI117" s="977"/>
      <c r="AJ117" s="978"/>
      <c r="AK117" s="979">
        <v>854413</v>
      </c>
      <c r="AL117" s="977"/>
      <c r="AM117" s="977"/>
      <c r="AN117" s="977"/>
      <c r="AO117" s="978"/>
      <c r="AP117" s="980"/>
      <c r="AQ117" s="981"/>
      <c r="AR117" s="981"/>
      <c r="AS117" s="981"/>
      <c r="AT117" s="982"/>
      <c r="AU117" s="906"/>
      <c r="AV117" s="907"/>
      <c r="AW117" s="907"/>
      <c r="AX117" s="907"/>
      <c r="AY117" s="907"/>
      <c r="AZ117" s="972" t="s">
        <v>473</v>
      </c>
      <c r="BA117" s="973"/>
      <c r="BB117" s="973"/>
      <c r="BC117" s="973"/>
      <c r="BD117" s="973"/>
      <c r="BE117" s="973"/>
      <c r="BF117" s="973"/>
      <c r="BG117" s="973"/>
      <c r="BH117" s="973"/>
      <c r="BI117" s="973"/>
      <c r="BJ117" s="973"/>
      <c r="BK117" s="973"/>
      <c r="BL117" s="973"/>
      <c r="BM117" s="973"/>
      <c r="BN117" s="973"/>
      <c r="BO117" s="973"/>
      <c r="BP117" s="974"/>
      <c r="BQ117" s="923" t="s">
        <v>448</v>
      </c>
      <c r="BR117" s="924"/>
      <c r="BS117" s="924"/>
      <c r="BT117" s="924"/>
      <c r="BU117" s="924"/>
      <c r="BV117" s="924" t="s">
        <v>456</v>
      </c>
      <c r="BW117" s="924"/>
      <c r="BX117" s="924"/>
      <c r="BY117" s="924"/>
      <c r="BZ117" s="924"/>
      <c r="CA117" s="924" t="s">
        <v>474</v>
      </c>
      <c r="CB117" s="924"/>
      <c r="CC117" s="924"/>
      <c r="CD117" s="924"/>
      <c r="CE117" s="924"/>
      <c r="CF117" s="918" t="s">
        <v>475</v>
      </c>
      <c r="CG117" s="919"/>
      <c r="CH117" s="919"/>
      <c r="CI117" s="919"/>
      <c r="CJ117" s="919"/>
      <c r="CK117" s="946"/>
      <c r="CL117" s="947"/>
      <c r="CM117" s="920" t="s">
        <v>476</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56" t="s">
        <v>456</v>
      </c>
      <c r="DH117" s="957"/>
      <c r="DI117" s="957"/>
      <c r="DJ117" s="957"/>
      <c r="DK117" s="958"/>
      <c r="DL117" s="959" t="s">
        <v>448</v>
      </c>
      <c r="DM117" s="957"/>
      <c r="DN117" s="957"/>
      <c r="DO117" s="957"/>
      <c r="DP117" s="958"/>
      <c r="DQ117" s="959" t="s">
        <v>448</v>
      </c>
      <c r="DR117" s="957"/>
      <c r="DS117" s="957"/>
      <c r="DT117" s="957"/>
      <c r="DU117" s="958"/>
      <c r="DV117" s="960" t="s">
        <v>450</v>
      </c>
      <c r="DW117" s="961"/>
      <c r="DX117" s="961"/>
      <c r="DY117" s="961"/>
      <c r="DZ117" s="962"/>
    </row>
    <row r="118" spans="1:130" s="230" customFormat="1" ht="26.25" customHeight="1" x14ac:dyDescent="0.2">
      <c r="A118" s="910" t="s">
        <v>442</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439</v>
      </c>
      <c r="AB118" s="891"/>
      <c r="AC118" s="891"/>
      <c r="AD118" s="891"/>
      <c r="AE118" s="892"/>
      <c r="AF118" s="890" t="s">
        <v>440</v>
      </c>
      <c r="AG118" s="891"/>
      <c r="AH118" s="891"/>
      <c r="AI118" s="891"/>
      <c r="AJ118" s="892"/>
      <c r="AK118" s="890" t="s">
        <v>318</v>
      </c>
      <c r="AL118" s="891"/>
      <c r="AM118" s="891"/>
      <c r="AN118" s="891"/>
      <c r="AO118" s="892"/>
      <c r="AP118" s="968" t="s">
        <v>441</v>
      </c>
      <c r="AQ118" s="969"/>
      <c r="AR118" s="969"/>
      <c r="AS118" s="969"/>
      <c r="AT118" s="970"/>
      <c r="AU118" s="906"/>
      <c r="AV118" s="907"/>
      <c r="AW118" s="907"/>
      <c r="AX118" s="907"/>
      <c r="AY118" s="907"/>
      <c r="AZ118" s="971" t="s">
        <v>477</v>
      </c>
      <c r="BA118" s="963"/>
      <c r="BB118" s="963"/>
      <c r="BC118" s="963"/>
      <c r="BD118" s="963"/>
      <c r="BE118" s="963"/>
      <c r="BF118" s="963"/>
      <c r="BG118" s="963"/>
      <c r="BH118" s="963"/>
      <c r="BI118" s="963"/>
      <c r="BJ118" s="963"/>
      <c r="BK118" s="963"/>
      <c r="BL118" s="963"/>
      <c r="BM118" s="963"/>
      <c r="BN118" s="963"/>
      <c r="BO118" s="963"/>
      <c r="BP118" s="964"/>
      <c r="BQ118" s="997" t="s">
        <v>450</v>
      </c>
      <c r="BR118" s="998"/>
      <c r="BS118" s="998"/>
      <c r="BT118" s="998"/>
      <c r="BU118" s="998"/>
      <c r="BV118" s="998" t="s">
        <v>456</v>
      </c>
      <c r="BW118" s="998"/>
      <c r="BX118" s="998"/>
      <c r="BY118" s="998"/>
      <c r="BZ118" s="998"/>
      <c r="CA118" s="998" t="s">
        <v>456</v>
      </c>
      <c r="CB118" s="998"/>
      <c r="CC118" s="998"/>
      <c r="CD118" s="998"/>
      <c r="CE118" s="998"/>
      <c r="CF118" s="918" t="s">
        <v>453</v>
      </c>
      <c r="CG118" s="919"/>
      <c r="CH118" s="919"/>
      <c r="CI118" s="919"/>
      <c r="CJ118" s="919"/>
      <c r="CK118" s="946"/>
      <c r="CL118" s="947"/>
      <c r="CM118" s="920" t="s">
        <v>478</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56" t="s">
        <v>475</v>
      </c>
      <c r="DH118" s="957"/>
      <c r="DI118" s="957"/>
      <c r="DJ118" s="957"/>
      <c r="DK118" s="958"/>
      <c r="DL118" s="959" t="s">
        <v>456</v>
      </c>
      <c r="DM118" s="957"/>
      <c r="DN118" s="957"/>
      <c r="DO118" s="957"/>
      <c r="DP118" s="958"/>
      <c r="DQ118" s="959" t="s">
        <v>453</v>
      </c>
      <c r="DR118" s="957"/>
      <c r="DS118" s="957"/>
      <c r="DT118" s="957"/>
      <c r="DU118" s="958"/>
      <c r="DV118" s="960" t="s">
        <v>447</v>
      </c>
      <c r="DW118" s="961"/>
      <c r="DX118" s="961"/>
      <c r="DY118" s="961"/>
      <c r="DZ118" s="962"/>
    </row>
    <row r="119" spans="1:130" s="230" customFormat="1" ht="26.25" customHeight="1" x14ac:dyDescent="0.2">
      <c r="A119" s="1055" t="s">
        <v>445</v>
      </c>
      <c r="B119" s="945"/>
      <c r="C119" s="927" t="s">
        <v>446</v>
      </c>
      <c r="D119" s="895"/>
      <c r="E119" s="895"/>
      <c r="F119" s="895"/>
      <c r="G119" s="895"/>
      <c r="H119" s="895"/>
      <c r="I119" s="895"/>
      <c r="J119" s="895"/>
      <c r="K119" s="895"/>
      <c r="L119" s="895"/>
      <c r="M119" s="895"/>
      <c r="N119" s="895"/>
      <c r="O119" s="895"/>
      <c r="P119" s="895"/>
      <c r="Q119" s="895"/>
      <c r="R119" s="895"/>
      <c r="S119" s="895"/>
      <c r="T119" s="895"/>
      <c r="U119" s="895"/>
      <c r="V119" s="895"/>
      <c r="W119" s="895"/>
      <c r="X119" s="895"/>
      <c r="Y119" s="895"/>
      <c r="Z119" s="896"/>
      <c r="AA119" s="897" t="s">
        <v>402</v>
      </c>
      <c r="AB119" s="898"/>
      <c r="AC119" s="898"/>
      <c r="AD119" s="898"/>
      <c r="AE119" s="899"/>
      <c r="AF119" s="900" t="s">
        <v>453</v>
      </c>
      <c r="AG119" s="898"/>
      <c r="AH119" s="898"/>
      <c r="AI119" s="898"/>
      <c r="AJ119" s="899"/>
      <c r="AK119" s="900" t="s">
        <v>456</v>
      </c>
      <c r="AL119" s="898"/>
      <c r="AM119" s="898"/>
      <c r="AN119" s="898"/>
      <c r="AO119" s="899"/>
      <c r="AP119" s="901" t="s">
        <v>475</v>
      </c>
      <c r="AQ119" s="902"/>
      <c r="AR119" s="902"/>
      <c r="AS119" s="902"/>
      <c r="AT119" s="903"/>
      <c r="AU119" s="908"/>
      <c r="AV119" s="909"/>
      <c r="AW119" s="909"/>
      <c r="AX119" s="909"/>
      <c r="AY119" s="909"/>
      <c r="AZ119" s="251" t="s">
        <v>194</v>
      </c>
      <c r="BA119" s="251"/>
      <c r="BB119" s="251"/>
      <c r="BC119" s="251"/>
      <c r="BD119" s="251"/>
      <c r="BE119" s="251"/>
      <c r="BF119" s="251"/>
      <c r="BG119" s="251"/>
      <c r="BH119" s="251"/>
      <c r="BI119" s="251"/>
      <c r="BJ119" s="251"/>
      <c r="BK119" s="251"/>
      <c r="BL119" s="251"/>
      <c r="BM119" s="251"/>
      <c r="BN119" s="251"/>
      <c r="BO119" s="975" t="s">
        <v>479</v>
      </c>
      <c r="BP119" s="1003"/>
      <c r="BQ119" s="997">
        <v>9230831</v>
      </c>
      <c r="BR119" s="998"/>
      <c r="BS119" s="998"/>
      <c r="BT119" s="998"/>
      <c r="BU119" s="998"/>
      <c r="BV119" s="998">
        <v>9242958</v>
      </c>
      <c r="BW119" s="998"/>
      <c r="BX119" s="998"/>
      <c r="BY119" s="998"/>
      <c r="BZ119" s="998"/>
      <c r="CA119" s="998">
        <v>9101484</v>
      </c>
      <c r="CB119" s="998"/>
      <c r="CC119" s="998"/>
      <c r="CD119" s="998"/>
      <c r="CE119" s="998"/>
      <c r="CF119" s="999"/>
      <c r="CG119" s="1000"/>
      <c r="CH119" s="1000"/>
      <c r="CI119" s="1000"/>
      <c r="CJ119" s="1001"/>
      <c r="CK119" s="948"/>
      <c r="CL119" s="949"/>
      <c r="CM119" s="971" t="s">
        <v>480</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1002">
        <v>275773</v>
      </c>
      <c r="DH119" s="984"/>
      <c r="DI119" s="984"/>
      <c r="DJ119" s="984"/>
      <c r="DK119" s="985"/>
      <c r="DL119" s="983">
        <v>480424</v>
      </c>
      <c r="DM119" s="984"/>
      <c r="DN119" s="984"/>
      <c r="DO119" s="984"/>
      <c r="DP119" s="985"/>
      <c r="DQ119" s="983">
        <v>778749</v>
      </c>
      <c r="DR119" s="984"/>
      <c r="DS119" s="984"/>
      <c r="DT119" s="984"/>
      <c r="DU119" s="985"/>
      <c r="DV119" s="986">
        <v>19</v>
      </c>
      <c r="DW119" s="987"/>
      <c r="DX119" s="987"/>
      <c r="DY119" s="987"/>
      <c r="DZ119" s="988"/>
    </row>
    <row r="120" spans="1:130" s="230" customFormat="1" ht="26.25" customHeight="1" x14ac:dyDescent="0.2">
      <c r="A120" s="1056"/>
      <c r="B120" s="947"/>
      <c r="C120" s="920" t="s">
        <v>452</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450</v>
      </c>
      <c r="AB120" s="957"/>
      <c r="AC120" s="957"/>
      <c r="AD120" s="957"/>
      <c r="AE120" s="958"/>
      <c r="AF120" s="959" t="s">
        <v>402</v>
      </c>
      <c r="AG120" s="957"/>
      <c r="AH120" s="957"/>
      <c r="AI120" s="957"/>
      <c r="AJ120" s="958"/>
      <c r="AK120" s="959" t="s">
        <v>475</v>
      </c>
      <c r="AL120" s="957"/>
      <c r="AM120" s="957"/>
      <c r="AN120" s="957"/>
      <c r="AO120" s="958"/>
      <c r="AP120" s="960" t="s">
        <v>450</v>
      </c>
      <c r="AQ120" s="961"/>
      <c r="AR120" s="961"/>
      <c r="AS120" s="961"/>
      <c r="AT120" s="962"/>
      <c r="AU120" s="989" t="s">
        <v>481</v>
      </c>
      <c r="AV120" s="990"/>
      <c r="AW120" s="990"/>
      <c r="AX120" s="990"/>
      <c r="AY120" s="991"/>
      <c r="AZ120" s="927" t="s">
        <v>482</v>
      </c>
      <c r="BA120" s="895"/>
      <c r="BB120" s="895"/>
      <c r="BC120" s="895"/>
      <c r="BD120" s="895"/>
      <c r="BE120" s="895"/>
      <c r="BF120" s="895"/>
      <c r="BG120" s="895"/>
      <c r="BH120" s="895"/>
      <c r="BI120" s="895"/>
      <c r="BJ120" s="895"/>
      <c r="BK120" s="895"/>
      <c r="BL120" s="895"/>
      <c r="BM120" s="895"/>
      <c r="BN120" s="895"/>
      <c r="BO120" s="895"/>
      <c r="BP120" s="896"/>
      <c r="BQ120" s="928">
        <v>821734</v>
      </c>
      <c r="BR120" s="929"/>
      <c r="BS120" s="929"/>
      <c r="BT120" s="929"/>
      <c r="BU120" s="929"/>
      <c r="BV120" s="929">
        <v>1450325</v>
      </c>
      <c r="BW120" s="929"/>
      <c r="BX120" s="929"/>
      <c r="BY120" s="929"/>
      <c r="BZ120" s="929"/>
      <c r="CA120" s="929">
        <v>1782154</v>
      </c>
      <c r="CB120" s="929"/>
      <c r="CC120" s="929"/>
      <c r="CD120" s="929"/>
      <c r="CE120" s="929"/>
      <c r="CF120" s="942">
        <v>43.6</v>
      </c>
      <c r="CG120" s="943"/>
      <c r="CH120" s="943"/>
      <c r="CI120" s="943"/>
      <c r="CJ120" s="943"/>
      <c r="CK120" s="1004" t="s">
        <v>483</v>
      </c>
      <c r="CL120" s="1005"/>
      <c r="CM120" s="1005"/>
      <c r="CN120" s="1005"/>
      <c r="CO120" s="1006"/>
      <c r="CP120" s="1012" t="s">
        <v>484</v>
      </c>
      <c r="CQ120" s="1013"/>
      <c r="CR120" s="1013"/>
      <c r="CS120" s="1013"/>
      <c r="CT120" s="1013"/>
      <c r="CU120" s="1013"/>
      <c r="CV120" s="1013"/>
      <c r="CW120" s="1013"/>
      <c r="CX120" s="1013"/>
      <c r="CY120" s="1013"/>
      <c r="CZ120" s="1013"/>
      <c r="DA120" s="1013"/>
      <c r="DB120" s="1013"/>
      <c r="DC120" s="1013"/>
      <c r="DD120" s="1013"/>
      <c r="DE120" s="1013"/>
      <c r="DF120" s="1014"/>
      <c r="DG120" s="928">
        <v>998037</v>
      </c>
      <c r="DH120" s="929"/>
      <c r="DI120" s="929"/>
      <c r="DJ120" s="929"/>
      <c r="DK120" s="929"/>
      <c r="DL120" s="929">
        <v>977647</v>
      </c>
      <c r="DM120" s="929"/>
      <c r="DN120" s="929"/>
      <c r="DO120" s="929"/>
      <c r="DP120" s="929"/>
      <c r="DQ120" s="929">
        <v>957151</v>
      </c>
      <c r="DR120" s="929"/>
      <c r="DS120" s="929"/>
      <c r="DT120" s="929"/>
      <c r="DU120" s="929"/>
      <c r="DV120" s="930">
        <v>23.4</v>
      </c>
      <c r="DW120" s="930"/>
      <c r="DX120" s="930"/>
      <c r="DY120" s="930"/>
      <c r="DZ120" s="931"/>
    </row>
    <row r="121" spans="1:130" s="230" customFormat="1" ht="26.25" customHeight="1" x14ac:dyDescent="0.2">
      <c r="A121" s="1056"/>
      <c r="B121" s="947"/>
      <c r="C121" s="972" t="s">
        <v>485</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56" t="s">
        <v>471</v>
      </c>
      <c r="AB121" s="957"/>
      <c r="AC121" s="957"/>
      <c r="AD121" s="957"/>
      <c r="AE121" s="958"/>
      <c r="AF121" s="959" t="s">
        <v>402</v>
      </c>
      <c r="AG121" s="957"/>
      <c r="AH121" s="957"/>
      <c r="AI121" s="957"/>
      <c r="AJ121" s="958"/>
      <c r="AK121" s="959" t="s">
        <v>402</v>
      </c>
      <c r="AL121" s="957"/>
      <c r="AM121" s="957"/>
      <c r="AN121" s="957"/>
      <c r="AO121" s="958"/>
      <c r="AP121" s="960" t="s">
        <v>456</v>
      </c>
      <c r="AQ121" s="961"/>
      <c r="AR121" s="961"/>
      <c r="AS121" s="961"/>
      <c r="AT121" s="962"/>
      <c r="AU121" s="992"/>
      <c r="AV121" s="993"/>
      <c r="AW121" s="993"/>
      <c r="AX121" s="993"/>
      <c r="AY121" s="994"/>
      <c r="AZ121" s="920" t="s">
        <v>486</v>
      </c>
      <c r="BA121" s="921"/>
      <c r="BB121" s="921"/>
      <c r="BC121" s="921"/>
      <c r="BD121" s="921"/>
      <c r="BE121" s="921"/>
      <c r="BF121" s="921"/>
      <c r="BG121" s="921"/>
      <c r="BH121" s="921"/>
      <c r="BI121" s="921"/>
      <c r="BJ121" s="921"/>
      <c r="BK121" s="921"/>
      <c r="BL121" s="921"/>
      <c r="BM121" s="921"/>
      <c r="BN121" s="921"/>
      <c r="BO121" s="921"/>
      <c r="BP121" s="922"/>
      <c r="BQ121" s="923" t="s">
        <v>475</v>
      </c>
      <c r="BR121" s="924"/>
      <c r="BS121" s="924"/>
      <c r="BT121" s="924"/>
      <c r="BU121" s="924"/>
      <c r="BV121" s="924" t="s">
        <v>450</v>
      </c>
      <c r="BW121" s="924"/>
      <c r="BX121" s="924"/>
      <c r="BY121" s="924"/>
      <c r="BZ121" s="924"/>
      <c r="CA121" s="924" t="s">
        <v>402</v>
      </c>
      <c r="CB121" s="924"/>
      <c r="CC121" s="924"/>
      <c r="CD121" s="924"/>
      <c r="CE121" s="924"/>
      <c r="CF121" s="918" t="s">
        <v>453</v>
      </c>
      <c r="CG121" s="919"/>
      <c r="CH121" s="919"/>
      <c r="CI121" s="919"/>
      <c r="CJ121" s="919"/>
      <c r="CK121" s="1007"/>
      <c r="CL121" s="1008"/>
      <c r="CM121" s="1008"/>
      <c r="CN121" s="1008"/>
      <c r="CO121" s="1009"/>
      <c r="CP121" s="1017" t="s">
        <v>487</v>
      </c>
      <c r="CQ121" s="1018"/>
      <c r="CR121" s="1018"/>
      <c r="CS121" s="1018"/>
      <c r="CT121" s="1018"/>
      <c r="CU121" s="1018"/>
      <c r="CV121" s="1018"/>
      <c r="CW121" s="1018"/>
      <c r="CX121" s="1018"/>
      <c r="CY121" s="1018"/>
      <c r="CZ121" s="1018"/>
      <c r="DA121" s="1018"/>
      <c r="DB121" s="1018"/>
      <c r="DC121" s="1018"/>
      <c r="DD121" s="1018"/>
      <c r="DE121" s="1018"/>
      <c r="DF121" s="1019"/>
      <c r="DG121" s="923">
        <v>297</v>
      </c>
      <c r="DH121" s="924"/>
      <c r="DI121" s="924"/>
      <c r="DJ121" s="924"/>
      <c r="DK121" s="924"/>
      <c r="DL121" s="924">
        <v>200</v>
      </c>
      <c r="DM121" s="924"/>
      <c r="DN121" s="924"/>
      <c r="DO121" s="924"/>
      <c r="DP121" s="924"/>
      <c r="DQ121" s="924">
        <v>125</v>
      </c>
      <c r="DR121" s="924"/>
      <c r="DS121" s="924"/>
      <c r="DT121" s="924"/>
      <c r="DU121" s="924"/>
      <c r="DV121" s="925">
        <v>0</v>
      </c>
      <c r="DW121" s="925"/>
      <c r="DX121" s="925"/>
      <c r="DY121" s="925"/>
      <c r="DZ121" s="926"/>
    </row>
    <row r="122" spans="1:130" s="230" customFormat="1" ht="26.25" customHeight="1" x14ac:dyDescent="0.2">
      <c r="A122" s="1056"/>
      <c r="B122" s="947"/>
      <c r="C122" s="920" t="s">
        <v>464</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t="s">
        <v>453</v>
      </c>
      <c r="AB122" s="957"/>
      <c r="AC122" s="957"/>
      <c r="AD122" s="957"/>
      <c r="AE122" s="958"/>
      <c r="AF122" s="959" t="s">
        <v>456</v>
      </c>
      <c r="AG122" s="957"/>
      <c r="AH122" s="957"/>
      <c r="AI122" s="957"/>
      <c r="AJ122" s="958"/>
      <c r="AK122" s="959" t="s">
        <v>475</v>
      </c>
      <c r="AL122" s="957"/>
      <c r="AM122" s="957"/>
      <c r="AN122" s="957"/>
      <c r="AO122" s="958"/>
      <c r="AP122" s="960" t="s">
        <v>456</v>
      </c>
      <c r="AQ122" s="961"/>
      <c r="AR122" s="961"/>
      <c r="AS122" s="961"/>
      <c r="AT122" s="962"/>
      <c r="AU122" s="992"/>
      <c r="AV122" s="993"/>
      <c r="AW122" s="993"/>
      <c r="AX122" s="993"/>
      <c r="AY122" s="994"/>
      <c r="AZ122" s="971" t="s">
        <v>488</v>
      </c>
      <c r="BA122" s="963"/>
      <c r="BB122" s="963"/>
      <c r="BC122" s="963"/>
      <c r="BD122" s="963"/>
      <c r="BE122" s="963"/>
      <c r="BF122" s="963"/>
      <c r="BG122" s="963"/>
      <c r="BH122" s="963"/>
      <c r="BI122" s="963"/>
      <c r="BJ122" s="963"/>
      <c r="BK122" s="963"/>
      <c r="BL122" s="963"/>
      <c r="BM122" s="963"/>
      <c r="BN122" s="963"/>
      <c r="BO122" s="963"/>
      <c r="BP122" s="964"/>
      <c r="BQ122" s="997">
        <v>5867707</v>
      </c>
      <c r="BR122" s="998"/>
      <c r="BS122" s="998"/>
      <c r="BT122" s="998"/>
      <c r="BU122" s="998"/>
      <c r="BV122" s="998">
        <v>5809080</v>
      </c>
      <c r="BW122" s="998"/>
      <c r="BX122" s="998"/>
      <c r="BY122" s="998"/>
      <c r="BZ122" s="998"/>
      <c r="CA122" s="998">
        <v>5569523</v>
      </c>
      <c r="CB122" s="998"/>
      <c r="CC122" s="998"/>
      <c r="CD122" s="998"/>
      <c r="CE122" s="998"/>
      <c r="CF122" s="1015">
        <v>136.19999999999999</v>
      </c>
      <c r="CG122" s="1016"/>
      <c r="CH122" s="1016"/>
      <c r="CI122" s="1016"/>
      <c r="CJ122" s="1016"/>
      <c r="CK122" s="1007"/>
      <c r="CL122" s="1008"/>
      <c r="CM122" s="1008"/>
      <c r="CN122" s="1008"/>
      <c r="CO122" s="1009"/>
      <c r="CP122" s="1017" t="s">
        <v>489</v>
      </c>
      <c r="CQ122" s="1018"/>
      <c r="CR122" s="1018"/>
      <c r="CS122" s="1018"/>
      <c r="CT122" s="1018"/>
      <c r="CU122" s="1018"/>
      <c r="CV122" s="1018"/>
      <c r="CW122" s="1018"/>
      <c r="CX122" s="1018"/>
      <c r="CY122" s="1018"/>
      <c r="CZ122" s="1018"/>
      <c r="DA122" s="1018"/>
      <c r="DB122" s="1018"/>
      <c r="DC122" s="1018"/>
      <c r="DD122" s="1018"/>
      <c r="DE122" s="1018"/>
      <c r="DF122" s="1019"/>
      <c r="DG122" s="923" t="s">
        <v>456</v>
      </c>
      <c r="DH122" s="924"/>
      <c r="DI122" s="924"/>
      <c r="DJ122" s="924"/>
      <c r="DK122" s="924"/>
      <c r="DL122" s="924" t="s">
        <v>475</v>
      </c>
      <c r="DM122" s="924"/>
      <c r="DN122" s="924"/>
      <c r="DO122" s="924"/>
      <c r="DP122" s="924"/>
      <c r="DQ122" s="924" t="s">
        <v>456</v>
      </c>
      <c r="DR122" s="924"/>
      <c r="DS122" s="924"/>
      <c r="DT122" s="924"/>
      <c r="DU122" s="924"/>
      <c r="DV122" s="925" t="s">
        <v>456</v>
      </c>
      <c r="DW122" s="925"/>
      <c r="DX122" s="925"/>
      <c r="DY122" s="925"/>
      <c r="DZ122" s="926"/>
    </row>
    <row r="123" spans="1:130" s="230" customFormat="1" ht="26.25" customHeight="1" x14ac:dyDescent="0.2">
      <c r="A123" s="1056"/>
      <c r="B123" s="947"/>
      <c r="C123" s="920" t="s">
        <v>470</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456</v>
      </c>
      <c r="AB123" s="957"/>
      <c r="AC123" s="957"/>
      <c r="AD123" s="957"/>
      <c r="AE123" s="958"/>
      <c r="AF123" s="959" t="s">
        <v>456</v>
      </c>
      <c r="AG123" s="957"/>
      <c r="AH123" s="957"/>
      <c r="AI123" s="957"/>
      <c r="AJ123" s="958"/>
      <c r="AK123" s="959" t="s">
        <v>456</v>
      </c>
      <c r="AL123" s="957"/>
      <c r="AM123" s="957"/>
      <c r="AN123" s="957"/>
      <c r="AO123" s="958"/>
      <c r="AP123" s="960" t="s">
        <v>402</v>
      </c>
      <c r="AQ123" s="961"/>
      <c r="AR123" s="961"/>
      <c r="AS123" s="961"/>
      <c r="AT123" s="962"/>
      <c r="AU123" s="995"/>
      <c r="AV123" s="996"/>
      <c r="AW123" s="996"/>
      <c r="AX123" s="996"/>
      <c r="AY123" s="996"/>
      <c r="AZ123" s="251" t="s">
        <v>194</v>
      </c>
      <c r="BA123" s="251"/>
      <c r="BB123" s="251"/>
      <c r="BC123" s="251"/>
      <c r="BD123" s="251"/>
      <c r="BE123" s="251"/>
      <c r="BF123" s="251"/>
      <c r="BG123" s="251"/>
      <c r="BH123" s="251"/>
      <c r="BI123" s="251"/>
      <c r="BJ123" s="251"/>
      <c r="BK123" s="251"/>
      <c r="BL123" s="251"/>
      <c r="BM123" s="251"/>
      <c r="BN123" s="251"/>
      <c r="BO123" s="975" t="s">
        <v>490</v>
      </c>
      <c r="BP123" s="1003"/>
      <c r="BQ123" s="1062">
        <v>6689441</v>
      </c>
      <c r="BR123" s="1029"/>
      <c r="BS123" s="1029"/>
      <c r="BT123" s="1029"/>
      <c r="BU123" s="1029"/>
      <c r="BV123" s="1029">
        <v>7259405</v>
      </c>
      <c r="BW123" s="1029"/>
      <c r="BX123" s="1029"/>
      <c r="BY123" s="1029"/>
      <c r="BZ123" s="1029"/>
      <c r="CA123" s="1029">
        <v>7351677</v>
      </c>
      <c r="CB123" s="1029"/>
      <c r="CC123" s="1029"/>
      <c r="CD123" s="1029"/>
      <c r="CE123" s="1029"/>
      <c r="CF123" s="999"/>
      <c r="CG123" s="1000"/>
      <c r="CH123" s="1000"/>
      <c r="CI123" s="1000"/>
      <c r="CJ123" s="1001"/>
      <c r="CK123" s="1007"/>
      <c r="CL123" s="1008"/>
      <c r="CM123" s="1008"/>
      <c r="CN123" s="1008"/>
      <c r="CO123" s="1009"/>
      <c r="CP123" s="1017" t="s">
        <v>415</v>
      </c>
      <c r="CQ123" s="1018"/>
      <c r="CR123" s="1018"/>
      <c r="CS123" s="1018"/>
      <c r="CT123" s="1018"/>
      <c r="CU123" s="1018"/>
      <c r="CV123" s="1018"/>
      <c r="CW123" s="1018"/>
      <c r="CX123" s="1018"/>
      <c r="CY123" s="1018"/>
      <c r="CZ123" s="1018"/>
      <c r="DA123" s="1018"/>
      <c r="DB123" s="1018"/>
      <c r="DC123" s="1018"/>
      <c r="DD123" s="1018"/>
      <c r="DE123" s="1018"/>
      <c r="DF123" s="1019"/>
      <c r="DG123" s="956" t="s">
        <v>402</v>
      </c>
      <c r="DH123" s="957"/>
      <c r="DI123" s="957"/>
      <c r="DJ123" s="957"/>
      <c r="DK123" s="958"/>
      <c r="DL123" s="959" t="s">
        <v>491</v>
      </c>
      <c r="DM123" s="957"/>
      <c r="DN123" s="957"/>
      <c r="DO123" s="957"/>
      <c r="DP123" s="958"/>
      <c r="DQ123" s="959" t="s">
        <v>491</v>
      </c>
      <c r="DR123" s="957"/>
      <c r="DS123" s="957"/>
      <c r="DT123" s="957"/>
      <c r="DU123" s="958"/>
      <c r="DV123" s="960" t="s">
        <v>491</v>
      </c>
      <c r="DW123" s="961"/>
      <c r="DX123" s="961"/>
      <c r="DY123" s="961"/>
      <c r="DZ123" s="962"/>
    </row>
    <row r="124" spans="1:130" s="230" customFormat="1" ht="26.25" customHeight="1" thickBot="1" x14ac:dyDescent="0.25">
      <c r="A124" s="1056"/>
      <c r="B124" s="947"/>
      <c r="C124" s="920" t="s">
        <v>476</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402</v>
      </c>
      <c r="AB124" s="957"/>
      <c r="AC124" s="957"/>
      <c r="AD124" s="957"/>
      <c r="AE124" s="958"/>
      <c r="AF124" s="959" t="s">
        <v>402</v>
      </c>
      <c r="AG124" s="957"/>
      <c r="AH124" s="957"/>
      <c r="AI124" s="957"/>
      <c r="AJ124" s="958"/>
      <c r="AK124" s="959" t="s">
        <v>491</v>
      </c>
      <c r="AL124" s="957"/>
      <c r="AM124" s="957"/>
      <c r="AN124" s="957"/>
      <c r="AO124" s="958"/>
      <c r="AP124" s="960" t="s">
        <v>491</v>
      </c>
      <c r="AQ124" s="961"/>
      <c r="AR124" s="961"/>
      <c r="AS124" s="961"/>
      <c r="AT124" s="962"/>
      <c r="AU124" s="1058" t="s">
        <v>492</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65.099999999999994</v>
      </c>
      <c r="BR124" s="1025"/>
      <c r="BS124" s="1025"/>
      <c r="BT124" s="1025"/>
      <c r="BU124" s="1025"/>
      <c r="BV124" s="1025">
        <v>47</v>
      </c>
      <c r="BW124" s="1025"/>
      <c r="BX124" s="1025"/>
      <c r="BY124" s="1025"/>
      <c r="BZ124" s="1025"/>
      <c r="CA124" s="1025">
        <v>42.7</v>
      </c>
      <c r="CB124" s="1025"/>
      <c r="CC124" s="1025"/>
      <c r="CD124" s="1025"/>
      <c r="CE124" s="1025"/>
      <c r="CF124" s="1026"/>
      <c r="CG124" s="1027"/>
      <c r="CH124" s="1027"/>
      <c r="CI124" s="1027"/>
      <c r="CJ124" s="1028"/>
      <c r="CK124" s="1010"/>
      <c r="CL124" s="1010"/>
      <c r="CM124" s="1010"/>
      <c r="CN124" s="1010"/>
      <c r="CO124" s="1011"/>
      <c r="CP124" s="1017" t="s">
        <v>493</v>
      </c>
      <c r="CQ124" s="1018"/>
      <c r="CR124" s="1018"/>
      <c r="CS124" s="1018"/>
      <c r="CT124" s="1018"/>
      <c r="CU124" s="1018"/>
      <c r="CV124" s="1018"/>
      <c r="CW124" s="1018"/>
      <c r="CX124" s="1018"/>
      <c r="CY124" s="1018"/>
      <c r="CZ124" s="1018"/>
      <c r="DA124" s="1018"/>
      <c r="DB124" s="1018"/>
      <c r="DC124" s="1018"/>
      <c r="DD124" s="1018"/>
      <c r="DE124" s="1018"/>
      <c r="DF124" s="1019"/>
      <c r="DG124" s="1002" t="s">
        <v>447</v>
      </c>
      <c r="DH124" s="984"/>
      <c r="DI124" s="984"/>
      <c r="DJ124" s="984"/>
      <c r="DK124" s="985"/>
      <c r="DL124" s="983" t="s">
        <v>447</v>
      </c>
      <c r="DM124" s="984"/>
      <c r="DN124" s="984"/>
      <c r="DO124" s="984"/>
      <c r="DP124" s="985"/>
      <c r="DQ124" s="983" t="s">
        <v>447</v>
      </c>
      <c r="DR124" s="984"/>
      <c r="DS124" s="984"/>
      <c r="DT124" s="984"/>
      <c r="DU124" s="985"/>
      <c r="DV124" s="986" t="s">
        <v>447</v>
      </c>
      <c r="DW124" s="987"/>
      <c r="DX124" s="987"/>
      <c r="DY124" s="987"/>
      <c r="DZ124" s="988"/>
    </row>
    <row r="125" spans="1:130" s="230" customFormat="1" ht="26.25" customHeight="1" x14ac:dyDescent="0.2">
      <c r="A125" s="1056"/>
      <c r="B125" s="947"/>
      <c r="C125" s="920" t="s">
        <v>478</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447</v>
      </c>
      <c r="AB125" s="957"/>
      <c r="AC125" s="957"/>
      <c r="AD125" s="957"/>
      <c r="AE125" s="958"/>
      <c r="AF125" s="959" t="s">
        <v>447</v>
      </c>
      <c r="AG125" s="957"/>
      <c r="AH125" s="957"/>
      <c r="AI125" s="957"/>
      <c r="AJ125" s="958"/>
      <c r="AK125" s="959" t="s">
        <v>447</v>
      </c>
      <c r="AL125" s="957"/>
      <c r="AM125" s="957"/>
      <c r="AN125" s="957"/>
      <c r="AO125" s="958"/>
      <c r="AP125" s="960" t="s">
        <v>447</v>
      </c>
      <c r="AQ125" s="961"/>
      <c r="AR125" s="961"/>
      <c r="AS125" s="961"/>
      <c r="AT125" s="96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0" t="s">
        <v>494</v>
      </c>
      <c r="CL125" s="1005"/>
      <c r="CM125" s="1005"/>
      <c r="CN125" s="1005"/>
      <c r="CO125" s="1006"/>
      <c r="CP125" s="927" t="s">
        <v>495</v>
      </c>
      <c r="CQ125" s="895"/>
      <c r="CR125" s="895"/>
      <c r="CS125" s="895"/>
      <c r="CT125" s="895"/>
      <c r="CU125" s="895"/>
      <c r="CV125" s="895"/>
      <c r="CW125" s="895"/>
      <c r="CX125" s="895"/>
      <c r="CY125" s="895"/>
      <c r="CZ125" s="895"/>
      <c r="DA125" s="895"/>
      <c r="DB125" s="895"/>
      <c r="DC125" s="895"/>
      <c r="DD125" s="895"/>
      <c r="DE125" s="895"/>
      <c r="DF125" s="896"/>
      <c r="DG125" s="928" t="s">
        <v>447</v>
      </c>
      <c r="DH125" s="929"/>
      <c r="DI125" s="929"/>
      <c r="DJ125" s="929"/>
      <c r="DK125" s="929"/>
      <c r="DL125" s="929" t="s">
        <v>447</v>
      </c>
      <c r="DM125" s="929"/>
      <c r="DN125" s="929"/>
      <c r="DO125" s="929"/>
      <c r="DP125" s="929"/>
      <c r="DQ125" s="929" t="s">
        <v>447</v>
      </c>
      <c r="DR125" s="929"/>
      <c r="DS125" s="929"/>
      <c r="DT125" s="929"/>
      <c r="DU125" s="929"/>
      <c r="DV125" s="930" t="s">
        <v>447</v>
      </c>
      <c r="DW125" s="930"/>
      <c r="DX125" s="930"/>
      <c r="DY125" s="930"/>
      <c r="DZ125" s="931"/>
    </row>
    <row r="126" spans="1:130" s="230" customFormat="1" ht="26.25" customHeight="1" thickBot="1" x14ac:dyDescent="0.25">
      <c r="A126" s="1056"/>
      <c r="B126" s="947"/>
      <c r="C126" s="920" t="s">
        <v>480</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v>19998</v>
      </c>
      <c r="AB126" s="957"/>
      <c r="AC126" s="957"/>
      <c r="AD126" s="957"/>
      <c r="AE126" s="958"/>
      <c r="AF126" s="959">
        <v>38545</v>
      </c>
      <c r="AG126" s="957"/>
      <c r="AH126" s="957"/>
      <c r="AI126" s="957"/>
      <c r="AJ126" s="958"/>
      <c r="AK126" s="959">
        <v>19999</v>
      </c>
      <c r="AL126" s="957"/>
      <c r="AM126" s="957"/>
      <c r="AN126" s="957"/>
      <c r="AO126" s="958"/>
      <c r="AP126" s="960">
        <v>0.5</v>
      </c>
      <c r="AQ126" s="961"/>
      <c r="AR126" s="961"/>
      <c r="AS126" s="961"/>
      <c r="AT126" s="96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1"/>
      <c r="CL126" s="1008"/>
      <c r="CM126" s="1008"/>
      <c r="CN126" s="1008"/>
      <c r="CO126" s="1009"/>
      <c r="CP126" s="920" t="s">
        <v>496</v>
      </c>
      <c r="CQ126" s="921"/>
      <c r="CR126" s="921"/>
      <c r="CS126" s="921"/>
      <c r="CT126" s="921"/>
      <c r="CU126" s="921"/>
      <c r="CV126" s="921"/>
      <c r="CW126" s="921"/>
      <c r="CX126" s="921"/>
      <c r="CY126" s="921"/>
      <c r="CZ126" s="921"/>
      <c r="DA126" s="921"/>
      <c r="DB126" s="921"/>
      <c r="DC126" s="921"/>
      <c r="DD126" s="921"/>
      <c r="DE126" s="921"/>
      <c r="DF126" s="922"/>
      <c r="DG126" s="923" t="s">
        <v>447</v>
      </c>
      <c r="DH126" s="924"/>
      <c r="DI126" s="924"/>
      <c r="DJ126" s="924"/>
      <c r="DK126" s="924"/>
      <c r="DL126" s="924" t="s">
        <v>447</v>
      </c>
      <c r="DM126" s="924"/>
      <c r="DN126" s="924"/>
      <c r="DO126" s="924"/>
      <c r="DP126" s="924"/>
      <c r="DQ126" s="924" t="s">
        <v>447</v>
      </c>
      <c r="DR126" s="924"/>
      <c r="DS126" s="924"/>
      <c r="DT126" s="924"/>
      <c r="DU126" s="924"/>
      <c r="DV126" s="925" t="s">
        <v>447</v>
      </c>
      <c r="DW126" s="925"/>
      <c r="DX126" s="925"/>
      <c r="DY126" s="925"/>
      <c r="DZ126" s="926"/>
    </row>
    <row r="127" spans="1:130" s="230" customFormat="1" ht="26.25" customHeight="1" x14ac:dyDescent="0.2">
      <c r="A127" s="1057"/>
      <c r="B127" s="949"/>
      <c r="C127" s="971" t="s">
        <v>497</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56" t="s">
        <v>453</v>
      </c>
      <c r="AB127" s="957"/>
      <c r="AC127" s="957"/>
      <c r="AD127" s="957"/>
      <c r="AE127" s="958"/>
      <c r="AF127" s="959" t="s">
        <v>447</v>
      </c>
      <c r="AG127" s="957"/>
      <c r="AH127" s="957"/>
      <c r="AI127" s="957"/>
      <c r="AJ127" s="958"/>
      <c r="AK127" s="959" t="s">
        <v>447</v>
      </c>
      <c r="AL127" s="957"/>
      <c r="AM127" s="957"/>
      <c r="AN127" s="957"/>
      <c r="AO127" s="958"/>
      <c r="AP127" s="960" t="s">
        <v>447</v>
      </c>
      <c r="AQ127" s="961"/>
      <c r="AR127" s="961"/>
      <c r="AS127" s="961"/>
      <c r="AT127" s="962"/>
      <c r="AU127" s="232"/>
      <c r="AV127" s="232"/>
      <c r="AW127" s="232"/>
      <c r="AX127" s="1030" t="s">
        <v>498</v>
      </c>
      <c r="AY127" s="1031"/>
      <c r="AZ127" s="1031"/>
      <c r="BA127" s="1031"/>
      <c r="BB127" s="1031"/>
      <c r="BC127" s="1031"/>
      <c r="BD127" s="1031"/>
      <c r="BE127" s="1032"/>
      <c r="BF127" s="1033" t="s">
        <v>499</v>
      </c>
      <c r="BG127" s="1031"/>
      <c r="BH127" s="1031"/>
      <c r="BI127" s="1031"/>
      <c r="BJ127" s="1031"/>
      <c r="BK127" s="1031"/>
      <c r="BL127" s="1032"/>
      <c r="BM127" s="1033" t="s">
        <v>500</v>
      </c>
      <c r="BN127" s="1031"/>
      <c r="BO127" s="1031"/>
      <c r="BP127" s="1031"/>
      <c r="BQ127" s="1031"/>
      <c r="BR127" s="1031"/>
      <c r="BS127" s="1032"/>
      <c r="BT127" s="1033" t="s">
        <v>501</v>
      </c>
      <c r="BU127" s="1031"/>
      <c r="BV127" s="1031"/>
      <c r="BW127" s="1031"/>
      <c r="BX127" s="1031"/>
      <c r="BY127" s="1031"/>
      <c r="BZ127" s="1054"/>
      <c r="CA127" s="232"/>
      <c r="CB127" s="232"/>
      <c r="CC127" s="232"/>
      <c r="CD127" s="255"/>
      <c r="CE127" s="255"/>
      <c r="CF127" s="255"/>
      <c r="CG127" s="232"/>
      <c r="CH127" s="232"/>
      <c r="CI127" s="232"/>
      <c r="CJ127" s="254"/>
      <c r="CK127" s="1021"/>
      <c r="CL127" s="1008"/>
      <c r="CM127" s="1008"/>
      <c r="CN127" s="1008"/>
      <c r="CO127" s="1009"/>
      <c r="CP127" s="920" t="s">
        <v>502</v>
      </c>
      <c r="CQ127" s="921"/>
      <c r="CR127" s="921"/>
      <c r="CS127" s="921"/>
      <c r="CT127" s="921"/>
      <c r="CU127" s="921"/>
      <c r="CV127" s="921"/>
      <c r="CW127" s="921"/>
      <c r="CX127" s="921"/>
      <c r="CY127" s="921"/>
      <c r="CZ127" s="921"/>
      <c r="DA127" s="921"/>
      <c r="DB127" s="921"/>
      <c r="DC127" s="921"/>
      <c r="DD127" s="921"/>
      <c r="DE127" s="921"/>
      <c r="DF127" s="922"/>
      <c r="DG127" s="923" t="s">
        <v>447</v>
      </c>
      <c r="DH127" s="924"/>
      <c r="DI127" s="924"/>
      <c r="DJ127" s="924"/>
      <c r="DK127" s="924"/>
      <c r="DL127" s="924" t="s">
        <v>447</v>
      </c>
      <c r="DM127" s="924"/>
      <c r="DN127" s="924"/>
      <c r="DO127" s="924"/>
      <c r="DP127" s="924"/>
      <c r="DQ127" s="924" t="s">
        <v>447</v>
      </c>
      <c r="DR127" s="924"/>
      <c r="DS127" s="924"/>
      <c r="DT127" s="924"/>
      <c r="DU127" s="924"/>
      <c r="DV127" s="925" t="s">
        <v>447</v>
      </c>
      <c r="DW127" s="925"/>
      <c r="DX127" s="925"/>
      <c r="DY127" s="925"/>
      <c r="DZ127" s="926"/>
    </row>
    <row r="128" spans="1:130" s="230" customFormat="1" ht="26.25" customHeight="1" thickBot="1" x14ac:dyDescent="0.25">
      <c r="A128" s="1040" t="s">
        <v>503</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504</v>
      </c>
      <c r="X128" s="1042"/>
      <c r="Y128" s="1042"/>
      <c r="Z128" s="1043"/>
      <c r="AA128" s="1044" t="s">
        <v>447</v>
      </c>
      <c r="AB128" s="1045"/>
      <c r="AC128" s="1045"/>
      <c r="AD128" s="1045"/>
      <c r="AE128" s="1046"/>
      <c r="AF128" s="1047" t="s">
        <v>474</v>
      </c>
      <c r="AG128" s="1045"/>
      <c r="AH128" s="1045"/>
      <c r="AI128" s="1045"/>
      <c r="AJ128" s="1046"/>
      <c r="AK128" s="1047">
        <v>303</v>
      </c>
      <c r="AL128" s="1045"/>
      <c r="AM128" s="1045"/>
      <c r="AN128" s="1045"/>
      <c r="AO128" s="1046"/>
      <c r="AP128" s="1048"/>
      <c r="AQ128" s="1049"/>
      <c r="AR128" s="1049"/>
      <c r="AS128" s="1049"/>
      <c r="AT128" s="1050"/>
      <c r="AU128" s="232"/>
      <c r="AV128" s="232"/>
      <c r="AW128" s="232"/>
      <c r="AX128" s="894" t="s">
        <v>505</v>
      </c>
      <c r="AY128" s="895"/>
      <c r="AZ128" s="895"/>
      <c r="BA128" s="895"/>
      <c r="BB128" s="895"/>
      <c r="BC128" s="895"/>
      <c r="BD128" s="895"/>
      <c r="BE128" s="896"/>
      <c r="BF128" s="1051" t="s">
        <v>506</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4"/>
      <c r="CA128" s="255"/>
      <c r="CB128" s="255"/>
      <c r="CC128" s="255"/>
      <c r="CD128" s="255"/>
      <c r="CE128" s="255"/>
      <c r="CF128" s="255"/>
      <c r="CG128" s="232"/>
      <c r="CH128" s="232"/>
      <c r="CI128" s="232"/>
      <c r="CJ128" s="254"/>
      <c r="CK128" s="1022"/>
      <c r="CL128" s="1023"/>
      <c r="CM128" s="1023"/>
      <c r="CN128" s="1023"/>
      <c r="CO128" s="1024"/>
      <c r="CP128" s="1034" t="s">
        <v>507</v>
      </c>
      <c r="CQ128" s="726"/>
      <c r="CR128" s="726"/>
      <c r="CS128" s="726"/>
      <c r="CT128" s="726"/>
      <c r="CU128" s="726"/>
      <c r="CV128" s="726"/>
      <c r="CW128" s="726"/>
      <c r="CX128" s="726"/>
      <c r="CY128" s="726"/>
      <c r="CZ128" s="726"/>
      <c r="DA128" s="726"/>
      <c r="DB128" s="726"/>
      <c r="DC128" s="726"/>
      <c r="DD128" s="726"/>
      <c r="DE128" s="726"/>
      <c r="DF128" s="1035"/>
      <c r="DG128" s="1036" t="s">
        <v>508</v>
      </c>
      <c r="DH128" s="1037"/>
      <c r="DI128" s="1037"/>
      <c r="DJ128" s="1037"/>
      <c r="DK128" s="1037"/>
      <c r="DL128" s="1037" t="s">
        <v>509</v>
      </c>
      <c r="DM128" s="1037"/>
      <c r="DN128" s="1037"/>
      <c r="DO128" s="1037"/>
      <c r="DP128" s="1037"/>
      <c r="DQ128" s="1037" t="s">
        <v>510</v>
      </c>
      <c r="DR128" s="1037"/>
      <c r="DS128" s="1037"/>
      <c r="DT128" s="1037"/>
      <c r="DU128" s="1037"/>
      <c r="DV128" s="1038" t="s">
        <v>132</v>
      </c>
      <c r="DW128" s="1038"/>
      <c r="DX128" s="1038"/>
      <c r="DY128" s="1038"/>
      <c r="DZ128" s="1039"/>
    </row>
    <row r="129" spans="1:131" s="230" customFormat="1" ht="26.25" customHeight="1" x14ac:dyDescent="0.2">
      <c r="A129" s="932" t="s">
        <v>108</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8" t="s">
        <v>511</v>
      </c>
      <c r="X129" s="1069"/>
      <c r="Y129" s="1069"/>
      <c r="Z129" s="1070"/>
      <c r="AA129" s="956">
        <v>4402694</v>
      </c>
      <c r="AB129" s="957"/>
      <c r="AC129" s="957"/>
      <c r="AD129" s="957"/>
      <c r="AE129" s="958"/>
      <c r="AF129" s="959">
        <v>4703701</v>
      </c>
      <c r="AG129" s="957"/>
      <c r="AH129" s="957"/>
      <c r="AI129" s="957"/>
      <c r="AJ129" s="958"/>
      <c r="AK129" s="959">
        <v>4574945</v>
      </c>
      <c r="AL129" s="957"/>
      <c r="AM129" s="957"/>
      <c r="AN129" s="957"/>
      <c r="AO129" s="958"/>
      <c r="AP129" s="1071"/>
      <c r="AQ129" s="1072"/>
      <c r="AR129" s="1072"/>
      <c r="AS129" s="1072"/>
      <c r="AT129" s="1073"/>
      <c r="AU129" s="233"/>
      <c r="AV129" s="233"/>
      <c r="AW129" s="233"/>
      <c r="AX129" s="1063" t="s">
        <v>512</v>
      </c>
      <c r="AY129" s="921"/>
      <c r="AZ129" s="921"/>
      <c r="BA129" s="921"/>
      <c r="BB129" s="921"/>
      <c r="BC129" s="921"/>
      <c r="BD129" s="921"/>
      <c r="BE129" s="922"/>
      <c r="BF129" s="1064" t="s">
        <v>510</v>
      </c>
      <c r="BG129" s="1065"/>
      <c r="BH129" s="1065"/>
      <c r="BI129" s="1065"/>
      <c r="BJ129" s="1065"/>
      <c r="BK129" s="1065"/>
      <c r="BL129" s="1066"/>
      <c r="BM129" s="1064">
        <v>20</v>
      </c>
      <c r="BN129" s="1065"/>
      <c r="BO129" s="1065"/>
      <c r="BP129" s="1065"/>
      <c r="BQ129" s="1065"/>
      <c r="BR129" s="1065"/>
      <c r="BS129" s="1066"/>
      <c r="BT129" s="1064">
        <v>30</v>
      </c>
      <c r="BU129" s="1065"/>
      <c r="BV129" s="1065"/>
      <c r="BW129" s="1065"/>
      <c r="BX129" s="1065"/>
      <c r="BY129" s="1065"/>
      <c r="BZ129" s="106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2" t="s">
        <v>513</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8" t="s">
        <v>514</v>
      </c>
      <c r="X130" s="1069"/>
      <c r="Y130" s="1069"/>
      <c r="Z130" s="1070"/>
      <c r="AA130" s="956">
        <v>500605</v>
      </c>
      <c r="AB130" s="957"/>
      <c r="AC130" s="957"/>
      <c r="AD130" s="957"/>
      <c r="AE130" s="958"/>
      <c r="AF130" s="959">
        <v>486160</v>
      </c>
      <c r="AG130" s="957"/>
      <c r="AH130" s="957"/>
      <c r="AI130" s="957"/>
      <c r="AJ130" s="958"/>
      <c r="AK130" s="959">
        <v>485471</v>
      </c>
      <c r="AL130" s="957"/>
      <c r="AM130" s="957"/>
      <c r="AN130" s="957"/>
      <c r="AO130" s="958"/>
      <c r="AP130" s="1071"/>
      <c r="AQ130" s="1072"/>
      <c r="AR130" s="1072"/>
      <c r="AS130" s="1072"/>
      <c r="AT130" s="1073"/>
      <c r="AU130" s="233"/>
      <c r="AV130" s="233"/>
      <c r="AW130" s="233"/>
      <c r="AX130" s="1063" t="s">
        <v>515</v>
      </c>
      <c r="AY130" s="921"/>
      <c r="AZ130" s="921"/>
      <c r="BA130" s="921"/>
      <c r="BB130" s="921"/>
      <c r="BC130" s="921"/>
      <c r="BD130" s="921"/>
      <c r="BE130" s="922"/>
      <c r="BF130" s="1099">
        <v>9.1999999999999993</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516</v>
      </c>
      <c r="X131" s="1106"/>
      <c r="Y131" s="1106"/>
      <c r="Z131" s="1107"/>
      <c r="AA131" s="1002">
        <v>3902089</v>
      </c>
      <c r="AB131" s="984"/>
      <c r="AC131" s="984"/>
      <c r="AD131" s="984"/>
      <c r="AE131" s="985"/>
      <c r="AF131" s="983">
        <v>4217541</v>
      </c>
      <c r="AG131" s="984"/>
      <c r="AH131" s="984"/>
      <c r="AI131" s="984"/>
      <c r="AJ131" s="985"/>
      <c r="AK131" s="983">
        <v>4089474</v>
      </c>
      <c r="AL131" s="984"/>
      <c r="AM131" s="984"/>
      <c r="AN131" s="984"/>
      <c r="AO131" s="985"/>
      <c r="AP131" s="1108"/>
      <c r="AQ131" s="1109"/>
      <c r="AR131" s="1109"/>
      <c r="AS131" s="1109"/>
      <c r="AT131" s="1110"/>
      <c r="AU131" s="233"/>
      <c r="AV131" s="233"/>
      <c r="AW131" s="233"/>
      <c r="AX131" s="1081" t="s">
        <v>517</v>
      </c>
      <c r="AY131" s="726"/>
      <c r="AZ131" s="726"/>
      <c r="BA131" s="726"/>
      <c r="BB131" s="726"/>
      <c r="BC131" s="726"/>
      <c r="BD131" s="726"/>
      <c r="BE131" s="1035"/>
      <c r="BF131" s="1082">
        <v>42.7</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8" t="s">
        <v>518</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519</v>
      </c>
      <c r="W132" s="1092"/>
      <c r="X132" s="1092"/>
      <c r="Y132" s="1092"/>
      <c r="Z132" s="1093"/>
      <c r="AA132" s="1094">
        <v>9.5354565210000004</v>
      </c>
      <c r="AB132" s="1095"/>
      <c r="AC132" s="1095"/>
      <c r="AD132" s="1095"/>
      <c r="AE132" s="1096"/>
      <c r="AF132" s="1097">
        <v>9.2175748849999994</v>
      </c>
      <c r="AG132" s="1095"/>
      <c r="AH132" s="1095"/>
      <c r="AI132" s="1095"/>
      <c r="AJ132" s="1096"/>
      <c r="AK132" s="1097">
        <v>9.0143377850000004</v>
      </c>
      <c r="AL132" s="1095"/>
      <c r="AM132" s="1095"/>
      <c r="AN132" s="1095"/>
      <c r="AO132" s="1096"/>
      <c r="AP132" s="999"/>
      <c r="AQ132" s="1000"/>
      <c r="AR132" s="1000"/>
      <c r="AS132" s="1000"/>
      <c r="AT132" s="109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520</v>
      </c>
      <c r="W133" s="1075"/>
      <c r="X133" s="1075"/>
      <c r="Y133" s="1075"/>
      <c r="Z133" s="1076"/>
      <c r="AA133" s="1077">
        <v>9.1999999999999993</v>
      </c>
      <c r="AB133" s="1078"/>
      <c r="AC133" s="1078"/>
      <c r="AD133" s="1078"/>
      <c r="AE133" s="1079"/>
      <c r="AF133" s="1077">
        <v>9.1999999999999993</v>
      </c>
      <c r="AG133" s="1078"/>
      <c r="AH133" s="1078"/>
      <c r="AI133" s="1078"/>
      <c r="AJ133" s="1079"/>
      <c r="AK133" s="1077">
        <v>9.1999999999999993</v>
      </c>
      <c r="AL133" s="1078"/>
      <c r="AM133" s="1078"/>
      <c r="AN133" s="1078"/>
      <c r="AO133" s="1079"/>
      <c r="AP133" s="1026"/>
      <c r="AQ133" s="1027"/>
      <c r="AR133" s="1027"/>
      <c r="AS133" s="1027"/>
      <c r="AT133" s="108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G2i+UBys0E+UIoF5TTgMiC4QCvTmX55Lcg2MhngjVbtiLhon8QXbPpFlvvJHV61IioMovsWS/1ZweKiFKgy2Q==" saltValue="HIyz1fWHCi9En0jhsjHW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25"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5" x14ac:dyDescent="0.2"/>
    <row r="3" spans="1:120" ht="13.25" x14ac:dyDescent="0.2"/>
    <row r="4" spans="1:120" ht="13.25" x14ac:dyDescent="0.2"/>
    <row r="5" spans="1:120" ht="13.25" x14ac:dyDescent="0.2"/>
    <row r="6" spans="1:120" ht="13.25" x14ac:dyDescent="0.2"/>
    <row r="7" spans="1:120" ht="13.25" x14ac:dyDescent="0.2"/>
    <row r="8" spans="1:120" ht="13.25" x14ac:dyDescent="0.2"/>
    <row r="9" spans="1:120" ht="13.25" x14ac:dyDescent="0.2"/>
    <row r="10" spans="1:120" ht="13.25" x14ac:dyDescent="0.2"/>
    <row r="11" spans="1:120" ht="13.25" x14ac:dyDescent="0.2"/>
    <row r="12" spans="1:120" ht="13.25" x14ac:dyDescent="0.2"/>
    <row r="13" spans="1:120" ht="13.25" x14ac:dyDescent="0.2"/>
    <row r="14" spans="1:120" ht="13.25" x14ac:dyDescent="0.2"/>
    <row r="15" spans="1:120" ht="13.25" x14ac:dyDescent="0.2"/>
    <row r="16" spans="1:120" ht="13.25" x14ac:dyDescent="0.2">
      <c r="DP16" s="259"/>
    </row>
    <row r="17" spans="119:120" ht="13.25" x14ac:dyDescent="0.2">
      <c r="DP17" s="259"/>
    </row>
    <row r="18" spans="119:120" ht="13.25" x14ac:dyDescent="0.2"/>
    <row r="19" spans="119:120" ht="13.25" x14ac:dyDescent="0.2"/>
    <row r="20" spans="119:120" ht="13.25" x14ac:dyDescent="0.2">
      <c r="DO20" s="259"/>
      <c r="DP20" s="259"/>
    </row>
    <row r="21" spans="119:120" ht="13.25" x14ac:dyDescent="0.2">
      <c r="DP21" s="259"/>
    </row>
    <row r="22" spans="119:120" ht="13.25" x14ac:dyDescent="0.2"/>
    <row r="23" spans="119:120" ht="13.25" x14ac:dyDescent="0.2">
      <c r="DO23" s="259"/>
      <c r="DP23" s="259"/>
    </row>
    <row r="24" spans="119:120" ht="13.25" x14ac:dyDescent="0.2">
      <c r="DP24" s="259"/>
    </row>
    <row r="25" spans="119:120" ht="13.25" x14ac:dyDescent="0.2">
      <c r="DP25" s="259"/>
    </row>
    <row r="26" spans="119:120" ht="13.25" x14ac:dyDescent="0.2">
      <c r="DO26" s="259"/>
      <c r="DP26" s="259"/>
    </row>
    <row r="27" spans="119:120" ht="13.25" x14ac:dyDescent="0.2"/>
    <row r="28" spans="119:120" ht="13.25" x14ac:dyDescent="0.2">
      <c r="DO28" s="259"/>
      <c r="DP28" s="259"/>
    </row>
    <row r="29" spans="119:120" ht="13.25" x14ac:dyDescent="0.2">
      <c r="DP29" s="259"/>
    </row>
    <row r="30" spans="119:120" ht="13.25" x14ac:dyDescent="0.2"/>
    <row r="31" spans="119:120" ht="13.25" x14ac:dyDescent="0.2">
      <c r="DO31" s="259"/>
      <c r="DP31" s="259"/>
    </row>
    <row r="32" spans="119:120" ht="13.25" x14ac:dyDescent="0.2"/>
    <row r="33" spans="98:120" ht="13.25" x14ac:dyDescent="0.2">
      <c r="DO33" s="259"/>
      <c r="DP33" s="259"/>
    </row>
    <row r="34" spans="98:120" ht="13.25" x14ac:dyDescent="0.2">
      <c r="DM34" s="259"/>
    </row>
    <row r="35" spans="98:120" ht="13.25" x14ac:dyDescent="0.2">
      <c r="CT35" s="259"/>
      <c r="CU35" s="259"/>
      <c r="CV35" s="259"/>
      <c r="CY35" s="259"/>
      <c r="CZ35" s="259"/>
      <c r="DA35" s="259"/>
      <c r="DD35" s="259"/>
      <c r="DE35" s="259"/>
      <c r="DF35" s="259"/>
      <c r="DI35" s="259"/>
      <c r="DJ35" s="259"/>
      <c r="DK35" s="259"/>
      <c r="DM35" s="259"/>
      <c r="DN35" s="259"/>
      <c r="DO35" s="259"/>
      <c r="DP35" s="259"/>
    </row>
    <row r="36" spans="98:120" ht="13.25" x14ac:dyDescent="0.2"/>
    <row r="37" spans="98:120" ht="13.25" x14ac:dyDescent="0.2">
      <c r="CW37" s="259"/>
      <c r="DB37" s="259"/>
      <c r="DG37" s="259"/>
      <c r="DL37" s="259"/>
      <c r="DP37" s="259"/>
    </row>
    <row r="38" spans="98:120" ht="13.25"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5" x14ac:dyDescent="0.2"/>
    <row r="40" spans="98:120" ht="13.25" x14ac:dyDescent="0.2"/>
    <row r="41" spans="98:120" ht="13.25" x14ac:dyDescent="0.2"/>
    <row r="42" spans="98:120" ht="13.25" x14ac:dyDescent="0.2"/>
    <row r="43" spans="98:120" ht="13.25" x14ac:dyDescent="0.2"/>
    <row r="44" spans="98:120" ht="13.25" x14ac:dyDescent="0.2"/>
    <row r="45" spans="98:120" ht="13.25" x14ac:dyDescent="0.2"/>
    <row r="46" spans="98:120" ht="13.25" x14ac:dyDescent="0.2"/>
    <row r="47" spans="98:120" ht="13.25" x14ac:dyDescent="0.2"/>
    <row r="48" spans="98:120" ht="13.25" x14ac:dyDescent="0.2"/>
    <row r="49" spans="22:120" ht="13.25" x14ac:dyDescent="0.2">
      <c r="DN49" s="259"/>
      <c r="DO49" s="259"/>
      <c r="DP49" s="259"/>
    </row>
    <row r="50" spans="22:120" ht="13.25" x14ac:dyDescent="0.2"/>
    <row r="51" spans="22:120" ht="13.25" x14ac:dyDescent="0.2"/>
    <row r="52" spans="22:120" ht="13.25" x14ac:dyDescent="0.2"/>
    <row r="53" spans="22:120" ht="13.25" x14ac:dyDescent="0.2"/>
    <row r="54" spans="22:120" ht="13.25" x14ac:dyDescent="0.2"/>
    <row r="55" spans="22:120" ht="13.25" x14ac:dyDescent="0.2"/>
    <row r="56" spans="22:120" ht="13.25" x14ac:dyDescent="0.2"/>
    <row r="57" spans="22:120" ht="13.25" x14ac:dyDescent="0.2"/>
    <row r="58" spans="22:120" ht="13.25" x14ac:dyDescent="0.2"/>
    <row r="59" spans="22:120" ht="13.25" x14ac:dyDescent="0.2"/>
    <row r="60" spans="22:120" ht="13.25" x14ac:dyDescent="0.2"/>
    <row r="61" spans="22:120" ht="13.25" x14ac:dyDescent="0.2"/>
    <row r="62" spans="22:120" ht="13.25"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521</v>
      </c>
    </row>
    <row r="98" spans="24:120" ht="13.25" hidden="1" x14ac:dyDescent="0.2">
      <c r="CS98" s="259"/>
      <c r="CX98" s="259"/>
      <c r="DC98" s="259"/>
      <c r="DH98" s="259"/>
    </row>
    <row r="99" spans="24:120" ht="13.25"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5" hidden="1" x14ac:dyDescent="0.2">
      <c r="CT103" s="259"/>
      <c r="CV103" s="259"/>
      <c r="CW103" s="259"/>
      <c r="CY103" s="259"/>
      <c r="DA103" s="259"/>
      <c r="DB103" s="259"/>
      <c r="DD103" s="259"/>
      <c r="DF103" s="259"/>
      <c r="DG103" s="259"/>
      <c r="DI103" s="259"/>
      <c r="DK103" s="259"/>
      <c r="DL103" s="259"/>
      <c r="DM103" s="259"/>
      <c r="DN103" s="259"/>
      <c r="DO103" s="259"/>
      <c r="DP103" s="259"/>
    </row>
    <row r="104" spans="24:120" ht="13.25"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70CEtQj8XBYBmv7E4xJY/qXIG4m3Pkq5T7jpnZOHubVJpNqIEvfT8gELhm9DDHsJ4Z67ZfabISCbOEeiF4iDQ==" saltValue="xilBcvfI84lIP6Q2bYaG5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25"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5" x14ac:dyDescent="0.2"/>
    <row r="3" spans="2:116" ht="13.25" x14ac:dyDescent="0.2"/>
    <row r="4" spans="2:116" ht="13.25"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5"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5" x14ac:dyDescent="0.2"/>
    <row r="7" spans="2:116" ht="13.25" x14ac:dyDescent="0.2"/>
    <row r="8" spans="2:116" ht="13.25" x14ac:dyDescent="0.2"/>
    <row r="9" spans="2:116" ht="13.25" x14ac:dyDescent="0.2"/>
    <row r="10" spans="2:116" ht="13.25" x14ac:dyDescent="0.2"/>
    <row r="11" spans="2:116" ht="13.25" x14ac:dyDescent="0.2"/>
    <row r="12" spans="2:116" ht="13.25" x14ac:dyDescent="0.2"/>
    <row r="13" spans="2:116" ht="13.25" x14ac:dyDescent="0.2"/>
    <row r="14" spans="2:116" ht="13.25" x14ac:dyDescent="0.2"/>
    <row r="15" spans="2:116" ht="13.25" x14ac:dyDescent="0.2"/>
    <row r="16" spans="2:116" ht="13.25" x14ac:dyDescent="0.2"/>
    <row r="17" spans="9:116" ht="13.25" x14ac:dyDescent="0.2"/>
    <row r="18" spans="9:116" ht="13.25"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5" x14ac:dyDescent="0.2"/>
    <row r="20" spans="9:116" ht="13.25" x14ac:dyDescent="0.2"/>
    <row r="21" spans="9:116" ht="13.25" x14ac:dyDescent="0.2">
      <c r="DL21" s="259"/>
    </row>
    <row r="22" spans="9:116" ht="13.25" x14ac:dyDescent="0.2">
      <c r="DI22" s="259"/>
      <c r="DJ22" s="259"/>
      <c r="DK22" s="259"/>
      <c r="DL22" s="259"/>
    </row>
    <row r="23" spans="9:116" ht="13.25" x14ac:dyDescent="0.2">
      <c r="CY23" s="259"/>
      <c r="CZ23" s="259"/>
      <c r="DA23" s="259"/>
      <c r="DB23" s="259"/>
      <c r="DC23" s="259"/>
      <c r="DD23" s="259"/>
      <c r="DE23" s="259"/>
      <c r="DF23" s="259"/>
      <c r="DG23" s="259"/>
      <c r="DH23" s="259"/>
      <c r="DI23" s="259"/>
      <c r="DJ23" s="259"/>
      <c r="DK23" s="259"/>
      <c r="DL23" s="259"/>
    </row>
    <row r="24" spans="9:116" ht="13.25" x14ac:dyDescent="0.2"/>
    <row r="25" spans="9:116" ht="13.25" x14ac:dyDescent="0.2"/>
    <row r="26" spans="9:116" ht="13.25" x14ac:dyDescent="0.2"/>
    <row r="27" spans="9:116" ht="13.25" x14ac:dyDescent="0.2"/>
    <row r="28" spans="9:116" ht="13.25" x14ac:dyDescent="0.2"/>
    <row r="29" spans="9:116" ht="13.25" x14ac:dyDescent="0.2"/>
    <row r="30" spans="9:116" ht="13.25" x14ac:dyDescent="0.2"/>
    <row r="31" spans="9:116" ht="13.25" x14ac:dyDescent="0.2"/>
    <row r="32" spans="9:116" ht="13.25" x14ac:dyDescent="0.2"/>
    <row r="33" spans="15:116" ht="13.25" x14ac:dyDescent="0.2"/>
    <row r="34" spans="15:116" ht="13.25" x14ac:dyDescent="0.2"/>
    <row r="35" spans="15:116" ht="13.25" x14ac:dyDescent="0.2">
      <c r="CZ35" s="259"/>
      <c r="DA35" s="259"/>
      <c r="DB35" s="259"/>
      <c r="DC35" s="259"/>
      <c r="DD35" s="259"/>
      <c r="DE35" s="259"/>
      <c r="DF35" s="259"/>
      <c r="DG35" s="259"/>
      <c r="DH35" s="259"/>
      <c r="DI35" s="259"/>
      <c r="DJ35" s="259"/>
      <c r="DK35" s="259"/>
      <c r="DL35" s="259"/>
    </row>
    <row r="36" spans="15:116" ht="13.25" x14ac:dyDescent="0.2"/>
    <row r="37" spans="15:116" ht="13.25" x14ac:dyDescent="0.2">
      <c r="DL37" s="259"/>
    </row>
    <row r="38" spans="15:116" ht="13.25" x14ac:dyDescent="0.2">
      <c r="DI38" s="259"/>
      <c r="DJ38" s="259"/>
      <c r="DK38" s="259"/>
      <c r="DL38" s="259"/>
    </row>
    <row r="39" spans="15:116" ht="13.25" x14ac:dyDescent="0.2"/>
    <row r="40" spans="15:116" ht="13.25" x14ac:dyDescent="0.2"/>
    <row r="41" spans="15:116" ht="13.25" x14ac:dyDescent="0.2"/>
    <row r="42" spans="15:116" ht="13.25" x14ac:dyDescent="0.2"/>
    <row r="43" spans="15:116" ht="13.25"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5" x14ac:dyDescent="0.2">
      <c r="DL44" s="259"/>
    </row>
    <row r="45" spans="15:116" ht="13.25" x14ac:dyDescent="0.2"/>
    <row r="46" spans="15:116" ht="13.25" x14ac:dyDescent="0.2">
      <c r="DA46" s="259"/>
      <c r="DB46" s="259"/>
      <c r="DC46" s="259"/>
      <c r="DD46" s="259"/>
      <c r="DE46" s="259"/>
      <c r="DF46" s="259"/>
      <c r="DG46" s="259"/>
      <c r="DH46" s="259"/>
      <c r="DI46" s="259"/>
      <c r="DJ46" s="259"/>
      <c r="DK46" s="259"/>
      <c r="DL46" s="259"/>
    </row>
    <row r="47" spans="15:116" ht="13.25" x14ac:dyDescent="0.2"/>
    <row r="48" spans="15:116" ht="13.25" x14ac:dyDescent="0.2"/>
    <row r="49" spans="104:116" ht="13.25" x14ac:dyDescent="0.2"/>
    <row r="50" spans="104:116" ht="13.25" x14ac:dyDescent="0.2">
      <c r="CZ50" s="259"/>
      <c r="DA50" s="259"/>
      <c r="DB50" s="259"/>
      <c r="DC50" s="259"/>
      <c r="DD50" s="259"/>
      <c r="DE50" s="259"/>
      <c r="DF50" s="259"/>
      <c r="DG50" s="259"/>
      <c r="DH50" s="259"/>
      <c r="DI50" s="259"/>
      <c r="DJ50" s="259"/>
      <c r="DK50" s="259"/>
      <c r="DL50" s="259"/>
    </row>
    <row r="51" spans="104:116" ht="13.25"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8imu7GRK6La0srHPX2NMwCoqqy/FlV1xMDVHyDPjjDnjNAFIWv5tbwM3JncTwczDmet7bG9hhS5dXz4IgoqOVg==" saltValue="efkVK5z0UcFLC6teMyQX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25" x14ac:dyDescent="0.2">
      <c r="AS1" s="262"/>
      <c r="AT1" s="262"/>
    </row>
    <row r="2" spans="1:46" ht="13.25" x14ac:dyDescent="0.2">
      <c r="AS2" s="262"/>
      <c r="AT2" s="262"/>
    </row>
    <row r="3" spans="1:46" ht="13.25" x14ac:dyDescent="0.2">
      <c r="AS3" s="262"/>
      <c r="AT3" s="262"/>
    </row>
    <row r="4" spans="1:46" ht="13.25" x14ac:dyDescent="0.2">
      <c r="AS4" s="262"/>
      <c r="AT4" s="262"/>
    </row>
    <row r="5" spans="1:46" ht="16.5"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2" t="s">
        <v>524</v>
      </c>
      <c r="AP7" s="272"/>
      <c r="AQ7" s="273" t="s">
        <v>525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3"/>
      <c r="AP8" s="278" t="s">
        <v>526</v>
      </c>
      <c r="AQ8" s="279" t="s">
        <v>527</v>
      </c>
      <c r="AR8" s="280" t="s">
        <v>528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4" t="s">
        <v>529</v>
      </c>
      <c r="AL9" s="1115"/>
      <c r="AM9" s="1115"/>
      <c r="AN9" s="1116"/>
      <c r="AO9" s="281">
        <v>1161015</v>
      </c>
      <c r="AP9" s="281">
        <v>65982</v>
      </c>
      <c r="AQ9" s="282">
        <v>91991</v>
      </c>
      <c r="AR9" s="283">
        <v>-28.3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4" t="s">
        <v>530</v>
      </c>
      <c r="AL10" s="1115"/>
      <c r="AM10" s="1115"/>
      <c r="AN10" s="1116"/>
      <c r="AO10" s="284">
        <v>270087</v>
      </c>
      <c r="AP10" s="284">
        <v>15349</v>
      </c>
      <c r="AQ10" s="285">
        <v>12405</v>
      </c>
      <c r="AR10" s="286">
        <v>23.7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4" t="s">
        <v>531</v>
      </c>
      <c r="AL11" s="1115"/>
      <c r="AM11" s="1115"/>
      <c r="AN11" s="1116"/>
      <c r="AO11" s="284">
        <v>30008</v>
      </c>
      <c r="AP11" s="284">
        <v>1705</v>
      </c>
      <c r="AQ11" s="285">
        <v>395</v>
      </c>
      <c r="AR11" s="286">
        <v>331.6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4" t="s">
        <v>532</v>
      </c>
      <c r="AL12" s="1115"/>
      <c r="AM12" s="1115"/>
      <c r="AN12" s="1116"/>
      <c r="AO12" s="284" t="s">
        <v>533</v>
      </c>
      <c r="AP12" s="284" t="s">
        <v>533</v>
      </c>
      <c r="AQ12" s="285">
        <v>19</v>
      </c>
      <c r="AR12" s="286" t="s">
        <v>533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4" t="s">
        <v>534</v>
      </c>
      <c r="AL13" s="1115"/>
      <c r="AM13" s="1115"/>
      <c r="AN13" s="1116"/>
      <c r="AO13" s="284">
        <v>71720</v>
      </c>
      <c r="AP13" s="284">
        <v>4076</v>
      </c>
      <c r="AQ13" s="285">
        <v>3751</v>
      </c>
      <c r="AR13" s="286">
        <v>8.6999999999999993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4" t="s">
        <v>535</v>
      </c>
      <c r="AL14" s="1115"/>
      <c r="AM14" s="1115"/>
      <c r="AN14" s="1116"/>
      <c r="AO14" s="284">
        <v>5274</v>
      </c>
      <c r="AP14" s="284">
        <v>300</v>
      </c>
      <c r="AQ14" s="285">
        <v>1672</v>
      </c>
      <c r="AR14" s="286">
        <v>-82.1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7" t="s">
        <v>536</v>
      </c>
      <c r="AL15" s="1118"/>
      <c r="AM15" s="1118"/>
      <c r="AN15" s="1119"/>
      <c r="AO15" s="284">
        <v>-94584</v>
      </c>
      <c r="AP15" s="284">
        <v>-5375</v>
      </c>
      <c r="AQ15" s="285">
        <v>-6358</v>
      </c>
      <c r="AR15" s="286">
        <v>-15.5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7" t="s">
        <v>194</v>
      </c>
      <c r="AL16" s="1118"/>
      <c r="AM16" s="1118"/>
      <c r="AN16" s="1119"/>
      <c r="AO16" s="284">
        <v>1443520</v>
      </c>
      <c r="AP16" s="284">
        <v>82037</v>
      </c>
      <c r="AQ16" s="285">
        <v>103876</v>
      </c>
      <c r="AR16" s="286">
        <v>-21</v>
      </c>
    </row>
    <row r="17" spans="1:46" ht="13.25"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5"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0" t="s">
        <v>541</v>
      </c>
      <c r="AL21" s="1121"/>
      <c r="AM21" s="1121"/>
      <c r="AN21" s="1122"/>
      <c r="AO21" s="297">
        <v>6.59</v>
      </c>
      <c r="AP21" s="298">
        <v>9.2899999999999991</v>
      </c>
      <c r="AQ21" s="299">
        <v>-2.7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0" t="s">
        <v>542</v>
      </c>
      <c r="AL22" s="1121"/>
      <c r="AM22" s="1121"/>
      <c r="AN22" s="1122"/>
      <c r="AO22" s="302">
        <v>98.6</v>
      </c>
      <c r="AP22" s="303">
        <v>96.9</v>
      </c>
      <c r="AQ22" s="304">
        <v>1.7</v>
      </c>
      <c r="AR22" s="288"/>
      <c r="AS22" s="300"/>
      <c r="AT22" s="296"/>
    </row>
    <row r="23" spans="1:46" s="301" customFormat="1" ht="13.25"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5"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5"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1" t="s">
        <v>543</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67"/>
    </row>
    <row r="27" spans="1:46" ht="13.25" x14ac:dyDescent="0.2">
      <c r="A27" s="309"/>
      <c r="AO27" s="262"/>
      <c r="AP27" s="262"/>
      <c r="AQ27" s="262"/>
      <c r="AR27" s="262"/>
      <c r="AS27" s="262"/>
      <c r="AT27" s="262"/>
    </row>
    <row r="28" spans="1:46" ht="16.5"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2" t="s">
        <v>524</v>
      </c>
      <c r="AP30" s="272"/>
      <c r="AQ30" s="273" t="s">
        <v>525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3"/>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8" t="s">
        <v>546</v>
      </c>
      <c r="AL32" s="1129"/>
      <c r="AM32" s="1129"/>
      <c r="AN32" s="1130"/>
      <c r="AO32" s="312">
        <v>668093</v>
      </c>
      <c r="AP32" s="312">
        <v>37968</v>
      </c>
      <c r="AQ32" s="313">
        <v>51927</v>
      </c>
      <c r="AR32" s="314">
        <v>-26.9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8" t="s">
        <v>547</v>
      </c>
      <c r="AL33" s="1129"/>
      <c r="AM33" s="1129"/>
      <c r="AN33" s="1130"/>
      <c r="AO33" s="312" t="s">
        <v>533</v>
      </c>
      <c r="AP33" s="312" t="s">
        <v>533</v>
      </c>
      <c r="AQ33" s="313" t="s">
        <v>533</v>
      </c>
      <c r="AR33" s="314" t="s">
        <v>533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8" t="s">
        <v>548</v>
      </c>
      <c r="AL34" s="1129"/>
      <c r="AM34" s="1129"/>
      <c r="AN34" s="1130"/>
      <c r="AO34" s="312" t="s">
        <v>533</v>
      </c>
      <c r="AP34" s="312" t="s">
        <v>533</v>
      </c>
      <c r="AQ34" s="313" t="s">
        <v>533</v>
      </c>
      <c r="AR34" s="314" t="s">
        <v>533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8" t="s">
        <v>549</v>
      </c>
      <c r="AL35" s="1129"/>
      <c r="AM35" s="1129"/>
      <c r="AN35" s="1130"/>
      <c r="AO35" s="312">
        <v>140940</v>
      </c>
      <c r="AP35" s="312">
        <v>8010</v>
      </c>
      <c r="AQ35" s="313">
        <v>15337</v>
      </c>
      <c r="AR35" s="314">
        <v>-47.8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8" t="s">
        <v>550</v>
      </c>
      <c r="AL36" s="1129"/>
      <c r="AM36" s="1129"/>
      <c r="AN36" s="1130"/>
      <c r="AO36" s="312">
        <v>25381</v>
      </c>
      <c r="AP36" s="312">
        <v>1442</v>
      </c>
      <c r="AQ36" s="313">
        <v>2347</v>
      </c>
      <c r="AR36" s="314">
        <v>-38.6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8" t="s">
        <v>551</v>
      </c>
      <c r="AL37" s="1129"/>
      <c r="AM37" s="1129"/>
      <c r="AN37" s="1130"/>
      <c r="AO37" s="312">
        <v>19999</v>
      </c>
      <c r="AP37" s="312">
        <v>1137</v>
      </c>
      <c r="AQ37" s="313">
        <v>463</v>
      </c>
      <c r="AR37" s="314">
        <v>145.6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1" t="s">
        <v>552</v>
      </c>
      <c r="AL38" s="1132"/>
      <c r="AM38" s="1132"/>
      <c r="AN38" s="1133"/>
      <c r="AO38" s="315" t="s">
        <v>533</v>
      </c>
      <c r="AP38" s="315" t="s">
        <v>533</v>
      </c>
      <c r="AQ38" s="316">
        <v>1</v>
      </c>
      <c r="AR38" s="304" t="s">
        <v>533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1" t="s">
        <v>553</v>
      </c>
      <c r="AL39" s="1132"/>
      <c r="AM39" s="1132"/>
      <c r="AN39" s="1133"/>
      <c r="AO39" s="312">
        <v>-303</v>
      </c>
      <c r="AP39" s="312">
        <v>-17</v>
      </c>
      <c r="AQ39" s="313">
        <v>-3326</v>
      </c>
      <c r="AR39" s="314">
        <v>-99.5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8" t="s">
        <v>554</v>
      </c>
      <c r="AL40" s="1129"/>
      <c r="AM40" s="1129"/>
      <c r="AN40" s="1130"/>
      <c r="AO40" s="312">
        <v>-485471</v>
      </c>
      <c r="AP40" s="312">
        <v>-27590</v>
      </c>
      <c r="AQ40" s="313">
        <v>-45680</v>
      </c>
      <c r="AR40" s="314">
        <v>-39.6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4" t="s">
        <v>310</v>
      </c>
      <c r="AL41" s="1135"/>
      <c r="AM41" s="1135"/>
      <c r="AN41" s="1136"/>
      <c r="AO41" s="312">
        <v>368639</v>
      </c>
      <c r="AP41" s="312">
        <v>20950</v>
      </c>
      <c r="AQ41" s="313">
        <v>21069</v>
      </c>
      <c r="AR41" s="314">
        <v>-0.6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25"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3" t="s">
        <v>524</v>
      </c>
      <c r="AN49" s="1125" t="s">
        <v>558</v>
      </c>
      <c r="AO49" s="1126"/>
      <c r="AP49" s="1126"/>
      <c r="AQ49" s="1126"/>
      <c r="AR49" s="112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4"/>
      <c r="AN50" s="328" t="s">
        <v>559</v>
      </c>
      <c r="AO50" s="329" t="s">
        <v>560</v>
      </c>
      <c r="AP50" s="330" t="s">
        <v>561</v>
      </c>
      <c r="AQ50" s="331" t="s">
        <v>562</v>
      </c>
      <c r="AR50" s="332" t="s">
        <v>563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448419</v>
      </c>
      <c r="AN51" s="334">
        <v>24918</v>
      </c>
      <c r="AO51" s="335">
        <v>-31.3</v>
      </c>
      <c r="AP51" s="336">
        <v>73475</v>
      </c>
      <c r="AQ51" s="337">
        <v>9.1</v>
      </c>
      <c r="AR51" s="338">
        <v>-40.4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349579</v>
      </c>
      <c r="AN52" s="342">
        <v>19425</v>
      </c>
      <c r="AO52" s="343">
        <v>27.4</v>
      </c>
      <c r="AP52" s="344">
        <v>43072</v>
      </c>
      <c r="AQ52" s="345">
        <v>31.1</v>
      </c>
      <c r="AR52" s="346">
        <v>-3.7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697233</v>
      </c>
      <c r="AN53" s="334">
        <v>38973</v>
      </c>
      <c r="AO53" s="335">
        <v>56.4</v>
      </c>
      <c r="AP53" s="336">
        <v>87464</v>
      </c>
      <c r="AQ53" s="337">
        <v>19</v>
      </c>
      <c r="AR53" s="338">
        <v>37.4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472184</v>
      </c>
      <c r="AN54" s="342">
        <v>26394</v>
      </c>
      <c r="AO54" s="343">
        <v>35.9</v>
      </c>
      <c r="AP54" s="344">
        <v>47479</v>
      </c>
      <c r="AQ54" s="345">
        <v>10.199999999999999</v>
      </c>
      <c r="AR54" s="346">
        <v>25.7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394580</v>
      </c>
      <c r="AN55" s="334">
        <v>22234</v>
      </c>
      <c r="AO55" s="335">
        <v>-43</v>
      </c>
      <c r="AP55" s="336">
        <v>96248</v>
      </c>
      <c r="AQ55" s="337">
        <v>10</v>
      </c>
      <c r="AR55" s="338">
        <v>-53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174424</v>
      </c>
      <c r="AN56" s="342">
        <v>9828</v>
      </c>
      <c r="AO56" s="343">
        <v>-62.8</v>
      </c>
      <c r="AP56" s="344">
        <v>55768</v>
      </c>
      <c r="AQ56" s="345">
        <v>17.5</v>
      </c>
      <c r="AR56" s="346">
        <v>-80.3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430077</v>
      </c>
      <c r="AN57" s="334">
        <v>24395</v>
      </c>
      <c r="AO57" s="335">
        <v>9.6999999999999993</v>
      </c>
      <c r="AP57" s="336">
        <v>76413</v>
      </c>
      <c r="AQ57" s="337">
        <v>-20.6</v>
      </c>
      <c r="AR57" s="338">
        <v>30.3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294314</v>
      </c>
      <c r="AN58" s="342">
        <v>16694</v>
      </c>
      <c r="AO58" s="343">
        <v>69.900000000000006</v>
      </c>
      <c r="AP58" s="344">
        <v>39658</v>
      </c>
      <c r="AQ58" s="345">
        <v>-28.9</v>
      </c>
      <c r="AR58" s="346">
        <v>98.8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371307</v>
      </c>
      <c r="AN59" s="334">
        <v>21102</v>
      </c>
      <c r="AO59" s="335">
        <v>-13.5</v>
      </c>
      <c r="AP59" s="336">
        <v>66481</v>
      </c>
      <c r="AQ59" s="337">
        <v>-13</v>
      </c>
      <c r="AR59" s="338">
        <v>-0.5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219705</v>
      </c>
      <c r="AN60" s="342">
        <v>12486</v>
      </c>
      <c r="AO60" s="343">
        <v>-25.2</v>
      </c>
      <c r="AP60" s="344">
        <v>36120</v>
      </c>
      <c r="AQ60" s="345">
        <v>-8.9</v>
      </c>
      <c r="AR60" s="346">
        <v>-16.3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468323</v>
      </c>
      <c r="AN61" s="349">
        <v>26324</v>
      </c>
      <c r="AO61" s="350">
        <v>-4.3</v>
      </c>
      <c r="AP61" s="351">
        <v>80016</v>
      </c>
      <c r="AQ61" s="352">
        <v>0.9</v>
      </c>
      <c r="AR61" s="338">
        <v>-5.2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302041</v>
      </c>
      <c r="AN62" s="342">
        <v>16965</v>
      </c>
      <c r="AO62" s="343">
        <v>9</v>
      </c>
      <c r="AP62" s="344">
        <v>44419</v>
      </c>
      <c r="AQ62" s="345">
        <v>4.2</v>
      </c>
      <c r="AR62" s="346">
        <v>4.8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5" hidden="1" x14ac:dyDescent="0.2">
      <c r="AK70" s="262"/>
      <c r="AL70" s="262"/>
      <c r="AM70" s="262"/>
      <c r="AN70" s="262"/>
      <c r="AO70" s="262"/>
      <c r="AP70" s="262"/>
      <c r="AQ70" s="262"/>
      <c r="AR70" s="262"/>
    </row>
    <row r="71" spans="1:46" ht="13.25" hidden="1" x14ac:dyDescent="0.2">
      <c r="AK71" s="262"/>
      <c r="AL71" s="262"/>
      <c r="AM71" s="262"/>
      <c r="AN71" s="262"/>
      <c r="AO71" s="262"/>
      <c r="AP71" s="262"/>
      <c r="AQ71" s="262"/>
      <c r="AR71" s="262"/>
    </row>
    <row r="72" spans="1:46" ht="13.25" hidden="1" x14ac:dyDescent="0.2">
      <c r="AK72" s="262"/>
      <c r="AL72" s="262"/>
      <c r="AM72" s="262"/>
      <c r="AN72" s="262"/>
      <c r="AO72" s="262"/>
      <c r="AP72" s="262"/>
      <c r="AQ72" s="262"/>
      <c r="AR72" s="262"/>
    </row>
    <row r="73" spans="1:46" ht="13.25" hidden="1" x14ac:dyDescent="0.2">
      <c r="AK73" s="262"/>
      <c r="AL73" s="262"/>
      <c r="AM73" s="262"/>
      <c r="AN73" s="262"/>
      <c r="AO73" s="262"/>
      <c r="AP73" s="262"/>
      <c r="AQ73" s="262"/>
      <c r="AR73" s="262"/>
    </row>
  </sheetData>
  <sheetProtection algorithmName="SHA-512" hashValue="lOuqG1JepAfb2IJJPZePpC6tYbK2bCERJHBeh1Rut3vgMHLWicmTxKwS9wHOWDg0qd3PPBsF7ljMDTO3bI1ZRg==" saltValue="z84CoXwFTU1RcGQDcCES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5" x14ac:dyDescent="0.2">
      <c r="B2" s="259"/>
      <c r="DG2" s="259"/>
    </row>
    <row r="3" spans="2:125" ht="13.25"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5" x14ac:dyDescent="0.2"/>
    <row r="5" spans="2:125" ht="13.25" x14ac:dyDescent="0.2"/>
    <row r="6" spans="2:125" ht="13.25" x14ac:dyDescent="0.2"/>
    <row r="7" spans="2:125" ht="13.25" x14ac:dyDescent="0.2"/>
    <row r="8" spans="2:125" ht="13.25" x14ac:dyDescent="0.2"/>
    <row r="9" spans="2:125" ht="13.25" x14ac:dyDescent="0.2">
      <c r="DU9" s="259"/>
    </row>
    <row r="10" spans="2:125" ht="13.25" x14ac:dyDescent="0.2"/>
    <row r="11" spans="2:125" ht="13.25" x14ac:dyDescent="0.2"/>
    <row r="12" spans="2:125" ht="13.25" x14ac:dyDescent="0.2"/>
    <row r="13" spans="2:125" ht="13.25" x14ac:dyDescent="0.2"/>
    <row r="14" spans="2:125" ht="13.25" x14ac:dyDescent="0.2"/>
    <row r="15" spans="2:125" ht="13.25" x14ac:dyDescent="0.2"/>
    <row r="16" spans="2:125" ht="13.25" x14ac:dyDescent="0.2"/>
    <row r="17" spans="125:125" ht="13.25" x14ac:dyDescent="0.2">
      <c r="DU17" s="259"/>
    </row>
    <row r="18" spans="125:125" ht="13.25" x14ac:dyDescent="0.2"/>
    <row r="19" spans="125:125" ht="13.25" x14ac:dyDescent="0.2"/>
    <row r="20" spans="125:125" ht="13.25" x14ac:dyDescent="0.2">
      <c r="DU20" s="259"/>
    </row>
    <row r="21" spans="125:125" ht="13.25" x14ac:dyDescent="0.2">
      <c r="DU21" s="259"/>
    </row>
    <row r="22" spans="125:125" ht="13.25" x14ac:dyDescent="0.2"/>
    <row r="23" spans="125:125" ht="13.25" x14ac:dyDescent="0.2"/>
    <row r="24" spans="125:125" ht="13.25" x14ac:dyDescent="0.2"/>
    <row r="25" spans="125:125" ht="13.25" x14ac:dyDescent="0.2"/>
    <row r="26" spans="125:125" ht="13.25" x14ac:dyDescent="0.2"/>
    <row r="27" spans="125:125" ht="13.25" x14ac:dyDescent="0.2"/>
    <row r="28" spans="125:125" ht="13.25" x14ac:dyDescent="0.2">
      <c r="DU28" s="259"/>
    </row>
    <row r="29" spans="125:125" ht="13.25" x14ac:dyDescent="0.2"/>
    <row r="30" spans="125:125" ht="13.25" x14ac:dyDescent="0.2"/>
    <row r="31" spans="125:125" ht="13.25" x14ac:dyDescent="0.2"/>
    <row r="32" spans="125:125" ht="13.25" x14ac:dyDescent="0.2"/>
    <row r="33" spans="2:125" ht="13.25" x14ac:dyDescent="0.2">
      <c r="B33" s="259"/>
      <c r="G33" s="259"/>
      <c r="I33" s="259"/>
    </row>
    <row r="34" spans="2:125" ht="13.25" x14ac:dyDescent="0.2">
      <c r="C34" s="259"/>
      <c r="P34" s="259"/>
      <c r="DE34" s="259"/>
      <c r="DH34" s="259"/>
    </row>
    <row r="35" spans="2:125" ht="13.25" x14ac:dyDescent="0.2">
      <c r="D35" s="259"/>
      <c r="E35" s="259"/>
      <c r="DG35" s="259"/>
      <c r="DJ35" s="259"/>
      <c r="DP35" s="259"/>
      <c r="DQ35" s="259"/>
      <c r="DR35" s="259"/>
      <c r="DS35" s="259"/>
      <c r="DT35" s="259"/>
      <c r="DU35" s="259"/>
    </row>
    <row r="36" spans="2:125" ht="13.25"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5" x14ac:dyDescent="0.2">
      <c r="DU37" s="259"/>
    </row>
    <row r="38" spans="2:125" ht="13.25" x14ac:dyDescent="0.2">
      <c r="DT38" s="259"/>
      <c r="DU38" s="259"/>
    </row>
    <row r="39" spans="2:125" ht="13.25" x14ac:dyDescent="0.2"/>
    <row r="40" spans="2:125" ht="13.25" x14ac:dyDescent="0.2">
      <c r="DH40" s="259"/>
    </row>
    <row r="41" spans="2:125" ht="13.25" x14ac:dyDescent="0.2">
      <c r="DE41" s="259"/>
    </row>
    <row r="42" spans="2:125" ht="13.25" x14ac:dyDescent="0.2">
      <c r="DG42" s="259"/>
      <c r="DJ42" s="259"/>
    </row>
    <row r="43" spans="2:125" ht="13.25"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5" x14ac:dyDescent="0.2">
      <c r="DU44" s="259"/>
    </row>
    <row r="45" spans="2:125" ht="13.25" x14ac:dyDescent="0.2"/>
    <row r="46" spans="2:125" ht="13.25" x14ac:dyDescent="0.2"/>
    <row r="47" spans="2:125" ht="13.25" x14ac:dyDescent="0.2"/>
    <row r="48" spans="2:125" ht="13.25" x14ac:dyDescent="0.2">
      <c r="DT48" s="259"/>
      <c r="DU48" s="259"/>
    </row>
    <row r="49" spans="120:125" ht="13.25" x14ac:dyDescent="0.2">
      <c r="DU49" s="259"/>
    </row>
    <row r="50" spans="120:125" ht="13.25" x14ac:dyDescent="0.2">
      <c r="DU50" s="259"/>
    </row>
    <row r="51" spans="120:125" ht="13.25" x14ac:dyDescent="0.2">
      <c r="DP51" s="259"/>
      <c r="DQ51" s="259"/>
      <c r="DR51" s="259"/>
      <c r="DS51" s="259"/>
      <c r="DT51" s="259"/>
      <c r="DU51" s="259"/>
    </row>
    <row r="52" spans="120:125" ht="13.25" x14ac:dyDescent="0.2"/>
    <row r="53" spans="120:125" ht="13.25" x14ac:dyDescent="0.2"/>
    <row r="54" spans="120:125" ht="13.25" x14ac:dyDescent="0.2">
      <c r="DU54" s="259"/>
    </row>
    <row r="55" spans="120:125" ht="13.25" x14ac:dyDescent="0.2"/>
    <row r="56" spans="120:125" ht="13.25" x14ac:dyDescent="0.2"/>
    <row r="57" spans="120:125" ht="13.25" x14ac:dyDescent="0.2"/>
    <row r="58" spans="120:125" ht="13.25" x14ac:dyDescent="0.2">
      <c r="DU58" s="259"/>
    </row>
    <row r="59" spans="120:125" ht="13.25" x14ac:dyDescent="0.2"/>
    <row r="60" spans="120:125" ht="13.25" x14ac:dyDescent="0.2"/>
    <row r="61" spans="120:125" ht="13.25" x14ac:dyDescent="0.2"/>
    <row r="62" spans="120:125" ht="13.25" x14ac:dyDescent="0.2"/>
    <row r="63" spans="120:125" ht="13.25" x14ac:dyDescent="0.2">
      <c r="DU63" s="259"/>
    </row>
    <row r="64" spans="120:125" ht="13.25" x14ac:dyDescent="0.2">
      <c r="DT64" s="259"/>
      <c r="DU64" s="259"/>
    </row>
    <row r="65" spans="123:125" ht="13.25" x14ac:dyDescent="0.2"/>
    <row r="66" spans="123:125" ht="13.25" x14ac:dyDescent="0.2"/>
    <row r="67" spans="123:125" ht="13.25" x14ac:dyDescent="0.2"/>
    <row r="68" spans="123:125" ht="13.25" x14ac:dyDescent="0.2"/>
    <row r="69" spans="123:125" ht="13.25" x14ac:dyDescent="0.2">
      <c r="DS69" s="259"/>
      <c r="DT69" s="259"/>
      <c r="DU69" s="259"/>
    </row>
    <row r="70" spans="123:125" ht="13.25" x14ac:dyDescent="0.2"/>
    <row r="71" spans="123:125" ht="13.25" x14ac:dyDescent="0.2"/>
    <row r="72" spans="123:125" ht="13.25"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0" spans="125:125" ht="13.5" hidden="1" customHeight="1" x14ac:dyDescent="0.2"/>
    <row r="121" spans="125:125" ht="13.5" hidden="1" customHeight="1" x14ac:dyDescent="0.2">
      <c r="DU121" s="259"/>
    </row>
  </sheetData>
  <sheetProtection algorithmName="SHA-512" hashValue="26mBiG6pl3WXHi8NBDwZYmCxA2K+tgoFM18bcBFH79FYUMUgYlPletNJtU/dgYDtcwOgeiBPJ+T7wmQ4kj0p3A==" saltValue="cQykeF8d57dwiUL+6Zsa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5" x14ac:dyDescent="0.2">
      <c r="B2" s="259"/>
      <c r="T2" s="259"/>
    </row>
    <row r="3" spans="1:125" ht="13.25"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5" x14ac:dyDescent="0.2"/>
    <row r="5" spans="1:125" ht="13.25" x14ac:dyDescent="0.2"/>
    <row r="6" spans="1:125" ht="13.25" x14ac:dyDescent="0.2"/>
    <row r="7" spans="1:125" ht="13.25" x14ac:dyDescent="0.2"/>
    <row r="8" spans="1:125" ht="13.25" x14ac:dyDescent="0.2"/>
    <row r="9" spans="1:125" ht="13.25" x14ac:dyDescent="0.2"/>
    <row r="10" spans="1:125" ht="13.25" x14ac:dyDescent="0.2"/>
    <row r="11" spans="1:125" ht="13.25" x14ac:dyDescent="0.2"/>
    <row r="12" spans="1:125" ht="13.25" x14ac:dyDescent="0.2"/>
    <row r="13" spans="1:125" ht="13.25" x14ac:dyDescent="0.2"/>
    <row r="14" spans="1:125" ht="13.25" x14ac:dyDescent="0.2"/>
    <row r="15" spans="1:125" ht="13.25" x14ac:dyDescent="0.2"/>
    <row r="16" spans="1:125" ht="13.25" x14ac:dyDescent="0.2"/>
    <row r="17" ht="13.25" x14ac:dyDescent="0.2"/>
    <row r="18" ht="13.25" x14ac:dyDescent="0.2"/>
    <row r="19" ht="13.25" x14ac:dyDescent="0.2"/>
    <row r="20" ht="13.25" x14ac:dyDescent="0.2"/>
    <row r="21" ht="13.25" x14ac:dyDescent="0.2"/>
    <row r="22" ht="13.25" x14ac:dyDescent="0.2"/>
    <row r="23" ht="13.25" x14ac:dyDescent="0.2"/>
    <row r="24" ht="13.25" x14ac:dyDescent="0.2"/>
    <row r="25" ht="13.25" x14ac:dyDescent="0.2"/>
    <row r="26" ht="13.25" x14ac:dyDescent="0.2"/>
    <row r="27" ht="13.25" x14ac:dyDescent="0.2"/>
    <row r="28" ht="13.25" x14ac:dyDescent="0.2"/>
    <row r="29" ht="13.25" x14ac:dyDescent="0.2"/>
    <row r="30" ht="13.25" x14ac:dyDescent="0.2"/>
    <row r="31" ht="13.25" x14ac:dyDescent="0.2"/>
    <row r="32" ht="13.25" x14ac:dyDescent="0.2"/>
    <row r="33" spans="2:125" ht="13.25" x14ac:dyDescent="0.2">
      <c r="B33" s="259"/>
      <c r="G33" s="259"/>
      <c r="I33" s="259"/>
    </row>
    <row r="34" spans="2:125" ht="13.25" x14ac:dyDescent="0.2">
      <c r="C34" s="259"/>
      <c r="P34" s="259"/>
      <c r="R34" s="259"/>
      <c r="U34" s="259"/>
    </row>
    <row r="35" spans="2:125" ht="13.25"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5" x14ac:dyDescent="0.2">
      <c r="F36" s="259"/>
      <c r="H36" s="259"/>
      <c r="J36" s="259"/>
      <c r="K36" s="259"/>
      <c r="L36" s="259"/>
      <c r="M36" s="259"/>
      <c r="N36" s="259"/>
      <c r="O36" s="259"/>
      <c r="Q36" s="259"/>
      <c r="S36" s="259"/>
      <c r="V36" s="259"/>
    </row>
    <row r="37" spans="2:125" ht="13.25" x14ac:dyDescent="0.2"/>
    <row r="38" spans="2:125" ht="13.25" x14ac:dyDescent="0.2"/>
    <row r="39" spans="2:125" ht="13.25" x14ac:dyDescent="0.2"/>
    <row r="40" spans="2:125" ht="13.25" x14ac:dyDescent="0.2">
      <c r="U40" s="259"/>
    </row>
    <row r="41" spans="2:125" ht="13.25" x14ac:dyDescent="0.2">
      <c r="R41" s="259"/>
    </row>
    <row r="42" spans="2:125" ht="13.25"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5" x14ac:dyDescent="0.2">
      <c r="Q43" s="259"/>
      <c r="S43" s="259"/>
      <c r="V43" s="259"/>
    </row>
    <row r="44" spans="2:125" ht="13.25" x14ac:dyDescent="0.2"/>
    <row r="45" spans="2:125" ht="13.25" x14ac:dyDescent="0.2"/>
    <row r="46" spans="2:125" ht="13.25" x14ac:dyDescent="0.2"/>
    <row r="47" spans="2:125" ht="13.25" x14ac:dyDescent="0.2"/>
    <row r="48" spans="2:125" ht="13.25" x14ac:dyDescent="0.2"/>
    <row r="49" ht="13.25" x14ac:dyDescent="0.2"/>
    <row r="50" ht="13.25" x14ac:dyDescent="0.2"/>
    <row r="51" ht="13.25" x14ac:dyDescent="0.2"/>
    <row r="52" ht="13.25" x14ac:dyDescent="0.2"/>
    <row r="53" ht="13.25" x14ac:dyDescent="0.2"/>
    <row r="54" ht="13.25" x14ac:dyDescent="0.2"/>
    <row r="55" ht="13.25" x14ac:dyDescent="0.2"/>
    <row r="56" ht="13.25" x14ac:dyDescent="0.2"/>
    <row r="57" ht="13.25" x14ac:dyDescent="0.2"/>
    <row r="58" ht="13.25" x14ac:dyDescent="0.2"/>
    <row r="59" ht="13.25" x14ac:dyDescent="0.2"/>
    <row r="60" ht="13.25" x14ac:dyDescent="0.2"/>
    <row r="61" ht="13.25" x14ac:dyDescent="0.2"/>
    <row r="62" ht="13.25" x14ac:dyDescent="0.2"/>
    <row r="63" ht="13.25" x14ac:dyDescent="0.2"/>
    <row r="64" ht="13.25" x14ac:dyDescent="0.2"/>
    <row r="65" ht="13.25" x14ac:dyDescent="0.2"/>
    <row r="66" ht="13.25" x14ac:dyDescent="0.2"/>
    <row r="67" ht="13.25" x14ac:dyDescent="0.2"/>
    <row r="68" ht="13.25" x14ac:dyDescent="0.2"/>
    <row r="69" ht="13.25" x14ac:dyDescent="0.2"/>
    <row r="70" ht="13.25" x14ac:dyDescent="0.2"/>
    <row r="71" ht="13.25" x14ac:dyDescent="0.2"/>
    <row r="72" ht="13.25"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sdRau6iMoHe8AlR8Cs5pzftudtw5Rk0gazTuIxHO/LQdVrKivDe2G4m7Acmnr8Iev/kLR12UmcZGHiz1H5EHfg==" saltValue="e+KUdUDUDpRc3tw7/5el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574</v>
      </c>
      <c r="G46" s="8" t="s">
        <v>575</v>
      </c>
      <c r="H46" s="8" t="s">
        <v>576</v>
      </c>
      <c r="I46" s="8" t="s">
        <v>577</v>
      </c>
      <c r="J46" s="9" t="s">
        <v>578</v>
      </c>
    </row>
    <row r="47" spans="2:10" ht="57.75" customHeight="1" x14ac:dyDescent="0.2">
      <c r="B47" s="10"/>
      <c r="C47" s="1137" t="s">
        <v>3</v>
      </c>
      <c r="D47" s="1137"/>
      <c r="E47" s="1138"/>
      <c r="F47" s="11">
        <v>5.28</v>
      </c>
      <c r="G47" s="12">
        <v>5.76</v>
      </c>
      <c r="H47" s="12">
        <v>7.95</v>
      </c>
      <c r="I47" s="12">
        <v>15.52</v>
      </c>
      <c r="J47" s="13">
        <v>18.14</v>
      </c>
    </row>
    <row r="48" spans="2:10" ht="57.75" customHeight="1" x14ac:dyDescent="0.2">
      <c r="B48" s="14"/>
      <c r="C48" s="1139" t="s">
        <v>4</v>
      </c>
      <c r="D48" s="1139"/>
      <c r="E48" s="1140"/>
      <c r="F48" s="15">
        <v>4.88</v>
      </c>
      <c r="G48" s="16">
        <v>5.09</v>
      </c>
      <c r="H48" s="16">
        <v>6.65</v>
      </c>
      <c r="I48" s="16">
        <v>9.7200000000000006</v>
      </c>
      <c r="J48" s="17">
        <v>10.210000000000001</v>
      </c>
    </row>
    <row r="49" spans="2:10" ht="57.75" customHeight="1" thickBot="1" x14ac:dyDescent="0.25">
      <c r="B49" s="18"/>
      <c r="C49" s="1141" t="s">
        <v>5</v>
      </c>
      <c r="D49" s="1141"/>
      <c r="E49" s="1142"/>
      <c r="F49" s="19" t="s">
        <v>579</v>
      </c>
      <c r="G49" s="20">
        <v>0.68</v>
      </c>
      <c r="H49" s="20">
        <v>4.2</v>
      </c>
      <c r="I49" s="20">
        <v>11.58</v>
      </c>
      <c r="J49" s="21">
        <v>2.4</v>
      </c>
    </row>
    <row r="50" spans="2:10" ht="13" x14ac:dyDescent="0.2"/>
  </sheetData>
  <sheetProtection algorithmName="SHA-512" hashValue="Hs67QBILggu5Dz/a2Dw3nuHILPaIgMoUbQ3wGa9TbjXH7EO7X9yYe0XtOGj1yCEUNyybx7iLsieVYtuMm9IOVg==" saltValue="UX3xATVWvrLPzXFkFNvo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2024-03-14T01:44:35Z</dcterms:created>
  <dcterms:modified xsi:type="dcterms:W3CDTF">2024-03-19T07:43:23Z</dcterms:modified>
  <cp:category/>
</cp:coreProperties>
</file>