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EBB576AB-F586-462A-85A9-F3A330C0A37A}" xr6:coauthVersionLast="36" xr6:coauthVersionMax="36" xr10:uidLastSave="{00000000-0000-0000-0000-000000000000}"/>
  <bookViews>
    <workbookView xWindow="0" yWindow="0" windowWidth="15360" windowHeight="7640" tabRatio="687"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U34" i="10" s="1"/>
  <c r="U35" i="10" s="1"/>
  <c r="U36" i="10" s="1"/>
  <c r="CO37" i="10"/>
  <c r="BE37" i="10"/>
  <c r="AM37" i="10"/>
  <c r="U37" i="10"/>
  <c r="C37" i="10"/>
  <c r="CO36" i="10"/>
  <c r="BE36" i="10"/>
  <c r="AM36" i="10"/>
  <c r="C36" i="10"/>
  <c r="CO35" i="10"/>
  <c r="BE35" i="10"/>
  <c r="AM35" i="10"/>
  <c r="C35" i="10"/>
  <c r="C34" i="10"/>
  <c r="BW34" i="10" l="1"/>
  <c r="BE34" i="10"/>
  <c r="AM34" i="10"/>
  <c r="BW35" i="10"/>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<sst xmlns="http://schemas.openxmlformats.org/spreadsheetml/2006/main" count="1115" uniqueCount="604">
  <si>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</si>
  <si>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</si>
  <si>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</si>
  <si>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</si>
  <si>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</si>
  <si>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</si>
  <si>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</si>
  <si>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</si>
  <si>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</si>
  <si>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</si>
  <si>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</si>
  <si>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</si>
  <si>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</si>
  <si>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</si>
  <si>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</si>
  <si>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</si>
  <si>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</si>
  <si>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</si>
  <si>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</si>
  <si>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</si>
  <si>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</si>
  <si>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</si>
  <si>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</si>
  <si>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</si>
  <si>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</si>
  <si>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</si>
  <si>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</si>
  <si>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</si>
  <si>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</si>
  <si>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</si>
  <si>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</si>
  <si>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</si>
  <si>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</si>
  <si>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</si>
  <si>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</si>
  <si>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</si>
  <si>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</si>
  <si>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</si>
  <si>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</si>
  <si>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</si>
  <si>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</si>
  <si>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</si>
  <si>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</si>
  <si>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</si>
  <si>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</si>
  <si>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</si>
  <si>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</si>
  <si>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</si>
  <si>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</si>
  <si>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</si>
  <si>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</si>
  <si>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</si>
  <si>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</si>
  <si>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</si>
  <si>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</si>
  <si>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</si>
  <si>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</si>
  <si>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</si>
  <si>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</si>
  <si>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</si>
  <si>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</si>
  <si>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</si>
  <si>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</si>
  <si>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</si>
  <si>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</si>
  <si>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</si>
  <si>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</si>
  <si>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</si>
  <si>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</si>
  <si>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</si>
  <si>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</si>
  <si>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</si>
  <si>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</si>
  <si>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</si>
  <si>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</si>
  <si>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</si>
  <si>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</si>
  <si>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</si>
  <si>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</si>
  <si>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</si>
  <si>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</si>
  <si>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</si>
  <si>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</si>
  <si>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</si>
  <si>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</si>
  <si>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</si>
  <si>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</si>
  <si>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</si>
  <si>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</si>
  <si>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</si>
  <si>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</si>
  <si>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</si>
  <si>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</si>
  <si>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</si>
  <si>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</si>
  <si>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</si>
  <si>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</si>
  <si>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</si>
  <si>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</si>
  <si>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</si>
  <si>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越生町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</si>
  <si>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</si>
  <si>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</si>
  <si>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</si>
  <si>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</si>
  <si>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</si>
  <si>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</si>
  <si>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</si>
  <si>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</si>
  <si>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</si>
  <si>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</si>
  <si>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</si>
  <si>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</si>
  <si>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</si>
  <si>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</si>
  <si>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</si>
  <si>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</si>
  <si>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</si>
  <si>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</si>
  <si>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</si>
  <si>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</si>
  <si>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</si>
  <si>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</si>
  <si>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</si>
  <si>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</si>
  <si>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</si>
  <si>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</si>
  <si>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</si>
  <si>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</si>
  <si>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</si>
  <si>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</si>
  <si>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</si>
  <si>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</si>
  <si>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</si>
  <si>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</si>
  <si>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</si>
  <si>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</si>
  <si>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</si>
  <si>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</si>
  <si>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</si>
  <si>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</si>
  <si>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</si>
  <si>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</si>
  <si>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</si>
  <si>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</si>
  <si>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</si>
  <si>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</si>
  <si>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</si>
  <si>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</si>
  <si>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</si>
  <si>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</si>
  <si>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</si>
  <si>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</si>
  <si>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</si>
  <si>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</si>
  <si>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</si>
  <si>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</si>
  <si>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</si>
  <si>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</si>
  <si>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</si>
  <si>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</si>
  <si>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</si>
  <si>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</si>
  <si>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</si>
  <si>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</si>
  <si>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</si>
  <si>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</si>
  <si>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</si>
  <si>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</si>
  <si>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</si>
  <si>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</si>
  <si>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</si>
  <si>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</si>
  <si>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</si>
  <si>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</si>
  <si>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</si>
  <si>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</si>
  <si>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</si>
  <si>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</si>
  <si>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</si>
  <si>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</si>
  <si>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</si>
  <si>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</si>
  <si>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</si>
  <si>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</si>
  <si>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</si>
  <si>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</si>
  <si>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</si>
  <si>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</si>
  <si>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</si>
  <si>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</si>
  <si>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</si>
  <si>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</si>
  <si>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</si>
  <si>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</si>
  <si>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</si>
  <si>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</si>
  <si>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</si>
  <si>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</si>
  <si>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</si>
  <si>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</si>
  <si>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</si>
  <si>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</si>
  <si>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</si>
  <si>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</si>
  <si>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</si>
  <si>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</si>
  <si>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</si>
  <si>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</si>
  <si>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</si>
  <si>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</si>
  <si>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</si>
  <si>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</si>
  <si>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</si>
  <si>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</si>
  <si>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</si>
  <si>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</si>
  <si>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</si>
  <si>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</si>
  <si>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</si>
  <si>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埼玉県越生町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</si>
  <si>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</si>
  <si>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</si>
  <si>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</si>
  <si>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</si>
  <si>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</si>
  <si>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</si>
  <si>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</si>
  <si>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</si>
  <si>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</si>
  <si>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</si>
  <si>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</si>
  <si>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</si>
  <si>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</si>
  <si>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</si>
  <si>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</si>
  <si>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</si>
  <si>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</si>
  <si>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</si>
  <si>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</si>
  <si>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</si>
  <si>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</si>
  <si>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</si>
  <si>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</si>
  <si>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</si>
  <si>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</si>
  <si>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</si>
  <si>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</si>
  <si>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</si>
  <si>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</si>
  <si>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</si>
  <si>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</si>
  <si>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</si>
  <si>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</si>
  <si>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</si>
  <si>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</si>
  <si>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</si>
  <si>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</si>
  <si>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</si>
  <si>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</si>
  <si>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</si>
  <si>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</si>
  <si>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</si>
  <si>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</si>
  <si>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</si>
  <si>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</si>
  <si>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</si>
  <si>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</si>
  <si>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</si>
  <si>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</si>
  <si>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</si>
  <si>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</si>
  <si>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</si>
  <si>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</si>
  <si>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</si>
  <si>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</si>
  <si>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</si>
  <si>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</si>
  <si>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</si>
  <si>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</si>
  <si>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</si>
  <si>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</si>
  <si>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</si>
  <si>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</si>
  <si>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</si>
  <si>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</si>
  <si>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</si>
  <si>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</si>
  <si>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</si>
  <si>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</si>
  <si>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</si>
  <si>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</si>
  <si>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</si>
  <si>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</si>
  <si>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</si>
  <si>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</si>
  <si>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</si>
  <si>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</si>
  <si>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</si>
  <si>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</si>
  <si>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</si>
  <si>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</si>
  <si>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</si>
  <si>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</si>
  <si>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</si>
  <si>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</si>
  <si>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</si>
  <si>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</si>
  <si>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</si>
  <si>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</si>
  <si>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</si>
  <si>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</si>
  <si>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</si>
  <si>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</si>
  <si>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</si>
  <si>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</si>
  <si>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</si>
  <si>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</si>
  <si>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</si>
  <si>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</si>
  <si>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</si>
  <si>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</si>
  <si>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</si>
  <si>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</si>
  <si>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</si>
  <si>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</si>
  <si>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</si>
  <si>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</si>
  <si>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</si>
  <si>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</si>
  <si>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</si>
  <si>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</si>
  <si>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</si>
  <si>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</si>
  <si>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</si>
  <si>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</si>
  <si>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</si>
  <si>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</si>
  <si>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</si>
  <si>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</si>
  <si>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</si>
  <si>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</si>
  <si>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</si>
  <si>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</si>
  <si>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</si>
  <si>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</si>
  <si>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</si>
  <si>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</si>
  <si>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</si>
  <si>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</si>
  <si>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</si>
  <si>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</si>
  <si>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</si>
  <si>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</si>
  <si>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</si>
  <si>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</si>
  <si>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</si>
  <si>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</si>
  <si>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</si>
  <si>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</si>
  <si>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</si>
  <si>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</si>
  <si>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</si>
  <si>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</si>
  <si>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</si>
  <si>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</si>
  <si>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</si>
  <si>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</si>
  <si>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</si>
  <si>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</si>
  <si>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</si>
  <si>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</si>
  <si>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埼玉県越生町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</si>
  <si>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</si>
  <si>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</si>
  <si>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</si>
  <si>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</si>
  <si>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</si>
  <si>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</si>
  <si>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</si>
  <si>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</si>
  <si>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</si>
  <si>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</si>
  <si>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</si>
  <si>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</si>
  <si>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</si>
  <si>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</si>
  <si>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</si>
  <si>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</si>
  <si>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</si>
  <si>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</si>
  <si>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</si>
  <si>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</si>
  <si>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越生町、毛呂山町外４組合公平委員会特別会計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</si>
  <si>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</si>
  <si>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</si>
  <si>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</si>
  <si>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</si>
  <si>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</si>
  <si>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</si>
  <si>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</si>
  <si>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</si>
  <si>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</si>
  <si>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</si>
  <si>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</si>
  <si>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</si>
  <si>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</si>
  <si>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</si>
  <si>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</si>
  <si>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</si>
  <si>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</si>
  <si>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</si>
  <si>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</si>
  <si>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</si>
  <si>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</si>
  <si>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</si>
  <si>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</si>
  <si>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</si>
  <si>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</si>
  <si>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</si>
  <si>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</si>
  <si>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</si>
  <si>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</si>
  <si>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</si>
  <si>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</si>
  <si>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</si>
  <si>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</si>
  <si>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</si>
  <si>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</si>
  <si>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</si>
  <si>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</si>
  <si>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</si>
  <si>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</si>
  <si>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</si>
  <si>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</si>
  <si>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</si>
  <si>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</si>
  <si>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</si>
  <si>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</si>
  <si>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</si>
  <si>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</si>
  <si>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</si>
  <si>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</si>
  <si>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</si>
  <si>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</si>
  <si>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</si>
  <si>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</si>
  <si>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</si>
  <si>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</si>
  <si>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</si>
  <si>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</si>
  <si>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</si>
  <si>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</si>
  <si>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</si>
  <si>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</si>
  <si>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</si>
  <si>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</si>
  <si>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</si>
  <si>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</si>
  <si>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</si>
  <si>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</si>
  <si>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</si>
  <si>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</si>
  <si>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</si>
  <si>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</si>
  <si>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</si>
  <si>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</si>
  <si>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</si>
  <si>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</si>
  <si>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</si>
  <si>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</si>
  <si>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</si>
  <si>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</si>
  <si>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</si>
  <si>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</si>
  <si>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</si>
  <si>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</si>
  <si>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</si>
  <si>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</si>
  <si>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</si>
  <si>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</si>
  <si>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</si>
  <si>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</si>
  <si>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</si>
  <si>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</si>
  <si>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</si>
  <si>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</si>
  <si>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</si>
  <si>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</si>
  <si>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</si>
  <si>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</si>
  <si>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</si>
  <si>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</si>
  <si>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</si>
  <si>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</si>
  <si>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</si>
  <si>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</si>
  <si>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</si>
  <si>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</si>
  <si>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</si>
  <si>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</si>
  <si>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</si>
  <si>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</si>
  <si>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</si>
  <si>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</si>
  <si>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</si>
  <si>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</si>
  <si>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</si>
  <si>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</si>
  <si>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</si>
  <si>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</si>
  <si>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</si>
  <si>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</si>
  <si>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</si>
  <si>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</si>
  <si>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</si>
  <si>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</si>
  <si>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</si>
  <si>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</si>
  <si>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</si>
  <si>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</si>
  <si>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</si>
  <si>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</si>
  <si>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</si>
  <si>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</si>
  <si>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</si>
  <si>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</si>
  <si>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</si>
  <si>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</si>
  <si>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</si>
  <si>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</si>
  <si>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</si>
  <si>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</si>
  <si>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</si>
  <si>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</si>
  <si>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</si>
  <si>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</si>
  <si>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</si>
  <si>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</si>
  <si>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</si>
  <si>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</si>
  <si>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</si>
  <si>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</si>
  <si>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</si>
  <si>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</si>
  <si>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</si>
  <si>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</si>
  <si>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</si>
  <si>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</si>
  <si>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</si>
  <si>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</si>
  <si>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</si>
  <si>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</si>
  <si>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</si>
  <si>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</si>
  <si>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</si>
  <si>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</si>
  <si>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</si>
  <si>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</si>
  <si>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</si>
  <si>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</si>
  <si>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</si>
  <si>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</si>
  <si>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</si>
  <si>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</si>
  <si>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</si>
  <si>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</si>
  <si>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0.25</t>
  </si>
  <si>
    <t>▲ 2.14</t>
  </si>
  <si>
    <t>一般会計</t>
  </si>
  <si>
    <t>水道事業会計</t>
  </si>
  <si>
    <t>介護保険事業特別会計</t>
  </si>
  <si>
    <t>国民健康保険特別会計</t>
  </si>
  <si>
    <t>後期高齢者医療特別会計</t>
  </si>
  <si>
    <t>農業集落排水事業特別会計</t>
  </si>
  <si>
    <t>越生町、毛呂山町外４組合公平委員会特別会計</t>
  </si>
  <si>
    <t>その他会計（赤字）</t>
  </si>
  <si>
    <t>その他会計（黒字）</t>
  </si>
  <si>
    <t>（百万円）</t>
    <phoneticPr fontId="5"/>
  </si>
  <si>
    <t>H30</t>
    <phoneticPr fontId="5"/>
  </si>
  <si>
    <t>R01</t>
    <phoneticPr fontId="5"/>
  </si>
  <si>
    <t>R02</t>
    <phoneticPr fontId="5"/>
  </si>
  <si>
    <t>R03</t>
    <phoneticPr fontId="5"/>
  </si>
  <si>
    <t>R04</t>
    <phoneticPr fontId="5"/>
  </si>
  <si>
    <t>㈱越生特産物加工研究所</t>
    <rPh sb="1" eb="3">
      <t>オゴセ</t>
    </rPh>
    <rPh sb="3" eb="5">
      <t>トクサン</t>
    </rPh>
    <rPh sb="5" eb="6">
      <t>ブツ</t>
    </rPh>
    <rPh sb="6" eb="8">
      <t>カコウ</t>
    </rPh>
    <rPh sb="8" eb="10">
      <t>ケンキュウ</t>
    </rPh>
    <rPh sb="10" eb="11">
      <t>ジョ</t>
    </rPh>
    <phoneticPr fontId="2"/>
  </si>
  <si>
    <t>坂戸地区衛生組合</t>
    <rPh sb="0" eb="2">
      <t>サカド</t>
    </rPh>
    <rPh sb="2" eb="4">
      <t>チク</t>
    </rPh>
    <rPh sb="4" eb="6">
      <t>エイセイ</t>
    </rPh>
    <rPh sb="6" eb="8">
      <t>クミアイ</t>
    </rPh>
    <phoneticPr fontId="2"/>
  </si>
  <si>
    <t>埼玉西部環境保全組合</t>
    <rPh sb="0" eb="2">
      <t>サイタマ</t>
    </rPh>
    <rPh sb="2" eb="4">
      <t>セイブ</t>
    </rPh>
    <rPh sb="4" eb="6">
      <t>カンキョウ</t>
    </rPh>
    <rPh sb="6" eb="8">
      <t>ホゼン</t>
    </rPh>
    <rPh sb="8" eb="10">
      <t>クミアイ</t>
    </rPh>
    <phoneticPr fontId="2"/>
  </si>
  <si>
    <t>広域静苑組合</t>
    <rPh sb="0" eb="2">
      <t>コウイキ</t>
    </rPh>
    <rPh sb="2" eb="3">
      <t>セイ</t>
    </rPh>
    <rPh sb="3" eb="4">
      <t>エン</t>
    </rPh>
    <rPh sb="4" eb="6">
      <t>クミアイ</t>
    </rPh>
    <phoneticPr fontId="2"/>
  </si>
  <si>
    <t>西入間広域消防組合</t>
    <rPh sb="0" eb="1">
      <t>ニシ</t>
    </rPh>
    <rPh sb="1" eb="3">
      <t>イルマ</t>
    </rPh>
    <rPh sb="3" eb="5">
      <t>コウイキ</t>
    </rPh>
    <rPh sb="5" eb="7">
      <t>ショウボウ</t>
    </rPh>
    <rPh sb="7" eb="9">
      <t>クミアイ</t>
    </rPh>
    <phoneticPr fontId="2"/>
  </si>
  <si>
    <t>毛呂山・越生・鳩山公共下水道組合</t>
    <rPh sb="0" eb="3">
      <t>モロヤマ</t>
    </rPh>
    <rPh sb="4" eb="6">
      <t>オゴセ</t>
    </rPh>
    <rPh sb="7" eb="9">
      <t>ハトヤマ</t>
    </rPh>
    <rPh sb="9" eb="11">
      <t>コウキョウ</t>
    </rPh>
    <rPh sb="11" eb="14">
      <t>ゲスイドウ</t>
    </rPh>
    <rPh sb="14" eb="16">
      <t>クミアイ</t>
    </rPh>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</si>
  <si>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</si>
  <si>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t>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</si>
  <si>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</si>
  <si>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</si>
  <si>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</si>
  <si>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t>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</si>
  <si>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</si>
  <si>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</si>
  <si>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公共施設整備基金</t>
    <rPh sb="0" eb="2">
      <t>コウキョウ</t>
    </rPh>
    <rPh sb="2" eb="4">
      <t>シセツ</t>
    </rPh>
    <rPh sb="4" eb="6">
      <t>セイビ</t>
    </rPh>
    <rPh sb="6" eb="8">
      <t>キキン</t>
    </rPh>
    <phoneticPr fontId="11"/>
  </si>
  <si>
    <t>社会福祉事業基金</t>
    <rPh sb="0" eb="2">
      <t>シャカイ</t>
    </rPh>
    <rPh sb="2" eb="4">
      <t>フクシ</t>
    </rPh>
    <rPh sb="4" eb="6">
      <t>ジギョウ</t>
    </rPh>
    <rPh sb="6" eb="8">
      <t>キキン</t>
    </rPh>
    <phoneticPr fontId="11"/>
  </si>
  <si>
    <t>町営樹木葬墓苑管理基金</t>
    <rPh sb="0" eb="2">
      <t>チョウエイ</t>
    </rPh>
    <rPh sb="2" eb="4">
      <t>ジュモク</t>
    </rPh>
    <rPh sb="4" eb="5">
      <t>ソウ</t>
    </rPh>
    <rPh sb="5" eb="7">
      <t>ボエン</t>
    </rPh>
    <rPh sb="7" eb="9">
      <t>カンリ</t>
    </rPh>
    <rPh sb="9" eb="11">
      <t>キキン</t>
    </rPh>
    <phoneticPr fontId="11"/>
  </si>
  <si>
    <t>地域福祉基金</t>
    <rPh sb="0" eb="2">
      <t>チイキ</t>
    </rPh>
    <rPh sb="2" eb="4">
      <t>フクシ</t>
    </rPh>
    <rPh sb="4" eb="6">
      <t>キキン</t>
    </rPh>
    <phoneticPr fontId="11"/>
  </si>
  <si>
    <t>魅力あるまちづくり基金</t>
    <rPh sb="0" eb="2">
      <t>ミリョク</t>
    </rPh>
    <rPh sb="9" eb="11">
      <t>キキン</t>
    </rPh>
    <phoneticPr fontId="11"/>
  </si>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</sst>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C039-49B6-BBB7-75042F0E3F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66041</c:v>
                </c:pt>
                <c:pt idx="1">
                  <c:v>38100</c:v>
                </c:pt>
                <c:pt idx="2">
                  <c:v>57030</c:v>
                </c:pt>
                <c:pt idx="3">
                  <c:v>27687</c:v>
                </c:pt>
                <c:pt idx="4">
                  <c:v>14667</c:v>
                </c:pt>
              </c:numCache>
            </c:numRef>
          </c:val>
          <c:smooth val="0"/>
          <c:extLst>
            <c:ext xmlns:c16="http://schemas.microsoft.com/office/drawing/2014/chart" uri="{C3380CC4-5D6E-409C-BE32-E72D297353CC}">
              <c16:uniqueId val="{00000001-C039-49B6-BBB7-75042F0E3FEA}"/>
            </c:ext>
          </c:extLst>
        </c:ser>
        <c:dLbls>
          <c:showLegendKey val="0"/>
          <c:showVal val="0"/>
          <c:showCatName val="0"/>
          <c:showSerName val="0"/>
          <c:showPercent val="0"/>
          <c:showBubbleSize val="0"/>
        </c:dLbls>
        <c:marker val="1"/>
        <c:smooth val="0"/>
        <c:axId val="385461232"/>
        <c:axId val="385461616"/>
      </c:lineChart>
      <c:catAx>
        <c:axId val="385461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461616"/>
        <c:crosses val="autoZero"/>
        <c:auto val="1"/>
        <c:lblAlgn val="ctr"/>
        <c:lblOffset val="100"/>
        <c:tickLblSkip val="1"/>
        <c:tickMarkSkip val="1"/>
        <c:noMultiLvlLbl val="0"/>
      </c:catAx>
      <c:valAx>
        <c:axId val="3854616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461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7.53</c:v>
                </c:pt>
                <c:pt idx="1">
                  <c:v>6.25</c:v>
                </c:pt>
                <c:pt idx="2">
                  <c:v>8.0299999999999994</c:v>
                </c:pt>
                <c:pt idx="3">
                  <c:v>13.03</c:v>
                </c:pt>
                <c:pt idx="4">
                  <c:v>15.31</c:v>
                </c:pt>
              </c:numCache>
            </c:numRef>
          </c:val>
          <c:extLst>
            <c:ext xmlns:c16="http://schemas.microsoft.com/office/drawing/2014/chart" uri="{C3380CC4-5D6E-409C-BE32-E72D297353CC}">
              <c16:uniqueId val="{00000000-B6EF-432E-8DE9-61E726EAF6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18.5</c:v>
                </c:pt>
                <c:pt idx="1">
                  <c:v>17.559999999999999</c:v>
                </c:pt>
                <c:pt idx="2">
                  <c:v>16.43</c:v>
                </c:pt>
                <c:pt idx="3">
                  <c:v>16.45</c:v>
                </c:pt>
                <c:pt idx="4">
                  <c:v>22.76</c:v>
                </c:pt>
              </c:numCache>
            </c:numRef>
          </c:val>
          <c:extLst>
            <c:ext xmlns:c16="http://schemas.microsoft.com/office/drawing/2014/chart" uri="{C3380CC4-5D6E-409C-BE32-E72D297353CC}">
              <c16:uniqueId val="{00000001-B6EF-432E-8DE9-61E726EAF6DD}"/>
            </c:ext>
          </c:extLst>
        </c:ser>
        <c:dLbls>
          <c:showLegendKey val="0"/>
          <c:showVal val="0"/>
          <c:showCatName val="0"/>
          <c:showSerName val="0"/>
          <c:showPercent val="0"/>
          <c:showBubbleSize val="0"/>
        </c:dLbls>
        <c:gapWidth val="250"/>
        <c:overlap val="100"/>
        <c:axId val="388004208"/>
        <c:axId val="393266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-0.25</c:v>
                </c:pt>
                <c:pt idx="1">
                  <c:v>-2.14</c:v>
                </c:pt>
                <c:pt idx="2">
                  <c:v>2.1800000000000002</c:v>
                </c:pt>
                <c:pt idx="3">
                  <c:v>6.86</c:v>
                </c:pt>
                <c:pt idx="4">
                  <c:v>7.81</c:v>
                </c:pt>
              </c:numCache>
            </c:numRef>
          </c:val>
          <c:smooth val="0"/>
          <c:extLst>
            <c:ext xmlns:c16="http://schemas.microsoft.com/office/drawing/2014/chart" uri="{C3380CC4-5D6E-409C-BE32-E72D297353CC}">
              <c16:uniqueId val="{00000002-B6EF-432E-8DE9-61E726EAF6DD}"/>
            </c:ext>
          </c:extLst>
        </c:ser>
        <c:dLbls>
          <c:showLegendKey val="0"/>
          <c:showVal val="0"/>
          <c:showCatName val="0"/>
          <c:showSerName val="0"/>
          <c:showPercent val="0"/>
          <c:showBubbleSize val="0"/>
        </c:dLbls>
        <c:marker val="1"/>
        <c:smooth val="0"/>
        <c:axId val="388004208"/>
        <c:axId val="393266992"/>
      </c:lineChart>
      <c:catAx>
        <c:axId val="38800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266992"/>
        <c:crosses val="autoZero"/>
        <c:auto val="1"/>
        <c:lblAlgn val="ctr"/>
        <c:lblOffset val="100"/>
        <c:tickLblSkip val="1"/>
        <c:tickMarkSkip val="1"/>
        <c:noMultiLvlLbl val="0"/>
      </c:catAx>
      <c:valAx>
        <c:axId val="39326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00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FCB-4377-89A5-9A098E46E3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CB-4377-89A5-9A098E46E3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FCB-4377-89A5-9A098E46E37C}"/>
            </c:ext>
          </c:extLst>
        </c:ser>
        <c:ser>
          <c:idx val="3"/>
          <c:order val="3"/>
          <c:tx>
            <c:strRef>
              <c:f>データシート!$A$30</c:f>
              <c:strCache>
                <c:ptCount val="1"/>
                <c:pt idx="0">
                  <c:v>越生町、毛呂山町外４組合公平委員会特別会計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FCB-4377-89A5-9A098E46E37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0.05</c:v>
                </c:pt>
                <c:pt idx="4">
                  <c:v>#N/A</c:v>
                </c:pt>
                <c:pt idx="5">
                  <c:v>0.05</c:v>
                </c:pt>
                <c:pt idx="6">
                  <c:v>#N/A</c:v>
                </c:pt>
                <c:pt idx="7">
                  <c:v>0.02</c:v>
                </c:pt>
                <c:pt idx="8">
                  <c:v>#N/A</c:v>
                </c:pt>
                <c:pt idx="9">
                  <c:v>0.1</c:v>
                </c:pt>
              </c:numCache>
            </c:numRef>
          </c:val>
          <c:extLst>
            <c:ext xmlns:c16="http://schemas.microsoft.com/office/drawing/2014/chart" uri="{C3380CC4-5D6E-409C-BE32-E72D297353CC}">
              <c16:uniqueId val="{00000004-7FCB-4377-89A5-9A098E46E37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0.15</c:v>
                </c:pt>
                <c:pt idx="4">
                  <c:v>#N/A</c:v>
                </c:pt>
                <c:pt idx="5">
                  <c:v>7.0000000000000007E-2</c:v>
                </c:pt>
                <c:pt idx="6">
                  <c:v>#N/A</c:v>
                </c:pt>
                <c:pt idx="7">
                  <c:v>0.08</c:v>
                </c:pt>
                <c:pt idx="8">
                  <c:v>#N/A</c:v>
                </c:pt>
                <c:pt idx="9">
                  <c:v>0.11</c:v>
                </c:pt>
              </c:numCache>
            </c:numRef>
          </c:val>
          <c:extLst>
            <c:ext xmlns:c16="http://schemas.microsoft.com/office/drawing/2014/chart" uri="{C3380CC4-5D6E-409C-BE32-E72D297353CC}">
              <c16:uniqueId val="{00000005-7FCB-4377-89A5-9A098E46E37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c:v>
                </c:pt>
                <c:pt idx="2">
                  <c:v>#N/A</c:v>
                </c:pt>
                <c:pt idx="3">
                  <c:v>0.82</c:v>
                </c:pt>
                <c:pt idx="4">
                  <c:v>#N/A</c:v>
                </c:pt>
                <c:pt idx="5">
                  <c:v>1.04</c:v>
                </c:pt>
                <c:pt idx="6">
                  <c:v>#N/A</c:v>
                </c:pt>
                <c:pt idx="7">
                  <c:v>0.65</c:v>
                </c:pt>
                <c:pt idx="8">
                  <c:v>#N/A</c:v>
                </c:pt>
                <c:pt idx="9">
                  <c:v>1.04</c:v>
                </c:pt>
              </c:numCache>
            </c:numRef>
          </c:val>
          <c:extLst>
            <c:ext xmlns:c16="http://schemas.microsoft.com/office/drawing/2014/chart" uri="{C3380CC4-5D6E-409C-BE32-E72D297353CC}">
              <c16:uniqueId val="{00000006-7FCB-4377-89A5-9A098E46E37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1.94</c:v>
                </c:pt>
                <c:pt idx="2">
                  <c:v>#N/A</c:v>
                </c:pt>
                <c:pt idx="3">
                  <c:v>1.39</c:v>
                </c:pt>
                <c:pt idx="4">
                  <c:v>#N/A</c:v>
                </c:pt>
                <c:pt idx="5">
                  <c:v>3.28</c:v>
                </c:pt>
                <c:pt idx="6">
                  <c:v>#N/A</c:v>
                </c:pt>
                <c:pt idx="7">
                  <c:v>4.05</c:v>
                </c:pt>
                <c:pt idx="8">
                  <c:v>#N/A</c:v>
                </c:pt>
                <c:pt idx="9">
                  <c:v>4.57</c:v>
                </c:pt>
              </c:numCache>
            </c:numRef>
          </c:val>
          <c:extLst>
            <c:ext xmlns:c16="http://schemas.microsoft.com/office/drawing/2014/chart" uri="{C3380CC4-5D6E-409C-BE32-E72D297353CC}">
              <c16:uniqueId val="{00000007-7FCB-4377-89A5-9A098E46E37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10.210000000000001</c:v>
                </c:pt>
                <c:pt idx="2">
                  <c:v>#N/A</c:v>
                </c:pt>
                <c:pt idx="3">
                  <c:v>10.48</c:v>
                </c:pt>
                <c:pt idx="4">
                  <c:v>#N/A</c:v>
                </c:pt>
                <c:pt idx="5">
                  <c:v>9.68</c:v>
                </c:pt>
                <c:pt idx="6">
                  <c:v>#N/A</c:v>
                </c:pt>
                <c:pt idx="7">
                  <c:v>10.6</c:v>
                </c:pt>
                <c:pt idx="8">
                  <c:v>#N/A</c:v>
                </c:pt>
                <c:pt idx="9">
                  <c:v>12.06</c:v>
                </c:pt>
              </c:numCache>
            </c:numRef>
          </c:val>
          <c:extLst>
            <c:ext xmlns:c16="http://schemas.microsoft.com/office/drawing/2014/chart" uri="{C3380CC4-5D6E-409C-BE32-E72D297353CC}">
              <c16:uniqueId val="{00000008-7FCB-4377-89A5-9A098E46E37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7.53</c:v>
                </c:pt>
                <c:pt idx="2">
                  <c:v>#N/A</c:v>
                </c:pt>
                <c:pt idx="3">
                  <c:v>6.25</c:v>
                </c:pt>
                <c:pt idx="4">
                  <c:v>#N/A</c:v>
                </c:pt>
                <c:pt idx="5">
                  <c:v>8.02</c:v>
                </c:pt>
                <c:pt idx="6">
                  <c:v>#N/A</c:v>
                </c:pt>
                <c:pt idx="7">
                  <c:v>13.03</c:v>
                </c:pt>
                <c:pt idx="8">
                  <c:v>#N/A</c:v>
                </c:pt>
                <c:pt idx="9">
                  <c:v>15.3</c:v>
                </c:pt>
              </c:numCache>
            </c:numRef>
          </c:val>
          <c:extLst>
            <c:ext xmlns:c16="http://schemas.microsoft.com/office/drawing/2014/chart" uri="{C3380CC4-5D6E-409C-BE32-E72D297353CC}">
              <c16:uniqueId val="{00000009-7FCB-4377-89A5-9A098E46E37C}"/>
            </c:ext>
          </c:extLst>
        </c:ser>
        <c:dLbls>
          <c:showLegendKey val="0"/>
          <c:showVal val="0"/>
          <c:showCatName val="0"/>
          <c:showSerName val="0"/>
          <c:showPercent val="0"/>
          <c:showBubbleSize val="0"/>
        </c:dLbls>
        <c:gapWidth val="150"/>
        <c:overlap val="100"/>
        <c:axId val="389131784"/>
        <c:axId val="389130216"/>
      </c:barChart>
      <c:catAx>
        <c:axId val="389131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130216"/>
        <c:crosses val="autoZero"/>
        <c:auto val="1"/>
        <c:lblAlgn val="ctr"/>
        <c:lblOffset val="100"/>
        <c:tickLblSkip val="1"/>
        <c:tickMarkSkip val="1"/>
        <c:noMultiLvlLbl val="0"/>
      </c:catAx>
      <c:valAx>
        <c:axId val="389130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131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298</c:v>
                </c:pt>
                <c:pt idx="5">
                  <c:v>301</c:v>
                </c:pt>
                <c:pt idx="8">
                  <c:v>313</c:v>
                </c:pt>
                <c:pt idx="11">
                  <c:v>319</c:v>
                </c:pt>
                <c:pt idx="14">
                  <c:v>324</c:v>
                </c:pt>
              </c:numCache>
            </c:numRef>
          </c:val>
          <c:extLst>
            <c:ext xmlns:c16="http://schemas.microsoft.com/office/drawing/2014/chart" uri="{C3380CC4-5D6E-409C-BE32-E72D297353CC}">
              <c16:uniqueId val="{00000000-153B-4D99-8756-4CD6C529F0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3B-4D99-8756-4CD6C529F0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53B-4D99-8756-4CD6C529F0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131</c:v>
                </c:pt>
                <c:pt idx="3">
                  <c:v>148</c:v>
                </c:pt>
                <c:pt idx="6">
                  <c:v>147</c:v>
                </c:pt>
                <c:pt idx="9">
                  <c:v>156</c:v>
                </c:pt>
                <c:pt idx="12">
                  <c:v>150</c:v>
                </c:pt>
              </c:numCache>
            </c:numRef>
          </c:val>
          <c:extLst>
            <c:ext xmlns:c16="http://schemas.microsoft.com/office/drawing/2014/chart" uri="{C3380CC4-5D6E-409C-BE32-E72D297353CC}">
              <c16:uniqueId val="{00000003-153B-4D99-8756-4CD6C529F0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3B-4D99-8756-4CD6C529F0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3B-4D99-8756-4CD6C529F0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3B-4D99-8756-4CD6C529F0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260</c:v>
                </c:pt>
                <c:pt idx="3">
                  <c:v>272</c:v>
                </c:pt>
                <c:pt idx="6">
                  <c:v>287</c:v>
                </c:pt>
                <c:pt idx="9">
                  <c:v>299</c:v>
                </c:pt>
                <c:pt idx="12">
                  <c:v>357</c:v>
                </c:pt>
              </c:numCache>
            </c:numRef>
          </c:val>
          <c:extLst>
            <c:ext xmlns:c16="http://schemas.microsoft.com/office/drawing/2014/chart" uri="{C3380CC4-5D6E-409C-BE32-E72D297353CC}">
              <c16:uniqueId val="{00000007-153B-4D99-8756-4CD6C529F025}"/>
            </c:ext>
          </c:extLst>
        </c:ser>
        <c:dLbls>
          <c:showLegendKey val="0"/>
          <c:showVal val="0"/>
          <c:showCatName val="0"/>
          <c:showSerName val="0"/>
          <c:showPercent val="0"/>
          <c:showBubbleSize val="0"/>
        </c:dLbls>
        <c:gapWidth val="100"/>
        <c:overlap val="100"/>
        <c:axId val="389132176"/>
        <c:axId val="389131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93</c:v>
                </c:pt>
                <c:pt idx="2">
                  <c:v>#N/A</c:v>
                </c:pt>
                <c:pt idx="3">
                  <c:v>#N/A</c:v>
                </c:pt>
                <c:pt idx="4">
                  <c:v>119</c:v>
                </c:pt>
                <c:pt idx="5">
                  <c:v>#N/A</c:v>
                </c:pt>
                <c:pt idx="6">
                  <c:v>#N/A</c:v>
                </c:pt>
                <c:pt idx="7">
                  <c:v>121</c:v>
                </c:pt>
                <c:pt idx="8">
                  <c:v>#N/A</c:v>
                </c:pt>
                <c:pt idx="9">
                  <c:v>#N/A</c:v>
                </c:pt>
                <c:pt idx="10">
                  <c:v>136</c:v>
                </c:pt>
                <c:pt idx="11">
                  <c:v>#N/A</c:v>
                </c:pt>
                <c:pt idx="12">
                  <c:v>#N/A</c:v>
                </c:pt>
                <c:pt idx="13">
                  <c:v>183</c:v>
                </c:pt>
                <c:pt idx="14">
                  <c:v>#N/A</c:v>
                </c:pt>
              </c:numCache>
            </c:numRef>
          </c:val>
          <c:smooth val="0"/>
          <c:extLst>
            <c:ext xmlns:c16="http://schemas.microsoft.com/office/drawing/2014/chart" uri="{C3380CC4-5D6E-409C-BE32-E72D297353CC}">
              <c16:uniqueId val="{00000008-153B-4D99-8756-4CD6C529F025}"/>
            </c:ext>
          </c:extLst>
        </c:ser>
        <c:dLbls>
          <c:showLegendKey val="0"/>
          <c:showVal val="0"/>
          <c:showCatName val="0"/>
          <c:showSerName val="0"/>
          <c:showPercent val="0"/>
          <c:showBubbleSize val="0"/>
        </c:dLbls>
        <c:marker val="1"/>
        <c:smooth val="0"/>
        <c:axId val="389132176"/>
        <c:axId val="389131392"/>
      </c:lineChart>
      <c:catAx>
        <c:axId val="38913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131392"/>
        <c:crosses val="autoZero"/>
        <c:auto val="1"/>
        <c:lblAlgn val="ctr"/>
        <c:lblOffset val="100"/>
        <c:tickLblSkip val="1"/>
        <c:tickMarkSkip val="1"/>
        <c:noMultiLvlLbl val="0"/>
      </c:catAx>
      <c:valAx>
        <c:axId val="38913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13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3752</c:v>
                </c:pt>
                <c:pt idx="5">
                  <c:v>3859</c:v>
                </c:pt>
                <c:pt idx="8">
                  <c:v>3711</c:v>
                </c:pt>
                <c:pt idx="11">
                  <c:v>3736</c:v>
                </c:pt>
                <c:pt idx="14">
                  <c:v>3711</c:v>
                </c:pt>
              </c:numCache>
            </c:numRef>
          </c:val>
          <c:extLst>
            <c:ext xmlns:c16="http://schemas.microsoft.com/office/drawing/2014/chart" uri="{C3380CC4-5D6E-409C-BE32-E72D297353CC}">
              <c16:uniqueId val="{00000000-B862-4012-B664-5E8396983D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862-4012-B664-5E8396983D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1583</c:v>
                </c:pt>
                <c:pt idx="5">
                  <c:v>1480</c:v>
                </c:pt>
                <c:pt idx="8">
                  <c:v>1575</c:v>
                </c:pt>
                <c:pt idx="11">
                  <c:v>1888</c:v>
                </c:pt>
                <c:pt idx="14">
                  <c:v>2163</c:v>
                </c:pt>
              </c:numCache>
            </c:numRef>
          </c:val>
          <c:extLst>
            <c:ext xmlns:c16="http://schemas.microsoft.com/office/drawing/2014/chart" uri="{C3380CC4-5D6E-409C-BE32-E72D297353CC}">
              <c16:uniqueId val="{00000002-B862-4012-B664-5E8396983D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62-4012-B664-5E8396983D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62-4012-B664-5E8396983D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62-4012-B664-5E8396983D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952</c:v>
                </c:pt>
                <c:pt idx="3">
                  <c:v>865</c:v>
                </c:pt>
                <c:pt idx="6">
                  <c:v>893</c:v>
                </c:pt>
                <c:pt idx="9">
                  <c:v>842</c:v>
                </c:pt>
                <c:pt idx="12">
                  <c:v>893</c:v>
                </c:pt>
              </c:numCache>
            </c:numRef>
          </c:val>
          <c:extLst>
            <c:ext xmlns:c16="http://schemas.microsoft.com/office/drawing/2014/chart" uri="{C3380CC4-5D6E-409C-BE32-E72D297353CC}">
              <c16:uniqueId val="{00000006-B862-4012-B664-5E8396983D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1258</c:v>
                </c:pt>
                <c:pt idx="3">
                  <c:v>1339</c:v>
                </c:pt>
                <c:pt idx="6">
                  <c:v>1399</c:v>
                </c:pt>
                <c:pt idx="9">
                  <c:v>1560</c:v>
                </c:pt>
                <c:pt idx="12">
                  <c:v>1857</c:v>
                </c:pt>
              </c:numCache>
            </c:numRef>
          </c:val>
          <c:extLst>
            <c:ext xmlns:c16="http://schemas.microsoft.com/office/drawing/2014/chart" uri="{C3380CC4-5D6E-409C-BE32-E72D297353CC}">
              <c16:uniqueId val="{00000007-B862-4012-B664-5E8396983D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8-B862-4012-B664-5E8396983D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862-4012-B664-5E8396983D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3317</c:v>
                </c:pt>
                <c:pt idx="3">
                  <c:v>3372</c:v>
                </c:pt>
                <c:pt idx="6">
                  <c:v>3566</c:v>
                </c:pt>
                <c:pt idx="9">
                  <c:v>3494</c:v>
                </c:pt>
                <c:pt idx="12">
                  <c:v>3199</c:v>
                </c:pt>
              </c:numCache>
            </c:numRef>
          </c:val>
          <c:extLst>
            <c:ext xmlns:c16="http://schemas.microsoft.com/office/drawing/2014/chart" uri="{C3380CC4-5D6E-409C-BE32-E72D297353CC}">
              <c16:uniqueId val="{0000000A-B862-4012-B664-5E8396983D7A}"/>
            </c:ext>
          </c:extLst>
        </c:ser>
        <c:dLbls>
          <c:showLegendKey val="0"/>
          <c:showVal val="0"/>
          <c:showCatName val="0"/>
          <c:showSerName val="0"/>
          <c:showPercent val="0"/>
          <c:showBubbleSize val="0"/>
        </c:dLbls>
        <c:gapWidth val="100"/>
        <c:overlap val="100"/>
        <c:axId val="389129432"/>
        <c:axId val="389129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193</c:v>
                </c:pt>
                <c:pt idx="2">
                  <c:v>#N/A</c:v>
                </c:pt>
                <c:pt idx="3">
                  <c:v>#N/A</c:v>
                </c:pt>
                <c:pt idx="4">
                  <c:v>238</c:v>
                </c:pt>
                <c:pt idx="5">
                  <c:v>#N/A</c:v>
                </c:pt>
                <c:pt idx="6">
                  <c:v>#N/A</c:v>
                </c:pt>
                <c:pt idx="7">
                  <c:v>574</c:v>
                </c:pt>
                <c:pt idx="8">
                  <c:v>#N/A</c:v>
                </c:pt>
                <c:pt idx="9">
                  <c:v>#N/A</c:v>
                </c:pt>
                <c:pt idx="10">
                  <c:v>273</c:v>
                </c:pt>
                <c:pt idx="11">
                  <c:v>#N/A</c:v>
                </c:pt>
                <c:pt idx="12">
                  <c:v>#N/A</c:v>
                </c:pt>
                <c:pt idx="13">
                  <c:v>75</c:v>
                </c:pt>
                <c:pt idx="14">
                  <c:v>#N/A</c:v>
                </c:pt>
              </c:numCache>
            </c:numRef>
          </c:val>
          <c:smooth val="0"/>
          <c:extLst>
            <c:ext xmlns:c16="http://schemas.microsoft.com/office/drawing/2014/chart" uri="{C3380CC4-5D6E-409C-BE32-E72D297353CC}">
              <c16:uniqueId val="{0000000B-B862-4012-B664-5E8396983D7A}"/>
            </c:ext>
          </c:extLst>
        </c:ser>
        <c:dLbls>
          <c:showLegendKey val="0"/>
          <c:showVal val="0"/>
          <c:showCatName val="0"/>
          <c:showSerName val="0"/>
          <c:showPercent val="0"/>
          <c:showBubbleSize val="0"/>
        </c:dLbls>
        <c:marker val="1"/>
        <c:smooth val="0"/>
        <c:axId val="389129432"/>
        <c:axId val="389129040"/>
      </c:lineChart>
      <c:catAx>
        <c:axId val="389129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9129040"/>
        <c:crosses val="autoZero"/>
        <c:auto val="1"/>
        <c:lblAlgn val="ctr"/>
        <c:lblOffset val="100"/>
        <c:tickLblSkip val="1"/>
        <c:tickMarkSkip val="1"/>
        <c:noMultiLvlLbl val="0"/>
      </c:catAx>
      <c:valAx>
        <c:axId val="38912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129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513</c:v>
                </c:pt>
                <c:pt idx="1">
                  <c:v>555</c:v>
                </c:pt>
                <c:pt idx="2">
                  <c:v>749</c:v>
                </c:pt>
              </c:numCache>
            </c:numRef>
          </c:val>
          <c:extLst>
            <c:ext xmlns:c16="http://schemas.microsoft.com/office/drawing/2014/chart" uri="{C3380CC4-5D6E-409C-BE32-E72D297353CC}">
              <c16:uniqueId val="{00000000-1150-4779-B9AF-C7D141574D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55</c:v>
                </c:pt>
                <c:pt idx="1">
                  <c:v>110</c:v>
                </c:pt>
                <c:pt idx="2">
                  <c:v>110</c:v>
                </c:pt>
              </c:numCache>
            </c:numRef>
          </c:val>
          <c:extLst>
            <c:ext xmlns:c16="http://schemas.microsoft.com/office/drawing/2014/chart" uri="{C3380CC4-5D6E-409C-BE32-E72D297353CC}">
              <c16:uniqueId val="{00000001-1150-4779-B9AF-C7D141574D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821</c:v>
                </c:pt>
                <c:pt idx="1">
                  <c:v>1001</c:v>
                </c:pt>
                <c:pt idx="2">
                  <c:v>1069</c:v>
                </c:pt>
              </c:numCache>
            </c:numRef>
          </c:val>
          <c:extLst>
            <c:ext xmlns:c16="http://schemas.microsoft.com/office/drawing/2014/chart" uri="{C3380CC4-5D6E-409C-BE32-E72D297353CC}">
              <c16:uniqueId val="{00000002-1150-4779-B9AF-C7D141574D6B}"/>
            </c:ext>
          </c:extLst>
        </c:ser>
        <c:dLbls>
          <c:showLegendKey val="0"/>
          <c:showVal val="0"/>
          <c:showCatName val="0"/>
          <c:showSerName val="0"/>
          <c:showPercent val="0"/>
          <c:showBubbleSize val="0"/>
        </c:dLbls>
        <c:gapWidth val="120"/>
        <c:overlap val="100"/>
        <c:axId val="389131000"/>
        <c:axId val="397275168"/>
      </c:barChart>
      <c:catAx>
        <c:axId val="389131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7275168"/>
        <c:crosses val="autoZero"/>
        <c:auto val="1"/>
        <c:lblAlgn val="ctr"/>
        <c:lblOffset val="100"/>
        <c:tickLblSkip val="1"/>
        <c:tickMarkSkip val="1"/>
        <c:noMultiLvlLbl val="0"/>
      </c:catAx>
      <c:valAx>
        <c:axId val="397275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9131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年度の元利償還金は、令和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年度に借り入れた緊急防災・減災事業債や、令和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年度に借り入れた防災・減災・国土強靭化緊急対策事業債等の償還が始まったことにより約</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今後、実質公債費比率が上昇していくことが考えられるため、引き続き公債費の適正化に取り組んでいく必要がある。　</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年度に借り入れた減税補てん債及び臨時財政対策債の償還終了等に伴い、地方債現在高が</a:t>
          </a:r>
          <a:r>
            <a:rPr kumimoji="1" lang="en-US" altLang="ja-JP" sz="1400">
              <a:latin typeface="ＭＳ ゴシック" pitchFamily="49" charset="-128"/>
              <a:ea typeface="ＭＳ ゴシック" pitchFamily="49" charset="-128"/>
            </a:rPr>
            <a:t>294,906</a:t>
          </a:r>
          <a:r>
            <a:rPr kumimoji="1" lang="ja-JP" altLang="en-US" sz="1400">
              <a:latin typeface="ＭＳ ゴシック" pitchFamily="49" charset="-128"/>
              <a:ea typeface="ＭＳ ゴシック" pitchFamily="49" charset="-128"/>
            </a:rPr>
            <a:t>千円減少ししているものの、埼玉西部環境保全組合で、令和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年度のごみ処理施設に係る地方債残高が</a:t>
          </a:r>
          <a:r>
            <a:rPr kumimoji="1" lang="en-US" altLang="ja-JP" sz="1400">
              <a:latin typeface="ＭＳ ゴシック" pitchFamily="49" charset="-128"/>
              <a:ea typeface="ＭＳ ゴシック" pitchFamily="49" charset="-128"/>
            </a:rPr>
            <a:t>8,152,715</a:t>
          </a:r>
          <a:r>
            <a:rPr kumimoji="1" lang="ja-JP" altLang="en-US" sz="1400">
              <a:latin typeface="ＭＳ ゴシック" pitchFamily="49" charset="-128"/>
              <a:ea typeface="ＭＳ ゴシック" pitchFamily="49" charset="-128"/>
            </a:rPr>
            <a:t>千円となり、町負担見込額</a:t>
          </a:r>
          <a:r>
            <a:rPr kumimoji="1" lang="en-US" altLang="ja-JP" sz="1400">
              <a:latin typeface="ＭＳ ゴシック" pitchFamily="49" charset="-128"/>
              <a:ea typeface="ＭＳ ゴシック" pitchFamily="49" charset="-128"/>
            </a:rPr>
            <a:t>3,519,953</a:t>
          </a:r>
          <a:r>
            <a:rPr kumimoji="1" lang="ja-JP" altLang="en-US" sz="1400">
              <a:latin typeface="ＭＳ ゴシック" pitchFamily="49" charset="-128"/>
              <a:ea typeface="ＭＳ ゴシック" pitchFamily="49" charset="-128"/>
            </a:rPr>
            <a:t>千円増加した。これらにより、将来負担額は増加している。</a:t>
          </a:r>
        </a:p>
        <a:p>
          <a:r>
            <a:rPr kumimoji="1" lang="ja-JP" altLang="en-US" sz="1400">
              <a:latin typeface="ＭＳ ゴシック" pitchFamily="49" charset="-128"/>
              <a:ea typeface="ＭＳ ゴシック" pitchFamily="49" charset="-128"/>
            </a:rPr>
            <a:t>　また、財政調整基金を</a:t>
          </a:r>
          <a:r>
            <a:rPr kumimoji="1" lang="en-US" altLang="ja-JP" sz="1400">
              <a:latin typeface="ＭＳ ゴシック" pitchFamily="49" charset="-128"/>
              <a:ea typeface="ＭＳ ゴシック" pitchFamily="49" charset="-128"/>
            </a:rPr>
            <a:t>193,428</a:t>
          </a:r>
          <a:r>
            <a:rPr kumimoji="1" lang="ja-JP" altLang="en-US" sz="1400">
              <a:latin typeface="ＭＳ ゴシック" pitchFamily="49" charset="-128"/>
              <a:ea typeface="ＭＳ ゴシック" pitchFamily="49" charset="-128"/>
            </a:rPr>
            <a:t>千円積み立てたため、充当可能基金が増えたことにより将来負担比率が改善した。</a:t>
          </a:r>
        </a:p>
        <a:p>
          <a:r>
            <a:rPr kumimoji="1" lang="ja-JP" altLang="en-US" sz="1400">
              <a:latin typeface="ＭＳ ゴシック" pitchFamily="49" charset="-128"/>
              <a:ea typeface="ＭＳ ゴシック" pitchFamily="49" charset="-128"/>
            </a:rPr>
            <a:t>　今後、起債を伴う事業は計画的に行い、将来負担比率が急激に増加しないように努める。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埼玉県越生町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千円、魅力あるまちづくり基金に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千円、教育及び子育て環境整備基金に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公共施設整備基金においては公共施設やインフラの更新・整備のため、計画的に積み立てることを予定している。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公共施設整備基金：公共施設整備に必要な財源を確保する。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社会福祉事業基金：社会福祉事業の推進を図るために必要な財源を確保する。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地域福祉基金：在宅福祉の推進など地域における保健福祉活動の振興を図るため必要な財源を確保する。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観光資源整備基金：観光資源整備等並びに越生町観光協会が実施する事業に対する補助金に要する財源を確保する。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魅力あるまちづくり基金：ふるさと納税寄附者の越生町への思いを具現化するため必要な財源を確保する。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町営樹木葬墓苑管理基金：町営樹木葬墓苑の管理に要する経費の財源を確保する。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森林環境譲与税基金：森林の整備に関する施策等に要する経費の財源を確保する。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教育及び子育て環境整備基金：教育及び子育て環境の整備及び推進を図るために必要な財源を確保する。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千円、魅力あるまちづくり基金に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千円、教育及び子育て環境整備基金に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中長期的で投資的な経費の増加が予測されるため、重点的に積み立てる。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年度は取り崩しをせず、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千円を積み立てたため、財政調整基金としては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増減なし（基金利息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円の積立て）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満期一括償還の起債はない。令和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年度末起債残高が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万円であり、年々減少傾向にある。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しかしながら、今後は公共施設等維持管理費の急増が見込まれており、大規模工事等に備え、現在の基金残高を確保したい。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11,074
10,907
40.39
5,220,309
4,686,641
503,538
3,288,990
3,198,857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財政力指数は、全国平均ではあるものの埼玉県平均と比較すると</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人口減少や高齢化により今後減少していく税収に歯止めをかけ、安定した財政運営を行うために、歳入面では企業誘致や移住定住施策などを進め地方税の増加に努める。また、歳出面では削減せざるを得ない中、住民サービスが向上できるよう、事務事業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71362</xdr:rowOff>
    </xdr:from>
    <xdr:to>
      <xdr:col>23</xdr:col>
      <xdr:colOff>133350</xdr:colOff>
      <xdr:row>42</xdr:row>
      <xdr:rowOff>94343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722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36891</xdr:rowOff>
    </xdr:from>
    <xdr:to>
      <xdr:col>19</xdr:col>
      <xdr:colOff>133350</xdr:colOff>
      <xdr:row>42</xdr:row>
      <xdr:rowOff>71362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377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36891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60070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20562</xdr:rowOff>
    </xdr:from>
    <xdr:to>
      <xdr:col>19</xdr:col>
      <xdr:colOff>184150</xdr:colOff>
      <xdr:row>42</xdr:row>
      <xdr:rowOff>122162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132339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9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157541</xdr:rowOff>
    </xdr:from>
    <xdr:to>
      <xdr:col>15</xdr:col>
      <xdr:colOff>133350</xdr:colOff>
      <xdr:row>42</xdr:row>
      <xdr:rowOff>87691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分子である経常経費充当一般財源は、社会保障経費等により微増となった。また、分母である臨時財政対策債の大幅な減（△</a:t>
          </a:r>
          <a:r>
            <a:rPr kumimoji="1" lang="en-US" altLang="ja-JP" sz="1300">
              <a:latin typeface="ＭＳ Ｐゴシック" panose="020B0600070205080204" pitchFamily="50" charset="-128"/>
              <a:ea typeface="ＭＳ Ｐゴシック" panose="020B0600070205080204" pitchFamily="50" charset="-128"/>
            </a:rPr>
            <a:t>147,911</a:t>
          </a:r>
          <a:r>
            <a:rPr kumimoji="1" lang="ja-JP" altLang="en-US" sz="1300">
              <a:latin typeface="ＭＳ Ｐゴシック" panose="020B0600070205080204" pitchFamily="50" charset="-128"/>
              <a:ea typeface="ＭＳ Ｐゴシック" panose="020B0600070205080204" pitchFamily="50" charset="-128"/>
            </a:rPr>
            <a:t>千円）により、経常収支比率は前年度比で</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ポイント悪化した。　　</a:t>
          </a:r>
        </a:p>
        <a:p>
          <a:r>
            <a:rPr kumimoji="1" lang="ja-JP" altLang="en-US" sz="1300">
              <a:latin typeface="ＭＳ Ｐゴシック" panose="020B0600070205080204" pitchFamily="50" charset="-128"/>
              <a:ea typeface="ＭＳ Ｐゴシック" panose="020B0600070205080204" pitchFamily="50" charset="-128"/>
            </a:rPr>
            <a:t>　今後、歳入において経常的な収入の増加は見込めない中で、新たな歳入確保策を検討し改善に努める。歳出においては今後急速に進む高齢化等により社会保障給付等の扶助費が増加していくことが予想される。経常経費全般において見直しを図り、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65</xdr:row>
      <xdr:rowOff>8679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88040"/>
          <a:ext cx="8382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65</xdr:row>
      <xdr:rowOff>165523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8804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66</xdr:row>
      <xdr:rowOff>46355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30977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8679</xdr:rowOff>
    </xdr:from>
    <xdr:to>
      <xdr:col>11</xdr:col>
      <xdr:colOff>31750</xdr:colOff>
      <xdr:row>66</xdr:row>
      <xdr:rowOff>46355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152929"/>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129329</xdr:rowOff>
    </xdr:from>
    <xdr:to>
      <xdr:col>23</xdr:col>
      <xdr:colOff>184150</xdr:colOff>
      <xdr:row>65</xdr:row>
      <xdr:rowOff>59479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101406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7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29650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167005</xdr:rowOff>
    </xdr:from>
    <xdr:to>
      <xdr:col>11</xdr:col>
      <xdr:colOff>82550</xdr:colOff>
      <xdr:row>66</xdr:row>
      <xdr:rowOff>97155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81932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人当たり人件費・物件費等の金額は少ないが、前年と比較するとほぼ横ばいで推移している。</a:t>
          </a:r>
        </a:p>
        <a:p>
          <a:r>
            <a:rPr kumimoji="1" lang="ja-JP" altLang="en-US" sz="1300">
              <a:latin typeface="ＭＳ Ｐゴシック" panose="020B0600070205080204" pitchFamily="50" charset="-128"/>
              <a:ea typeface="ＭＳ Ｐゴシック" panose="020B0600070205080204" pitchFamily="50" charset="-128"/>
            </a:rPr>
            <a:t>　人件費においては、常勤職員給与費の増により増加している。今後、定員管理適正化計画に沿って、職員数のバランスを図り人件費の抑制に努める。</a:t>
          </a:r>
        </a:p>
        <a:p>
          <a:r>
            <a:rPr kumimoji="1" lang="ja-JP" altLang="en-US" sz="1300">
              <a:latin typeface="ＭＳ Ｐゴシック" panose="020B0600070205080204" pitchFamily="50" charset="-128"/>
              <a:ea typeface="ＭＳ Ｐゴシック" panose="020B0600070205080204" pitchFamily="50" charset="-128"/>
            </a:rPr>
            <a:t>　また、物件費においては戸籍情報システム改修業務委託料（</a:t>
          </a:r>
          <a:r>
            <a:rPr kumimoji="1" lang="en-US" altLang="ja-JP" sz="1300">
              <a:latin typeface="ＭＳ Ｐゴシック" panose="020B0600070205080204" pitchFamily="50" charset="-128"/>
              <a:ea typeface="ＭＳ Ｐゴシック" panose="020B0600070205080204" pitchFamily="50" charset="-128"/>
            </a:rPr>
            <a:t>8,173</a:t>
          </a:r>
          <a:r>
            <a:rPr kumimoji="1" lang="ja-JP" altLang="en-US" sz="1300">
              <a:latin typeface="ＭＳ Ｐゴシック" panose="020B0600070205080204" pitchFamily="50" charset="-128"/>
              <a:ea typeface="ＭＳ Ｐゴシック" panose="020B0600070205080204" pitchFamily="50" charset="-128"/>
            </a:rPr>
            <a:t>千円）の増等により増加している。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140925</xdr:rowOff>
    </xdr:from>
    <xdr:to>
      <xdr:col>23</xdr:col>
      <xdr:colOff>133350</xdr:colOff>
      <xdr:row>80</xdr:row>
      <xdr:rowOff>169489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56925"/>
          <a:ext cx="838200" cy="2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140925</xdr:rowOff>
    </xdr:from>
    <xdr:to>
      <xdr:col>19</xdr:col>
      <xdr:colOff>133350</xdr:colOff>
      <xdr:row>80</xdr:row>
      <xdr:rowOff>149906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3856925"/>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91714</xdr:rowOff>
    </xdr:from>
    <xdr:to>
      <xdr:col>15</xdr:col>
      <xdr:colOff>82550</xdr:colOff>
      <xdr:row>80</xdr:row>
      <xdr:rowOff>149906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07714"/>
          <a:ext cx="889000" cy="5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61723</xdr:rowOff>
    </xdr:from>
    <xdr:to>
      <xdr:col>11</xdr:col>
      <xdr:colOff>31750</xdr:colOff>
      <xdr:row>80</xdr:row>
      <xdr:rowOff>91714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77723"/>
          <a:ext cx="889000" cy="2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118689</xdr:rowOff>
    </xdr:from>
    <xdr:to>
      <xdr:col>23</xdr:col>
      <xdr:colOff>184150</xdr:colOff>
      <xdr:row>81</xdr:row>
      <xdr:rowOff>48839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39966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5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90125</xdr:rowOff>
    </xdr:from>
    <xdr:to>
      <xdr:col>19</xdr:col>
      <xdr:colOff>184150</xdr:colOff>
      <xdr:row>81</xdr:row>
      <xdr:rowOff>20275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0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30452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75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99106</xdr:rowOff>
    </xdr:from>
    <xdr:to>
      <xdr:col>15</xdr:col>
      <xdr:colOff>133350</xdr:colOff>
      <xdr:row>81</xdr:row>
      <xdr:rowOff>29256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39433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8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40914</xdr:rowOff>
    </xdr:from>
    <xdr:to>
      <xdr:col>11</xdr:col>
      <xdr:colOff>82550</xdr:colOff>
      <xdr:row>80</xdr:row>
      <xdr:rowOff>142514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152691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2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10923</xdr:rowOff>
    </xdr:from>
    <xdr:to>
      <xdr:col>7</xdr:col>
      <xdr:colOff>31750</xdr:colOff>
      <xdr:row>80</xdr:row>
      <xdr:rowOff>112523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122700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9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全国市平均を下回っているものの、人事評価の適切な給与反映や、比較的ラスパイレス指数の高い職員採用等の影響により、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ポイント上昇し、全国町村平均を上回った。</a:t>
          </a:r>
        </a:p>
        <a:p>
          <a:r>
            <a:rPr kumimoji="1" lang="ja-JP" altLang="en-US" sz="1300">
              <a:latin typeface="ＭＳ Ｐゴシック" panose="020B0600070205080204" pitchFamily="50" charset="-128"/>
              <a:ea typeface="ＭＳ Ｐゴシック" panose="020B0600070205080204" pitchFamily="50" charset="-128"/>
            </a:rPr>
            <a:t>　今後も引き続き、給与制度の適正化に努めていく。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86</xdr:row>
      <xdr:rowOff>61384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31811"/>
          <a:ext cx="8382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58561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59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18345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7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85</xdr:row>
      <xdr:rowOff>4939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41732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定員管理適正化計画では、平成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年の職員数</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人を令和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年までの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年間に</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人とする計画の中、現在は</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　新規職員の採用は退職者の状況などを考慮しながら計画的に実施する。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32995</xdr:rowOff>
    </xdr:from>
    <xdr:to>
      <xdr:col>81</xdr:col>
      <xdr:colOff>44450</xdr:colOff>
      <xdr:row>61</xdr:row>
      <xdr:rowOff>52781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91445"/>
          <a:ext cx="8382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29134</xdr:rowOff>
    </xdr:from>
    <xdr:to>
      <xdr:col>77</xdr:col>
      <xdr:colOff>44450</xdr:colOff>
      <xdr:row>61</xdr:row>
      <xdr:rowOff>32995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8758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29134</xdr:rowOff>
    </xdr:from>
    <xdr:to>
      <xdr:col>72</xdr:col>
      <xdr:colOff>203200</xdr:colOff>
      <xdr:row>61</xdr:row>
      <xdr:rowOff>38303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87584"/>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27204</xdr:rowOff>
    </xdr:from>
    <xdr:to>
      <xdr:col>68</xdr:col>
      <xdr:colOff>152400</xdr:colOff>
      <xdr:row>61</xdr:row>
      <xdr:rowOff>38303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85654"/>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1981</xdr:rowOff>
    </xdr:from>
    <xdr:to>
      <xdr:col>81</xdr:col>
      <xdr:colOff>95250</xdr:colOff>
      <xdr:row>61</xdr:row>
      <xdr:rowOff>103581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18508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153645</xdr:rowOff>
    </xdr:from>
    <xdr:to>
      <xdr:col>77</xdr:col>
      <xdr:colOff>95250</xdr:colOff>
      <xdr:row>61</xdr:row>
      <xdr:rowOff>83795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93972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0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149784</xdr:rowOff>
    </xdr:from>
    <xdr:to>
      <xdr:col>73</xdr:col>
      <xdr:colOff>44450</xdr:colOff>
      <xdr:row>61</xdr:row>
      <xdr:rowOff>79934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90111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158953</xdr:rowOff>
    </xdr:from>
    <xdr:to>
      <xdr:col>68</xdr:col>
      <xdr:colOff>203200</xdr:colOff>
      <xdr:row>61</xdr:row>
      <xdr:rowOff>89103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99280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147854</xdr:rowOff>
    </xdr:from>
    <xdr:to>
      <xdr:col>64</xdr:col>
      <xdr:colOff>152400</xdr:colOff>
      <xdr:row>61</xdr:row>
      <xdr:rowOff>78004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88181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0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年度に借り入れた臨時財政対策債（償還額</a:t>
          </a:r>
          <a:r>
            <a:rPr kumimoji="1" lang="en-US" altLang="ja-JP" sz="1100">
              <a:latin typeface="ＭＳ Ｐゴシック" panose="020B0600070205080204" pitchFamily="50" charset="-128"/>
              <a:ea typeface="ＭＳ Ｐゴシック" panose="020B0600070205080204" pitchFamily="50" charset="-128"/>
            </a:rPr>
            <a:t>6,798</a:t>
          </a:r>
          <a:r>
            <a:rPr kumimoji="1" lang="ja-JP" altLang="en-US" sz="1100">
              <a:latin typeface="ＭＳ Ｐゴシック" panose="020B0600070205080204" pitchFamily="50" charset="-128"/>
              <a:ea typeface="ＭＳ Ｐゴシック" panose="020B0600070205080204" pitchFamily="50" charset="-128"/>
            </a:rPr>
            <a:t>千円）、平成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年度と令和元年度に借り入れた公共事業等債（償還額各々</a:t>
          </a:r>
          <a:r>
            <a:rPr kumimoji="1" lang="en-US" altLang="ja-JP" sz="1100">
              <a:latin typeface="ＭＳ Ｐゴシック" panose="020B0600070205080204" pitchFamily="50" charset="-128"/>
              <a:ea typeface="ＭＳ Ｐゴシック" panose="020B0600070205080204" pitchFamily="50" charset="-128"/>
            </a:rPr>
            <a:t>6,084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6,935</a:t>
          </a:r>
          <a:r>
            <a:rPr kumimoji="1" lang="ja-JP" altLang="en-US" sz="1100">
              <a:latin typeface="ＭＳ Ｐゴシック" panose="020B0600070205080204" pitchFamily="50" charset="-128"/>
              <a:ea typeface="ＭＳ Ｐゴシック" panose="020B0600070205080204" pitchFamily="50" charset="-128"/>
            </a:rPr>
            <a:t>千円）、令和２年度に借り入れた緊急防災・減災事業債（償還額</a:t>
          </a:r>
          <a:r>
            <a:rPr kumimoji="1" lang="en-US" altLang="ja-JP" sz="1100">
              <a:latin typeface="ＭＳ Ｐゴシック" panose="020B0600070205080204" pitchFamily="50" charset="-128"/>
              <a:ea typeface="ＭＳ Ｐゴシック" panose="020B0600070205080204" pitchFamily="50" charset="-128"/>
            </a:rPr>
            <a:t>16,867</a:t>
          </a:r>
          <a:r>
            <a:rPr kumimoji="1" lang="ja-JP" altLang="en-US" sz="1100">
              <a:latin typeface="ＭＳ Ｐゴシック" panose="020B0600070205080204" pitchFamily="50" charset="-128"/>
              <a:ea typeface="ＭＳ Ｐゴシック" panose="020B0600070205080204" pitchFamily="50" charset="-128"/>
            </a:rPr>
            <a:t>千円）、防災対策事業債（償還額</a:t>
          </a:r>
          <a:r>
            <a:rPr kumimoji="1" lang="en-US" altLang="ja-JP" sz="1100">
              <a:latin typeface="ＭＳ Ｐゴシック" panose="020B0600070205080204" pitchFamily="50" charset="-128"/>
              <a:ea typeface="ＭＳ Ｐゴシック" panose="020B0600070205080204" pitchFamily="50" charset="-128"/>
            </a:rPr>
            <a:t>1,996</a:t>
          </a:r>
          <a:r>
            <a:rPr kumimoji="1" lang="ja-JP" altLang="en-US" sz="1100">
              <a:latin typeface="ＭＳ Ｐゴシック" panose="020B0600070205080204" pitchFamily="50" charset="-128"/>
              <a:ea typeface="ＭＳ Ｐゴシック" panose="020B0600070205080204" pitchFamily="50" charset="-128"/>
            </a:rPr>
            <a:t>千円）、災害復旧事業債（償還額</a:t>
          </a:r>
          <a:r>
            <a:rPr kumimoji="1" lang="en-US" altLang="ja-JP" sz="1100">
              <a:latin typeface="ＭＳ Ｐゴシック" panose="020B0600070205080204" pitchFamily="50" charset="-128"/>
              <a:ea typeface="ＭＳ Ｐゴシック" panose="020B0600070205080204" pitchFamily="50" charset="-128"/>
            </a:rPr>
            <a:t>1,375</a:t>
          </a:r>
          <a:r>
            <a:rPr kumimoji="1" lang="ja-JP" altLang="en-US" sz="1100">
              <a:latin typeface="ＭＳ Ｐゴシック" panose="020B0600070205080204" pitchFamily="50" charset="-128"/>
              <a:ea typeface="ＭＳ Ｐゴシック" panose="020B0600070205080204" pitchFamily="50" charset="-128"/>
            </a:rPr>
            <a:t>千円）、令和２年度と令和３年度に借り入れた学校教育施設等整備事業債（償還額各々</a:t>
          </a:r>
          <a:r>
            <a:rPr kumimoji="1" lang="en-US" altLang="ja-JP" sz="1100">
              <a:latin typeface="ＭＳ Ｐゴシック" panose="020B0600070205080204" pitchFamily="50" charset="-128"/>
              <a:ea typeface="ＭＳ Ｐゴシック" panose="020B0600070205080204" pitchFamily="50" charset="-128"/>
            </a:rPr>
            <a:t>3,175</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1,375</a:t>
          </a:r>
          <a:r>
            <a:rPr kumimoji="1" lang="ja-JP" altLang="en-US" sz="1100">
              <a:latin typeface="ＭＳ Ｐゴシック" panose="020B0600070205080204" pitchFamily="50" charset="-128"/>
              <a:ea typeface="ＭＳ Ｐゴシック" panose="020B0600070205080204" pitchFamily="50" charset="-128"/>
            </a:rPr>
            <a:t>千円）、令和３年度に借り入れた防災・減災・国土強靭化緊急対策事業債（償還額</a:t>
          </a:r>
          <a:r>
            <a:rPr kumimoji="1" lang="en-US" altLang="ja-JP" sz="1100">
              <a:latin typeface="ＭＳ Ｐゴシック" panose="020B0600070205080204" pitchFamily="50" charset="-128"/>
              <a:ea typeface="ＭＳ Ｐゴシック" panose="020B0600070205080204" pitchFamily="50" charset="-128"/>
            </a:rPr>
            <a:t>17,675</a:t>
          </a:r>
          <a:r>
            <a:rPr kumimoji="1" lang="ja-JP" altLang="en-US" sz="1100">
              <a:latin typeface="ＭＳ Ｐゴシック" panose="020B0600070205080204" pitchFamily="50" charset="-128"/>
              <a:ea typeface="ＭＳ Ｐゴシック" panose="020B0600070205080204" pitchFamily="50" charset="-128"/>
            </a:rPr>
            <a:t>千円）、災害復旧事業債（償還額</a:t>
          </a:r>
          <a:r>
            <a:rPr kumimoji="1" lang="en-US" altLang="ja-JP" sz="1100">
              <a:latin typeface="ＭＳ Ｐゴシック" panose="020B0600070205080204" pitchFamily="50" charset="-128"/>
              <a:ea typeface="ＭＳ Ｐゴシック" panose="020B0600070205080204" pitchFamily="50" charset="-128"/>
            </a:rPr>
            <a:t>475</a:t>
          </a:r>
          <a:r>
            <a:rPr kumimoji="1" lang="ja-JP" altLang="en-US" sz="1100">
              <a:latin typeface="ＭＳ Ｐゴシック" panose="020B0600070205080204" pitchFamily="50" charset="-128"/>
              <a:ea typeface="ＭＳ Ｐゴシック" panose="020B0600070205080204" pitchFamily="50" charset="-128"/>
            </a:rPr>
            <a:t>千円）の償還が始まり、元利償還金の額が</a:t>
          </a:r>
          <a:r>
            <a:rPr kumimoji="1" lang="en-US" altLang="ja-JP" sz="1100">
              <a:latin typeface="ＭＳ Ｐゴシック" panose="020B0600070205080204" pitchFamily="50" charset="-128"/>
              <a:ea typeface="ＭＳ Ｐゴシック" panose="020B0600070205080204" pitchFamily="50" charset="-128"/>
            </a:rPr>
            <a:t>230,865</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％）増加した。これらにより、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ポイント悪化した。</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118956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3674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78740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54610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8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22437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8402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埼玉西部環境保全組合で、令和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年度のごみ処理施設に係る地方債残高が</a:t>
          </a:r>
          <a:r>
            <a:rPr kumimoji="1" lang="en-US" altLang="ja-JP" sz="1100">
              <a:latin typeface="ＭＳ Ｐゴシック" panose="020B0600070205080204" pitchFamily="50" charset="-128"/>
              <a:ea typeface="ＭＳ Ｐゴシック" panose="020B0600070205080204" pitchFamily="50" charset="-128"/>
            </a:rPr>
            <a:t>8,152,715</a:t>
          </a:r>
          <a:r>
            <a:rPr kumimoji="1" lang="ja-JP" altLang="en-US" sz="1100">
              <a:latin typeface="ＭＳ Ｐゴシック" panose="020B0600070205080204" pitchFamily="50" charset="-128"/>
              <a:ea typeface="ＭＳ Ｐゴシック" panose="020B0600070205080204" pitchFamily="50" charset="-128"/>
            </a:rPr>
            <a:t>千円となり、町負担見込額も</a:t>
          </a:r>
          <a:r>
            <a:rPr kumimoji="1" lang="en-US" altLang="ja-JP" sz="1100">
              <a:latin typeface="ＭＳ Ｐゴシック" panose="020B0600070205080204" pitchFamily="50" charset="-128"/>
              <a:ea typeface="ＭＳ Ｐゴシック" panose="020B0600070205080204" pitchFamily="50" charset="-128"/>
            </a:rPr>
            <a:t>3,519,953</a:t>
          </a:r>
          <a:r>
            <a:rPr kumimoji="1" lang="ja-JP" altLang="en-US" sz="1100">
              <a:latin typeface="ＭＳ Ｐゴシック" panose="020B0600070205080204" pitchFamily="50" charset="-128"/>
              <a:ea typeface="ＭＳ Ｐゴシック" panose="020B0600070205080204" pitchFamily="50" charset="-128"/>
            </a:rPr>
            <a:t>千円増加したことなどにより、全体での町負担額が</a:t>
          </a:r>
          <a:r>
            <a:rPr kumimoji="1" lang="en-US" altLang="ja-JP" sz="1100">
              <a:latin typeface="ＭＳ Ｐゴシック" panose="020B0600070205080204" pitchFamily="50" charset="-128"/>
              <a:ea typeface="ＭＳ Ｐゴシック" panose="020B0600070205080204" pitchFamily="50" charset="-128"/>
            </a:rPr>
            <a:t>296,894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19.0</a:t>
          </a:r>
          <a:r>
            <a:rPr kumimoji="1" lang="ja-JP" altLang="en-US" sz="1100">
              <a:latin typeface="ＭＳ Ｐゴシック" panose="020B0600070205080204" pitchFamily="50" charset="-128"/>
              <a:ea typeface="ＭＳ Ｐゴシック" panose="020B0600070205080204" pitchFamily="50" charset="-128"/>
            </a:rPr>
            <a:t>％）増加した。しかし、平成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年度に借り入れた減税補てん債及び臨時財政対策債の償還終了等に伴い、地方債現在高が</a:t>
          </a:r>
          <a:r>
            <a:rPr kumimoji="1" lang="en-US" altLang="ja-JP" sz="1100">
              <a:latin typeface="ＭＳ Ｐゴシック" panose="020B0600070205080204" pitchFamily="50" charset="-128"/>
              <a:ea typeface="ＭＳ Ｐゴシック" panose="020B0600070205080204" pitchFamily="50" charset="-128"/>
            </a:rPr>
            <a:t>294,906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％）減少し、前年度決算剰余金のうち、財政調整基金に</a:t>
          </a:r>
          <a:r>
            <a:rPr kumimoji="1" lang="en-US" altLang="ja-JP" sz="1100">
              <a:latin typeface="ＭＳ Ｐゴシック" panose="020B0600070205080204" pitchFamily="50" charset="-128"/>
              <a:ea typeface="ＭＳ Ｐゴシック" panose="020B0600070205080204" pitchFamily="50" charset="-128"/>
            </a:rPr>
            <a:t>193,428</a:t>
          </a:r>
          <a:r>
            <a:rPr kumimoji="1" lang="ja-JP" altLang="en-US" sz="1100">
              <a:latin typeface="ＭＳ Ｐゴシック" panose="020B0600070205080204" pitchFamily="50" charset="-128"/>
              <a:ea typeface="ＭＳ Ｐゴシック" panose="020B0600070205080204" pitchFamily="50" charset="-128"/>
            </a:rPr>
            <a:t>千円、公共施設整備基金に</a:t>
          </a:r>
          <a:r>
            <a:rPr kumimoji="1" lang="en-US" altLang="ja-JP" sz="1100">
              <a:latin typeface="ＭＳ Ｐゴシック" panose="020B0600070205080204" pitchFamily="50" charset="-128"/>
              <a:ea typeface="ＭＳ Ｐゴシック" panose="020B0600070205080204" pitchFamily="50" charset="-128"/>
            </a:rPr>
            <a:t>50,000</a:t>
          </a:r>
          <a:r>
            <a:rPr kumimoji="1" lang="ja-JP" altLang="en-US" sz="1100">
              <a:latin typeface="ＭＳ Ｐゴシック" panose="020B0600070205080204" pitchFamily="50" charset="-128"/>
              <a:ea typeface="ＭＳ Ｐゴシック" panose="020B0600070205080204" pitchFamily="50" charset="-128"/>
            </a:rPr>
            <a:t>千円、魅力あるまちづくり基金に</a:t>
          </a:r>
          <a:r>
            <a:rPr kumimoji="1" lang="en-US" altLang="ja-JP" sz="1100">
              <a:latin typeface="ＭＳ Ｐゴシック" panose="020B0600070205080204" pitchFamily="50" charset="-128"/>
              <a:ea typeface="ＭＳ Ｐゴシック" panose="020B0600070205080204" pitchFamily="50" charset="-128"/>
            </a:rPr>
            <a:t>8,463</a:t>
          </a:r>
          <a:r>
            <a:rPr kumimoji="1" lang="ja-JP" altLang="en-US" sz="1100">
              <a:latin typeface="ＭＳ Ｐゴシック" panose="020B0600070205080204" pitchFamily="50" charset="-128"/>
              <a:ea typeface="ＭＳ Ｐゴシック" panose="020B0600070205080204" pitchFamily="50" charset="-128"/>
            </a:rPr>
            <a:t>千円、教育及び子育て環境整備基金に</a:t>
          </a:r>
          <a:r>
            <a:rPr kumimoji="1" lang="en-US" altLang="ja-JP" sz="1100">
              <a:latin typeface="ＭＳ Ｐゴシック" panose="020B0600070205080204" pitchFamily="50" charset="-128"/>
              <a:ea typeface="ＭＳ Ｐゴシック" panose="020B0600070205080204" pitchFamily="50" charset="-128"/>
            </a:rPr>
            <a:t>10,000</a:t>
          </a:r>
          <a:r>
            <a:rPr kumimoji="1" lang="ja-JP" altLang="en-US" sz="1100">
              <a:latin typeface="ＭＳ Ｐゴシック" panose="020B0600070205080204" pitchFamily="50" charset="-128"/>
              <a:ea typeface="ＭＳ Ｐゴシック" panose="020B0600070205080204" pitchFamily="50" charset="-128"/>
            </a:rPr>
            <a:t>千円等積み立てたことにより、充当可能基金額が</a:t>
          </a:r>
          <a:r>
            <a:rPr kumimoji="1" lang="en-US" altLang="ja-JP" sz="1100">
              <a:latin typeface="ＭＳ Ｐゴシック" panose="020B0600070205080204" pitchFamily="50" charset="-128"/>
              <a:ea typeface="ＭＳ Ｐゴシック" panose="020B0600070205080204" pitchFamily="50" charset="-128"/>
            </a:rPr>
            <a:t>275,392</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+14.6</a:t>
          </a:r>
          <a:r>
            <a:rPr kumimoji="1" lang="ja-JP" altLang="en-US" sz="1100">
              <a:latin typeface="ＭＳ Ｐゴシック" panose="020B0600070205080204" pitchFamily="50" charset="-128"/>
              <a:ea typeface="ＭＳ Ｐゴシック" panose="020B0600070205080204" pitchFamily="50" charset="-128"/>
            </a:rPr>
            <a:t>％）増加した。これらにより、</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113090</xdr:rowOff>
    </xdr:from>
    <xdr:to>
      <xdr:col>81</xdr:col>
      <xdr:colOff>44450</xdr:colOff>
      <xdr:row>14</xdr:row>
      <xdr:rowOff>15179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341940"/>
          <a:ext cx="8382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15179</xdr:rowOff>
    </xdr:from>
    <xdr:to>
      <xdr:col>77</xdr:col>
      <xdr:colOff>44450</xdr:colOff>
      <xdr:row>14</xdr:row>
      <xdr:rowOff>147320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415479"/>
          <a:ext cx="8890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16329</xdr:rowOff>
    </xdr:from>
    <xdr:to>
      <xdr:col>72</xdr:col>
      <xdr:colOff>203200</xdr:colOff>
      <xdr:row>14</xdr:row>
      <xdr:rowOff>147320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416629"/>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168245</xdr:rowOff>
    </xdr:from>
    <xdr:to>
      <xdr:col>68</xdr:col>
      <xdr:colOff>152400</xdr:colOff>
      <xdr:row>14</xdr:row>
      <xdr:rowOff>16329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39709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69185</xdr:rowOff>
    </xdr:from>
    <xdr:to>
      <xdr:col>68</xdr:col>
      <xdr:colOff>203200</xdr:colOff>
      <xdr:row>13</xdr:row>
      <xdr:rowOff>170785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62290</xdr:rowOff>
    </xdr:from>
    <xdr:to>
      <xdr:col>81</xdr:col>
      <xdr:colOff>95250</xdr:colOff>
      <xdr:row>13</xdr:row>
      <xdr:rowOff>163890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2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34367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135829</xdr:rowOff>
    </xdr:from>
    <xdr:to>
      <xdr:col>77</xdr:col>
      <xdr:colOff>95250</xdr:colOff>
      <xdr:row>14</xdr:row>
      <xdr:rowOff>65979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3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50756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451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96520</xdr:rowOff>
    </xdr:from>
    <xdr:to>
      <xdr:col>73</xdr:col>
      <xdr:colOff>44450</xdr:colOff>
      <xdr:row>15</xdr:row>
      <xdr:rowOff>26670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11447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58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136979</xdr:rowOff>
    </xdr:from>
    <xdr:to>
      <xdr:col>68</xdr:col>
      <xdr:colOff>203200</xdr:colOff>
      <xdr:row>14</xdr:row>
      <xdr:rowOff>67129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3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51906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117445</xdr:rowOff>
    </xdr:from>
    <xdr:to>
      <xdr:col>64</xdr:col>
      <xdr:colOff>152400</xdr:colOff>
      <xdr:row>14</xdr:row>
      <xdr:rowOff>47595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34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32372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4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11,074
10,907
40.39
5,220,309
4,686,641
503,538
3,288,990
3,198,857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年度は、常勤職員の新規採用や会計年度任用職員の給与費の増加等により、前年度と比較し、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　　</a:t>
          </a:r>
        </a:p>
        <a:p>
          <a:r>
            <a:rPr kumimoji="1" lang="ja-JP" altLang="en-US" sz="1300">
              <a:latin typeface="ＭＳ Ｐゴシック" panose="020B0600070205080204" pitchFamily="50" charset="-128"/>
              <a:ea typeface="ＭＳ Ｐゴシック" panose="020B0600070205080204" pitchFamily="50" charset="-128"/>
            </a:rPr>
            <a:t>　今後も全庁的な取り組みにおいて業務改善や事務の効率化を図るとともに、職員の採用等については、定員管理適正化計画に沿ってバランスを図り、人件費の抑制に努める。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58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165100</xdr:rowOff>
    </xdr:from>
    <xdr:to>
      <xdr:col>19</xdr:col>
      <xdr:colOff>187325</xdr:colOff>
      <xdr:row>36</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58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92710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4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62230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44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114300</xdr:rowOff>
    </xdr:from>
    <xdr:to>
      <xdr:col>20</xdr:col>
      <xdr:colOff>38100</xdr:colOff>
      <xdr:row>36</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41910</xdr:rowOff>
    </xdr:from>
    <xdr:to>
      <xdr:col>15</xdr:col>
      <xdr:colOff>149225</xdr:colOff>
      <xdr:row>36</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xdr:rowOff>
    </xdr:from>
    <xdr:to>
      <xdr:col>6</xdr:col>
      <xdr:colOff>171450</xdr:colOff>
      <xdr:row>36</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年度は、戸籍情報システム改修業務委託料（</a:t>
          </a:r>
          <a:r>
            <a:rPr kumimoji="1" lang="en-US" altLang="ja-JP" sz="1300">
              <a:latin typeface="ＭＳ Ｐゴシック" panose="020B0600070205080204" pitchFamily="50" charset="-128"/>
              <a:ea typeface="ＭＳ Ｐゴシック" panose="020B0600070205080204" pitchFamily="50" charset="-128"/>
            </a:rPr>
            <a:t>8,173</a:t>
          </a:r>
          <a:r>
            <a:rPr kumimoji="1" lang="ja-JP" altLang="en-US" sz="1300">
              <a:latin typeface="ＭＳ Ｐゴシック" panose="020B0600070205080204" pitchFamily="50" charset="-128"/>
              <a:ea typeface="ＭＳ Ｐゴシック" panose="020B0600070205080204" pitchFamily="50" charset="-128"/>
            </a:rPr>
            <a:t>千円）の増等により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ポイント増加しているが、経常的な物件費はほぼ同額を推移している。</a:t>
          </a:r>
        </a:p>
        <a:p>
          <a:r>
            <a:rPr kumimoji="1" lang="ja-JP" altLang="en-US" sz="1300">
              <a:latin typeface="ＭＳ Ｐゴシック" panose="020B0600070205080204" pitchFamily="50" charset="-128"/>
              <a:ea typeface="ＭＳ Ｐゴシック" panose="020B0600070205080204" pitchFamily="50" charset="-128"/>
            </a:rPr>
            <a:t>　今後も更なる業務改善等を進め、物件費の削減に努める。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98425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71780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117475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7178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117475</xdr:rowOff>
    </xdr:from>
    <xdr:to>
      <xdr:col>73</xdr:col>
      <xdr:colOff>180975</xdr:colOff>
      <xdr:row>17</xdr:row>
      <xdr:rowOff>60325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8606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60325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702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64152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66675</xdr:rowOff>
    </xdr:from>
    <xdr:to>
      <xdr:col>74</xdr:col>
      <xdr:colOff>31750</xdr:colOff>
      <xdr:row>16</xdr:row>
      <xdr:rowOff>168275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153052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xdr:rowOff>
    </xdr:from>
    <xdr:to>
      <xdr:col>69</xdr:col>
      <xdr:colOff>142875</xdr:colOff>
      <xdr:row>17</xdr:row>
      <xdr:rowOff>111125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95902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01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少子高齢化が急速に進む中、社会福祉などの経常的な社会保障費は、年々増加傾向にある。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年度は、住民税非課税世帯等に対する臨時特別給付金の減（△</a:t>
          </a:r>
          <a:r>
            <a:rPr kumimoji="1" lang="en-US" altLang="ja-JP" sz="1200">
              <a:latin typeface="ＭＳ Ｐゴシック" panose="020B0600070205080204" pitchFamily="50" charset="-128"/>
              <a:ea typeface="ＭＳ Ｐゴシック" panose="020B0600070205080204" pitchFamily="50" charset="-128"/>
            </a:rPr>
            <a:t>103,500</a:t>
          </a:r>
          <a:r>
            <a:rPr kumimoji="1" lang="ja-JP" altLang="en-US" sz="1200">
              <a:latin typeface="ＭＳ Ｐゴシック" panose="020B0600070205080204" pitchFamily="50" charset="-128"/>
              <a:ea typeface="ＭＳ Ｐゴシック" panose="020B0600070205080204" pitchFamily="50" charset="-128"/>
            </a:rPr>
            <a:t>千円）や、子育て世帯等臨時特別支援事業補助金の減（△</a:t>
          </a:r>
          <a:r>
            <a:rPr kumimoji="1" lang="en-US" altLang="ja-JP" sz="1200">
              <a:latin typeface="ＭＳ Ｐゴシック" panose="020B0600070205080204" pitchFamily="50" charset="-128"/>
              <a:ea typeface="ＭＳ Ｐゴシック" panose="020B0600070205080204" pitchFamily="50" charset="-128"/>
            </a:rPr>
            <a:t>121,600</a:t>
          </a:r>
          <a:r>
            <a:rPr kumimoji="1" lang="ja-JP" altLang="en-US" sz="1200">
              <a:latin typeface="ＭＳ Ｐゴシック" panose="020B0600070205080204" pitchFamily="50" charset="-128"/>
              <a:ea typeface="ＭＳ Ｐゴシック" panose="020B0600070205080204" pitchFamily="50" charset="-128"/>
            </a:rPr>
            <a:t>千円）等により、前年度と比較し、</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県平均を大きく下回っているが、今後は更に少子高齢化が進むことから、事業の取捨選択を徹底していく。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5594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37193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613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57</xdr:row>
      <xdr:rowOff>37193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7009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56</xdr:row>
      <xdr:rowOff>99785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700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160762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令和元年度における毛呂山・越生・鳩山公共下水道組合の公営企業会計化に伴い、組合への負担金を繰出金分から補助費等分へ鞍替えたため令和元年度から類似団体と同水準となっている。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57</xdr:row>
      <xdr:rowOff>102507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75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57</xdr:row>
      <xdr:rowOff>128633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751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109038</xdr:rowOff>
    </xdr:from>
    <xdr:to>
      <xdr:col>73</xdr:col>
      <xdr:colOff>180975</xdr:colOff>
      <xdr:row>57</xdr:row>
      <xdr:rowOff>128633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816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109038</xdr:rowOff>
    </xdr:from>
    <xdr:to>
      <xdr:col>69</xdr:col>
      <xdr:colOff>92075</xdr:colOff>
      <xdr:row>59</xdr:row>
      <xdr:rowOff>60053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88168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77833</xdr:rowOff>
    </xdr:from>
    <xdr:to>
      <xdr:col>74</xdr:col>
      <xdr:colOff>31750</xdr:colOff>
      <xdr:row>58</xdr:row>
      <xdr:rowOff>7983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58238</xdr:rowOff>
    </xdr:from>
    <xdr:to>
      <xdr:col>69</xdr:col>
      <xdr:colOff>142875</xdr:colOff>
      <xdr:row>57</xdr:row>
      <xdr:rowOff>159838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170015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9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9253</xdr:rowOff>
    </xdr:from>
    <xdr:to>
      <xdr:col>65</xdr:col>
      <xdr:colOff>53975</xdr:colOff>
      <xdr:row>59</xdr:row>
      <xdr:rowOff>110853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95630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1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年度は、新型コロナウイルスワクチン関係の補助金返還金の増等により、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経常的な補助費は、令和元年度からの毛呂山・越生・鳩山公共下水道組合の公営企業会計化に伴い、組合への負担金を繰出金分から補助費等分へ鞍替えたため類似団体との差は大きくなっ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96520</xdr:rowOff>
    </xdr:from>
    <xdr:to>
      <xdr:col>82</xdr:col>
      <xdr:colOff>107950</xdr:colOff>
      <xdr:row>40</xdr:row>
      <xdr:rowOff>119380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954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96520</xdr:rowOff>
    </xdr:from>
    <xdr:to>
      <xdr:col>78</xdr:col>
      <xdr:colOff>69850</xdr:colOff>
      <xdr:row>41</xdr:row>
      <xdr:rowOff>8890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954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8890</xdr:rowOff>
    </xdr:from>
    <xdr:to>
      <xdr:col>73</xdr:col>
      <xdr:colOff>180975</xdr:colOff>
      <xdr:row>41</xdr:row>
      <xdr:rowOff>92710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7038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66040</xdr:rowOff>
    </xdr:from>
    <xdr:to>
      <xdr:col>69</xdr:col>
      <xdr:colOff>92075</xdr:colOff>
      <xdr:row>41</xdr:row>
      <xdr:rowOff>92710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58114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20337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68580</xdr:rowOff>
    </xdr:from>
    <xdr:to>
      <xdr:col>82</xdr:col>
      <xdr:colOff>158750</xdr:colOff>
      <xdr:row>40</xdr:row>
      <xdr:rowOff>170180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40657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45720</xdr:rowOff>
    </xdr:from>
    <xdr:to>
      <xdr:col>78</xdr:col>
      <xdr:colOff>120650</xdr:colOff>
      <xdr:row>40</xdr:row>
      <xdr:rowOff>147320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132097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99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129540</xdr:rowOff>
    </xdr:from>
    <xdr:to>
      <xdr:col>74</xdr:col>
      <xdr:colOff>31750</xdr:colOff>
      <xdr:row>41</xdr:row>
      <xdr:rowOff>59690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44467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41910</xdr:rowOff>
    </xdr:from>
    <xdr:to>
      <xdr:col>69</xdr:col>
      <xdr:colOff>142875</xdr:colOff>
      <xdr:row>41</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128287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xdr:rowOff>
    </xdr:from>
    <xdr:to>
      <xdr:col>65</xdr:col>
      <xdr:colOff>53975</xdr:colOff>
      <xdr:row>38</xdr:row>
      <xdr:rowOff>116840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101617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年度は、元金償還金の増により、公債費としては</a:t>
          </a:r>
          <a:r>
            <a:rPr kumimoji="1" lang="en-US" altLang="ja-JP" sz="1300">
              <a:latin typeface="ＭＳ Ｐゴシック" panose="020B0600070205080204" pitchFamily="50" charset="-128"/>
              <a:ea typeface="ＭＳ Ｐゴシック" panose="020B0600070205080204" pitchFamily="50" charset="-128"/>
            </a:rPr>
            <a:t>57,310</a:t>
          </a:r>
          <a:r>
            <a:rPr kumimoji="1" lang="ja-JP" altLang="en-US" sz="1300">
              <a:latin typeface="ＭＳ Ｐゴシック" panose="020B0600070205080204" pitchFamily="50" charset="-128"/>
              <a:ea typeface="ＭＳ Ｐゴシック" panose="020B0600070205080204" pitchFamily="50" charset="-128"/>
            </a:rPr>
            <a:t>千円増加した。これは、令和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年度に借り入れた緊急防災・減災事業債や、令和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年度に借り入れた防災・減災・国土強靭化緊急対策事業債等の償還が始まったことによるものである。</a:t>
          </a:r>
        </a:p>
        <a:p>
          <a:r>
            <a:rPr kumimoji="1" lang="ja-JP" altLang="en-US" sz="1300">
              <a:latin typeface="ＭＳ Ｐゴシック" panose="020B0600070205080204" pitchFamily="50" charset="-128"/>
              <a:ea typeface="ＭＳ Ｐゴシック" panose="020B0600070205080204" pitchFamily="50" charset="-128"/>
            </a:rPr>
            <a:t>　起債残高を急激に増やさないよう、大規模な事業は計画的に実施していく。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120142</xdr:rowOff>
    </xdr:from>
    <xdr:to>
      <xdr:col>24</xdr:col>
      <xdr:colOff>25400</xdr:colOff>
      <xdr:row>76</xdr:row>
      <xdr:rowOff>44704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97889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120142</xdr:rowOff>
    </xdr:from>
    <xdr:to>
      <xdr:col>19</xdr:col>
      <xdr:colOff>187325</xdr:colOff>
      <xdr:row>75</xdr:row>
      <xdr:rowOff>147574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978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147574</xdr:rowOff>
    </xdr:from>
    <xdr:to>
      <xdr:col>15</xdr:col>
      <xdr:colOff>98425</xdr:colOff>
      <xdr:row>75</xdr:row>
      <xdr:rowOff>147574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006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129286</xdr:rowOff>
    </xdr:from>
    <xdr:to>
      <xdr:col>11</xdr:col>
      <xdr:colOff>9525</xdr:colOff>
      <xdr:row>75</xdr:row>
      <xdr:rowOff>147574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2988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69342</xdr:rowOff>
    </xdr:from>
    <xdr:to>
      <xdr:col>20</xdr:col>
      <xdr:colOff>38100</xdr:colOff>
      <xdr:row>75</xdr:row>
      <xdr:rowOff>170942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9669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96774</xdr:rowOff>
    </xdr:from>
    <xdr:to>
      <xdr:col>15</xdr:col>
      <xdr:colOff>149225</xdr:colOff>
      <xdr:row>76</xdr:row>
      <xdr:rowOff>26924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37101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96774</xdr:rowOff>
    </xdr:from>
    <xdr:to>
      <xdr:col>11</xdr:col>
      <xdr:colOff>60325</xdr:colOff>
      <xdr:row>76</xdr:row>
      <xdr:rowOff>26924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37101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78486</xdr:rowOff>
    </xdr:from>
    <xdr:to>
      <xdr:col>6</xdr:col>
      <xdr:colOff>171450</xdr:colOff>
      <xdr:row>76</xdr:row>
      <xdr:rowOff>8635</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18813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企業誘致による自主財源の確保と歳出の削減に努め、健全な財政運営に努める。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79</xdr:row>
      <xdr:rowOff>39370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5077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134620</xdr:rowOff>
    </xdr:from>
    <xdr:to>
      <xdr:col>78</xdr:col>
      <xdr:colOff>69850</xdr:colOff>
      <xdr:row>80</xdr:row>
      <xdr:rowOff>73661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507720"/>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73661</xdr:rowOff>
    </xdr:from>
    <xdr:to>
      <xdr:col>73</xdr:col>
      <xdr:colOff>180975</xdr:colOff>
      <xdr:row>80</xdr:row>
      <xdr:rowOff>123189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7896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111761</xdr:rowOff>
    </xdr:from>
    <xdr:to>
      <xdr:col>69</xdr:col>
      <xdr:colOff>92075</xdr:colOff>
      <xdr:row>80</xdr:row>
      <xdr:rowOff>123189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65631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160020</xdr:rowOff>
    </xdr:from>
    <xdr:to>
      <xdr:col>82</xdr:col>
      <xdr:colOff>158750</xdr:colOff>
      <xdr:row>79</xdr:row>
      <xdr:rowOff>90170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132097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83820</xdr:rowOff>
    </xdr:from>
    <xdr:to>
      <xdr:col>78</xdr:col>
      <xdr:colOff>120650</xdr:colOff>
      <xdr:row>79</xdr:row>
      <xdr:rowOff>13970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22861</xdr:rowOff>
    </xdr:from>
    <xdr:to>
      <xdr:col>74</xdr:col>
      <xdr:colOff>31750</xdr:colOff>
      <xdr:row>80</xdr:row>
      <xdr:rowOff>124461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109238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72389</xdr:rowOff>
    </xdr:from>
    <xdr:to>
      <xdr:col>69</xdr:col>
      <xdr:colOff>142875</xdr:colOff>
      <xdr:row>81</xdr:row>
      <xdr:rowOff>2539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158766</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87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60961</xdr:rowOff>
    </xdr:from>
    <xdr:to>
      <xdr:col>65</xdr:col>
      <xdr:colOff>53975</xdr:colOff>
      <xdr:row>79</xdr:row>
      <xdr:rowOff>162561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147338</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45151</xdr:rowOff>
    </xdr:from>
    <xdr:to>
      <xdr:col>29</xdr:col>
      <xdr:colOff>127000</xdr:colOff>
      <xdr:row>17</xdr:row>
      <xdr:rowOff>60293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07426"/>
          <a:ext cx="647700" cy="15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60293</xdr:rowOff>
    </xdr:from>
    <xdr:to>
      <xdr:col>26</xdr:col>
      <xdr:colOff>50800</xdr:colOff>
      <xdr:row>17</xdr:row>
      <xdr:rowOff>68774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22568"/>
          <a:ext cx="698500" cy="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68774</xdr:rowOff>
    </xdr:from>
    <xdr:to>
      <xdr:col>22</xdr:col>
      <xdr:colOff>114300</xdr:colOff>
      <xdr:row>17</xdr:row>
      <xdr:rowOff>71248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31049"/>
          <a:ext cx="698500" cy="2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71248</xdr:rowOff>
    </xdr:from>
    <xdr:to>
      <xdr:col>18</xdr:col>
      <xdr:colOff>177800</xdr:colOff>
      <xdr:row>17</xdr:row>
      <xdr:rowOff>78074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33523"/>
          <a:ext cx="698500" cy="6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165801</xdr:rowOff>
    </xdr:from>
    <xdr:to>
      <xdr:col>29</xdr:col>
      <xdr:colOff>177800</xdr:colOff>
      <xdr:row>17</xdr:row>
      <xdr:rowOff>95951</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56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137878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9493</xdr:rowOff>
    </xdr:from>
    <xdr:to>
      <xdr:col>26</xdr:col>
      <xdr:colOff>101600</xdr:colOff>
      <xdr:row>17</xdr:row>
      <xdr:rowOff>111093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71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95870</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58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17974</xdr:rowOff>
    </xdr:from>
    <xdr:to>
      <xdr:col>22</xdr:col>
      <xdr:colOff>165100</xdr:colOff>
      <xdr:row>17</xdr:row>
      <xdr:rowOff>119574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8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104351</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20448</xdr:rowOff>
    </xdr:from>
    <xdr:to>
      <xdr:col>19</xdr:col>
      <xdr:colOff>38100</xdr:colOff>
      <xdr:row>17</xdr:row>
      <xdr:rowOff>122048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82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106825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27274</xdr:rowOff>
    </xdr:from>
    <xdr:to>
      <xdr:col>15</xdr:col>
      <xdr:colOff>101600</xdr:colOff>
      <xdr:row>17</xdr:row>
      <xdr:rowOff>128874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89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113651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7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251149</xdr:rowOff>
    </xdr:from>
    <xdr:to>
      <xdr:col>29</xdr:col>
      <xdr:colOff>127000</xdr:colOff>
      <xdr:row>35</xdr:row>
      <xdr:rowOff>333064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61499"/>
          <a:ext cx="647700" cy="81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333064</xdr:rowOff>
    </xdr:from>
    <xdr:to>
      <xdr:col>26</xdr:col>
      <xdr:colOff>50800</xdr:colOff>
      <xdr:row>36</xdr:row>
      <xdr:rowOff>17596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43414"/>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17596</xdr:rowOff>
    </xdr:from>
    <xdr:to>
      <xdr:col>22</xdr:col>
      <xdr:colOff>114300</xdr:colOff>
      <xdr:row>36</xdr:row>
      <xdr:rowOff>25940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70846"/>
          <a:ext cx="698500" cy="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25940</xdr:rowOff>
    </xdr:from>
    <xdr:to>
      <xdr:col>18</xdr:col>
      <xdr:colOff>177800</xdr:colOff>
      <xdr:row>36</xdr:row>
      <xdr:rowOff>70707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79190"/>
          <a:ext cx="698500" cy="4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200349</xdr:rowOff>
    </xdr:from>
    <xdr:to>
      <xdr:col>29</xdr:col>
      <xdr:colOff>177800</xdr:colOff>
      <xdr:row>35</xdr:row>
      <xdr:rowOff>301949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1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172426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8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282264</xdr:rowOff>
    </xdr:from>
    <xdr:to>
      <xdr:col>26</xdr:col>
      <xdr:colOff>101600</xdr:colOff>
      <xdr:row>36</xdr:row>
      <xdr:rowOff>40964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92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25741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78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309696</xdr:rowOff>
    </xdr:from>
    <xdr:to>
      <xdr:col>22</xdr:col>
      <xdr:colOff>165100</xdr:colOff>
      <xdr:row>36</xdr:row>
      <xdr:rowOff>68396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20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53173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0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318040</xdr:rowOff>
    </xdr:from>
    <xdr:to>
      <xdr:col>19</xdr:col>
      <xdr:colOff>38100</xdr:colOff>
      <xdr:row>36</xdr:row>
      <xdr:rowOff>76740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2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61517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1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19907</xdr:rowOff>
    </xdr:from>
    <xdr:to>
      <xdr:col>15</xdr:col>
      <xdr:colOff>101600</xdr:colOff>
      <xdr:row>36</xdr:row>
      <xdr:rowOff>121507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7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106284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11,074
10,907
40.39
5,220,309
4,686,641
503,538
3,288,990
3,198,857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98113</xdr:rowOff>
    </xdr:from>
    <xdr:to>
      <xdr:col>24</xdr:col>
      <xdr:colOff>63500</xdr:colOff>
      <xdr:row>36</xdr:row>
      <xdr:rowOff>111153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70313"/>
          <a:ext cx="838200" cy="1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111153</xdr:rowOff>
    </xdr:from>
    <xdr:to>
      <xdr:col>19</xdr:col>
      <xdr:colOff>177800</xdr:colOff>
      <xdr:row>36</xdr:row>
      <xdr:rowOff>120772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83353"/>
          <a:ext cx="889000" cy="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120772</xdr:rowOff>
    </xdr:from>
    <xdr:to>
      <xdr:col>15</xdr:col>
      <xdr:colOff>50800</xdr:colOff>
      <xdr:row>36</xdr:row>
      <xdr:rowOff>148679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92972"/>
          <a:ext cx="889000" cy="2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148679</xdr:rowOff>
    </xdr:from>
    <xdr:to>
      <xdr:col>10</xdr:col>
      <xdr:colOff>114300</xdr:colOff>
      <xdr:row>36</xdr:row>
      <xdr:rowOff>162875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20879"/>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47313</xdr:rowOff>
    </xdr:from>
    <xdr:to>
      <xdr:col>24</xdr:col>
      <xdr:colOff>114300</xdr:colOff>
      <xdr:row>36</xdr:row>
      <xdr:rowOff>148913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133690</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60353</xdr:rowOff>
    </xdr:from>
    <xdr:to>
      <xdr:col>20</xdr:col>
      <xdr:colOff>38100</xdr:colOff>
      <xdr:row>36</xdr:row>
      <xdr:rowOff>161953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3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153080</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2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69972</xdr:rowOff>
    </xdr:from>
    <xdr:to>
      <xdr:col>15</xdr:col>
      <xdr:colOff>101600</xdr:colOff>
      <xdr:row>37</xdr:row>
      <xdr:rowOff>122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4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162699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97879</xdr:rowOff>
    </xdr:from>
    <xdr:to>
      <xdr:col>10</xdr:col>
      <xdr:colOff>165100</xdr:colOff>
      <xdr:row>37</xdr:row>
      <xdr:rowOff>28029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19156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6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112075</xdr:rowOff>
    </xdr:from>
    <xdr:to>
      <xdr:col>6</xdr:col>
      <xdr:colOff>38100</xdr:colOff>
      <xdr:row>37</xdr:row>
      <xdr:rowOff>42225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33352</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7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33991</xdr:rowOff>
    </xdr:from>
    <xdr:to>
      <xdr:col>24</xdr:col>
      <xdr:colOff>63500</xdr:colOff>
      <xdr:row>57</xdr:row>
      <xdr:rowOff>61098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806641"/>
          <a:ext cx="838200" cy="2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38407</xdr:rowOff>
    </xdr:from>
    <xdr:to>
      <xdr:col>19</xdr:col>
      <xdr:colOff>177800</xdr:colOff>
      <xdr:row>57</xdr:row>
      <xdr:rowOff>61098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811057"/>
          <a:ext cx="889000" cy="2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38407</xdr:rowOff>
    </xdr:from>
    <xdr:to>
      <xdr:col>15</xdr:col>
      <xdr:colOff>50800</xdr:colOff>
      <xdr:row>57</xdr:row>
      <xdr:rowOff>82632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811057"/>
          <a:ext cx="889000" cy="4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82632</xdr:rowOff>
    </xdr:from>
    <xdr:to>
      <xdr:col>10</xdr:col>
      <xdr:colOff>114300</xdr:colOff>
      <xdr:row>57</xdr:row>
      <xdr:rowOff>116081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855282"/>
          <a:ext cx="889000" cy="3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154641</xdr:rowOff>
    </xdr:from>
    <xdr:to>
      <xdr:col>24</xdr:col>
      <xdr:colOff>114300</xdr:colOff>
      <xdr:row>57</xdr:row>
      <xdr:rowOff>84791</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5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69568</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10298</xdr:rowOff>
    </xdr:from>
    <xdr:to>
      <xdr:col>20</xdr:col>
      <xdr:colOff>38100</xdr:colOff>
      <xdr:row>57</xdr:row>
      <xdr:rowOff>111898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103025</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159057</xdr:rowOff>
    </xdr:from>
    <xdr:to>
      <xdr:col>15</xdr:col>
      <xdr:colOff>101600</xdr:colOff>
      <xdr:row>57</xdr:row>
      <xdr:rowOff>89207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80334</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31832</xdr:rowOff>
    </xdr:from>
    <xdr:to>
      <xdr:col>10</xdr:col>
      <xdr:colOff>165100</xdr:colOff>
      <xdr:row>57</xdr:row>
      <xdr:rowOff>133432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124559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8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65281</xdr:rowOff>
    </xdr:from>
    <xdr:to>
      <xdr:col>6</xdr:col>
      <xdr:colOff>38100</xdr:colOff>
      <xdr:row>57</xdr:row>
      <xdr:rowOff>166881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3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158008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9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55232</xdr:rowOff>
    </xdr:from>
    <xdr:to>
      <xdr:col>24</xdr:col>
      <xdr:colOff>63500</xdr:colOff>
      <xdr:row>78</xdr:row>
      <xdr:rowOff>83007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28332"/>
          <a:ext cx="8382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55232</xdr:rowOff>
    </xdr:from>
    <xdr:to>
      <xdr:col>19</xdr:col>
      <xdr:colOff>177800</xdr:colOff>
      <xdr:row>78</xdr:row>
      <xdr:rowOff>121946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28332"/>
          <a:ext cx="889000" cy="6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121946</xdr:rowOff>
    </xdr:from>
    <xdr:to>
      <xdr:col>15</xdr:col>
      <xdr:colOff>50800</xdr:colOff>
      <xdr:row>78</xdr:row>
      <xdr:rowOff>130899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95046"/>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130899</xdr:rowOff>
    </xdr:from>
    <xdr:to>
      <xdr:col>10</xdr:col>
      <xdr:colOff>114300</xdr:colOff>
      <xdr:row>78</xdr:row>
      <xdr:rowOff>143777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503999"/>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32207</xdr:rowOff>
    </xdr:from>
    <xdr:to>
      <xdr:col>24</xdr:col>
      <xdr:colOff>114300</xdr:colOff>
      <xdr:row>78</xdr:row>
      <xdr:rowOff>133807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118584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4432</xdr:rowOff>
    </xdr:from>
    <xdr:to>
      <xdr:col>20</xdr:col>
      <xdr:colOff>38100</xdr:colOff>
      <xdr:row>78</xdr:row>
      <xdr:rowOff>106032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97159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7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71146</xdr:rowOff>
    </xdr:from>
    <xdr:to>
      <xdr:col>15</xdr:col>
      <xdr:colOff>101600</xdr:colOff>
      <xdr:row>79</xdr:row>
      <xdr:rowOff>1296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163873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3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80099</xdr:rowOff>
    </xdr:from>
    <xdr:to>
      <xdr:col>10</xdr:col>
      <xdr:colOff>165100</xdr:colOff>
      <xdr:row>79</xdr:row>
      <xdr:rowOff>10249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1376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92977</xdr:rowOff>
    </xdr:from>
    <xdr:to>
      <xdr:col>6</xdr:col>
      <xdr:colOff>38100</xdr:colOff>
      <xdr:row>79</xdr:row>
      <xdr:rowOff>23127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14254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5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88689</xdr:rowOff>
    </xdr:from>
    <xdr:to>
      <xdr:col>24</xdr:col>
      <xdr:colOff>63500</xdr:colOff>
      <xdr:row>97</xdr:row>
      <xdr:rowOff>74985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547889"/>
          <a:ext cx="838200" cy="15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88689</xdr:rowOff>
    </xdr:from>
    <xdr:to>
      <xdr:col>19</xdr:col>
      <xdr:colOff>177800</xdr:colOff>
      <xdr:row>97</xdr:row>
      <xdr:rowOff>162168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47889"/>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162168</xdr:rowOff>
    </xdr:from>
    <xdr:to>
      <xdr:col>15</xdr:col>
      <xdr:colOff>50800</xdr:colOff>
      <xdr:row>98</xdr:row>
      <xdr:rowOff>72741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92818"/>
          <a:ext cx="889000" cy="8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72741</xdr:rowOff>
    </xdr:from>
    <xdr:to>
      <xdr:col>10</xdr:col>
      <xdr:colOff>114300</xdr:colOff>
      <xdr:row>98</xdr:row>
      <xdr:rowOff>84629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874841"/>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24185</xdr:rowOff>
    </xdr:from>
    <xdr:to>
      <xdr:col>24</xdr:col>
      <xdr:colOff>114300</xdr:colOff>
      <xdr:row>97</xdr:row>
      <xdr:rowOff>125785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2612</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3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37889</xdr:rowOff>
    </xdr:from>
    <xdr:to>
      <xdr:col>20</xdr:col>
      <xdr:colOff>38100</xdr:colOff>
      <xdr:row>96</xdr:row>
      <xdr:rowOff>139489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130616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58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111368</xdr:rowOff>
    </xdr:from>
    <xdr:to>
      <xdr:col>15</xdr:col>
      <xdr:colOff>101600</xdr:colOff>
      <xdr:row>98</xdr:row>
      <xdr:rowOff>41518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32645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8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21941</xdr:rowOff>
    </xdr:from>
    <xdr:to>
      <xdr:col>10</xdr:col>
      <xdr:colOff>165100</xdr:colOff>
      <xdr:row>98</xdr:row>
      <xdr:rowOff>123541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114668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33829</xdr:rowOff>
    </xdr:from>
    <xdr:to>
      <xdr:col>6</xdr:col>
      <xdr:colOff>38100</xdr:colOff>
      <xdr:row>98</xdr:row>
      <xdr:rowOff>135429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126556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72286</xdr:rowOff>
    </xdr:from>
    <xdr:to>
      <xdr:col>55</xdr:col>
      <xdr:colOff>0</xdr:colOff>
      <xdr:row>36</xdr:row>
      <xdr:rowOff>121677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244486"/>
          <a:ext cx="838200" cy="4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40158</xdr:rowOff>
    </xdr:from>
    <xdr:to>
      <xdr:col>50</xdr:col>
      <xdr:colOff>114300</xdr:colOff>
      <xdr:row>36</xdr:row>
      <xdr:rowOff>121677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869458"/>
          <a:ext cx="889000" cy="42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40158</xdr:rowOff>
    </xdr:from>
    <xdr:to>
      <xdr:col>45</xdr:col>
      <xdr:colOff>177800</xdr:colOff>
      <xdr:row>36</xdr:row>
      <xdr:rowOff>167251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869458"/>
          <a:ext cx="889000" cy="4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167251</xdr:rowOff>
    </xdr:from>
    <xdr:to>
      <xdr:col>41</xdr:col>
      <xdr:colOff>50800</xdr:colOff>
      <xdr:row>37</xdr:row>
      <xdr:rowOff>49307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39451"/>
          <a:ext cx="889000" cy="5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21486</xdr:rowOff>
    </xdr:from>
    <xdr:to>
      <xdr:col>55</xdr:col>
      <xdr:colOff>50800</xdr:colOff>
      <xdr:row>36</xdr:row>
      <xdr:rowOff>123086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9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171363</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7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70877</xdr:rowOff>
    </xdr:from>
    <xdr:to>
      <xdr:col>50</xdr:col>
      <xdr:colOff>165100</xdr:colOff>
      <xdr:row>37</xdr:row>
      <xdr:rowOff>1027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2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163604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33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160808</xdr:rowOff>
    </xdr:from>
    <xdr:to>
      <xdr:col>46</xdr:col>
      <xdr:colOff>38100</xdr:colOff>
      <xdr:row>34</xdr:row>
      <xdr:rowOff>90958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81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82085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91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116451</xdr:rowOff>
    </xdr:from>
    <xdr:to>
      <xdr:col>41</xdr:col>
      <xdr:colOff>101600</xdr:colOff>
      <xdr:row>37</xdr:row>
      <xdr:rowOff>46601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37728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3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169957</xdr:rowOff>
    </xdr:from>
    <xdr:to>
      <xdr:col>36</xdr:col>
      <xdr:colOff>165100</xdr:colOff>
      <xdr:row>37</xdr:row>
      <xdr:rowOff>100107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4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91234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3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13115</xdr:rowOff>
    </xdr:from>
    <xdr:to>
      <xdr:col>55</xdr:col>
      <xdr:colOff>0</xdr:colOff>
      <xdr:row>58</xdr:row>
      <xdr:rowOff>72643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957215"/>
          <a:ext cx="838200" cy="5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50409</xdr:rowOff>
    </xdr:from>
    <xdr:to>
      <xdr:col>50</xdr:col>
      <xdr:colOff>114300</xdr:colOff>
      <xdr:row>58</xdr:row>
      <xdr:rowOff>13115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823059"/>
          <a:ext cx="889000" cy="13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50409</xdr:rowOff>
    </xdr:from>
    <xdr:to>
      <xdr:col>45</xdr:col>
      <xdr:colOff>177800</xdr:colOff>
      <xdr:row>57</xdr:row>
      <xdr:rowOff>136957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823059"/>
          <a:ext cx="889000" cy="8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9210</xdr:rowOff>
    </xdr:from>
    <xdr:to>
      <xdr:col>41</xdr:col>
      <xdr:colOff>50800</xdr:colOff>
      <xdr:row>57</xdr:row>
      <xdr:rowOff>136957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781860"/>
          <a:ext cx="889000" cy="12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21843</xdr:rowOff>
    </xdr:from>
    <xdr:to>
      <xdr:col>55</xdr:col>
      <xdr:colOff>50800</xdr:colOff>
      <xdr:row>58</xdr:row>
      <xdr:rowOff>123443</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9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108220</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88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133765</xdr:rowOff>
    </xdr:from>
    <xdr:to>
      <xdr:col>50</xdr:col>
      <xdr:colOff>165100</xdr:colOff>
      <xdr:row>58</xdr:row>
      <xdr:rowOff>63915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90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55042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9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171059</xdr:rowOff>
    </xdr:from>
    <xdr:to>
      <xdr:col>46</xdr:col>
      <xdr:colOff>38100</xdr:colOff>
      <xdr:row>57</xdr:row>
      <xdr:rowOff>101209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7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92336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86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86157</xdr:rowOff>
    </xdr:from>
    <xdr:to>
      <xdr:col>41</xdr:col>
      <xdr:colOff>101600</xdr:colOff>
      <xdr:row>58</xdr:row>
      <xdr:rowOff>16307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8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7434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129860</xdr:rowOff>
    </xdr:from>
    <xdr:to>
      <xdr:col>36</xdr:col>
      <xdr:colOff>165100</xdr:colOff>
      <xdr:row>57</xdr:row>
      <xdr:rowOff>60010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73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51137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2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23654</xdr:rowOff>
    </xdr:from>
    <xdr:to>
      <xdr:col>55</xdr:col>
      <xdr:colOff>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568204"/>
          <a:ext cx="838200" cy="2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36587</xdr:rowOff>
    </xdr:from>
    <xdr:to>
      <xdr:col>50</xdr:col>
      <xdr:colOff>114300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581137"/>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5412</xdr:rowOff>
    </xdr:from>
    <xdr:to>
      <xdr:col>45</xdr:col>
      <xdr:colOff>177800</xdr:colOff>
      <xdr:row>79</xdr:row>
      <xdr:rowOff>36587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549962"/>
          <a:ext cx="889000" cy="3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5412</xdr:rowOff>
    </xdr:from>
    <xdr:to>
      <xdr:col>41</xdr:col>
      <xdr:colOff>50800</xdr:colOff>
      <xdr:row>79</xdr:row>
      <xdr:rowOff>28997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549962"/>
          <a:ext cx="8890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144304</xdr:rowOff>
    </xdr:from>
    <xdr:to>
      <xdr:col>55</xdr:col>
      <xdr:colOff>50800</xdr:colOff>
      <xdr:row>79</xdr:row>
      <xdr:rowOff>74454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59231</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3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157237</xdr:rowOff>
    </xdr:from>
    <xdr:to>
      <xdr:col>46</xdr:col>
      <xdr:colOff>38100</xdr:colOff>
      <xdr:row>79</xdr:row>
      <xdr:rowOff>87387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53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78514</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62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126062</xdr:rowOff>
    </xdr:from>
    <xdr:to>
      <xdr:col>41</xdr:col>
      <xdr:colOff>101600</xdr:colOff>
      <xdr:row>79</xdr:row>
      <xdr:rowOff>56212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47339</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9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149647</xdr:rowOff>
    </xdr:from>
    <xdr:to>
      <xdr:col>36</xdr:col>
      <xdr:colOff>165100</xdr:colOff>
      <xdr:row>79</xdr:row>
      <xdr:rowOff>79797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70924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61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24554</xdr:rowOff>
    </xdr:from>
    <xdr:to>
      <xdr:col>55</xdr:col>
      <xdr:colOff>0</xdr:colOff>
      <xdr:row>98</xdr:row>
      <xdr:rowOff>87830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26654"/>
          <a:ext cx="838200" cy="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100577</xdr:rowOff>
    </xdr:from>
    <xdr:to>
      <xdr:col>50</xdr:col>
      <xdr:colOff>114300</xdr:colOff>
      <xdr:row>98</xdr:row>
      <xdr:rowOff>24554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31227"/>
          <a:ext cx="889000" cy="9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100577</xdr:rowOff>
    </xdr:from>
    <xdr:to>
      <xdr:col>45</xdr:col>
      <xdr:colOff>177800</xdr:colOff>
      <xdr:row>98</xdr:row>
      <xdr:rowOff>49101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31227"/>
          <a:ext cx="889000" cy="1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49101</xdr:rowOff>
    </xdr:from>
    <xdr:to>
      <xdr:col>41</xdr:col>
      <xdr:colOff>50800</xdr:colOff>
      <xdr:row>98</xdr:row>
      <xdr:rowOff>58195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51201"/>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37030</xdr:rowOff>
    </xdr:from>
    <xdr:to>
      <xdr:col>55</xdr:col>
      <xdr:colOff>50800</xdr:colOff>
      <xdr:row>98</xdr:row>
      <xdr:rowOff>138630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123407</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145204</xdr:rowOff>
    </xdr:from>
    <xdr:to>
      <xdr:col>50</xdr:col>
      <xdr:colOff>165100</xdr:colOff>
      <xdr:row>98</xdr:row>
      <xdr:rowOff>75354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7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66481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6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49777</xdr:rowOff>
    </xdr:from>
    <xdr:to>
      <xdr:col>46</xdr:col>
      <xdr:colOff>38100</xdr:colOff>
      <xdr:row>97</xdr:row>
      <xdr:rowOff>151377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142504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7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169751</xdr:rowOff>
    </xdr:from>
    <xdr:to>
      <xdr:col>41</xdr:col>
      <xdr:colOff>101600</xdr:colOff>
      <xdr:row>98</xdr:row>
      <xdr:rowOff>99901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0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91028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9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7395</xdr:rowOff>
    </xdr:from>
    <xdr:to>
      <xdr:col>36</xdr:col>
      <xdr:colOff>165100</xdr:colOff>
      <xdr:row>98</xdr:row>
      <xdr:rowOff>108995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0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100122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39383</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25933"/>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124251</xdr:rowOff>
    </xdr:from>
    <xdr:to>
      <xdr:col>81</xdr:col>
      <xdr:colOff>50800</xdr:colOff>
      <xdr:row>39</xdr:row>
      <xdr:rowOff>39383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639351"/>
          <a:ext cx="889000" cy="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124251</xdr:rowOff>
    </xdr:from>
    <xdr:to>
      <xdr:col>76</xdr:col>
      <xdr:colOff>114300</xdr:colOff>
      <xdr:row>38</xdr:row>
      <xdr:rowOff>157645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639351"/>
          <a:ext cx="889000" cy="3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157645</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672745"/>
          <a:ext cx="889000" cy="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160033</xdr:rowOff>
    </xdr:from>
    <xdr:to>
      <xdr:col>81</xdr:col>
      <xdr:colOff>101600</xdr:colOff>
      <xdr:row>39</xdr:row>
      <xdr:rowOff>90183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81310</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76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73451</xdr:rowOff>
    </xdr:from>
    <xdr:to>
      <xdr:col>76</xdr:col>
      <xdr:colOff>165100</xdr:colOff>
      <xdr:row>39</xdr:row>
      <xdr:rowOff>3601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5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166178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8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106845</xdr:rowOff>
    </xdr:from>
    <xdr:to>
      <xdr:col>72</xdr:col>
      <xdr:colOff>38100</xdr:colOff>
      <xdr:row>39</xdr:row>
      <xdr:rowOff>36995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28122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141940</xdr:rowOff>
    </xdr:from>
    <xdr:to>
      <xdr:col>85</xdr:col>
      <xdr:colOff>127000</xdr:colOff>
      <xdr:row>78</xdr:row>
      <xdr:rowOff>13109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343590"/>
          <a:ext cx="838200" cy="4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13109</xdr:rowOff>
    </xdr:from>
    <xdr:to>
      <xdr:col>81</xdr:col>
      <xdr:colOff>50800</xdr:colOff>
      <xdr:row>78</xdr:row>
      <xdr:rowOff>22930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386209"/>
          <a:ext cx="889000" cy="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22930</xdr:rowOff>
    </xdr:from>
    <xdr:to>
      <xdr:col>76</xdr:col>
      <xdr:colOff>114300</xdr:colOff>
      <xdr:row>78</xdr:row>
      <xdr:rowOff>36716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396030"/>
          <a:ext cx="889000" cy="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36716</xdr:rowOff>
    </xdr:from>
    <xdr:to>
      <xdr:col>71</xdr:col>
      <xdr:colOff>177800</xdr:colOff>
      <xdr:row>78</xdr:row>
      <xdr:rowOff>45776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409816"/>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91140</xdr:rowOff>
    </xdr:from>
    <xdr:to>
      <xdr:col>85</xdr:col>
      <xdr:colOff>177800</xdr:colOff>
      <xdr:row>78</xdr:row>
      <xdr:rowOff>21290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69567</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133759</xdr:rowOff>
    </xdr:from>
    <xdr:to>
      <xdr:col>81</xdr:col>
      <xdr:colOff>101600</xdr:colOff>
      <xdr:row>78</xdr:row>
      <xdr:rowOff>63909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3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55036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143580</xdr:rowOff>
    </xdr:from>
    <xdr:to>
      <xdr:col>76</xdr:col>
      <xdr:colOff>165100</xdr:colOff>
      <xdr:row>78</xdr:row>
      <xdr:rowOff>73730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3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64857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4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157366</xdr:rowOff>
    </xdr:from>
    <xdr:to>
      <xdr:col>72</xdr:col>
      <xdr:colOff>38100</xdr:colOff>
      <xdr:row>78</xdr:row>
      <xdr:rowOff>87516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3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78643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45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166426</xdr:rowOff>
    </xdr:from>
    <xdr:to>
      <xdr:col>67</xdr:col>
      <xdr:colOff>101600</xdr:colOff>
      <xdr:row>78</xdr:row>
      <xdr:rowOff>96576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3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87703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46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23594</xdr:rowOff>
    </xdr:from>
    <xdr:to>
      <xdr:col>85</xdr:col>
      <xdr:colOff>127000</xdr:colOff>
      <xdr:row>98</xdr:row>
      <xdr:rowOff>31572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825694"/>
          <a:ext cx="8382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23594</xdr:rowOff>
    </xdr:from>
    <xdr:to>
      <xdr:col>81</xdr:col>
      <xdr:colOff>50800</xdr:colOff>
      <xdr:row>98</xdr:row>
      <xdr:rowOff>60046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825694"/>
          <a:ext cx="889000" cy="3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58981</xdr:rowOff>
    </xdr:from>
    <xdr:to>
      <xdr:col>76</xdr:col>
      <xdr:colOff>114300</xdr:colOff>
      <xdr:row>98</xdr:row>
      <xdr:rowOff>60046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861081"/>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17390</xdr:rowOff>
    </xdr:from>
    <xdr:to>
      <xdr:col>71</xdr:col>
      <xdr:colOff>177800</xdr:colOff>
      <xdr:row>98</xdr:row>
      <xdr:rowOff>58981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819490"/>
          <a:ext cx="889000" cy="4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152222</xdr:rowOff>
    </xdr:from>
    <xdr:to>
      <xdr:col>85</xdr:col>
      <xdr:colOff>177800</xdr:colOff>
      <xdr:row>98</xdr:row>
      <xdr:rowOff>82372</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67149</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69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144244</xdr:rowOff>
    </xdr:from>
    <xdr:to>
      <xdr:col>81</xdr:col>
      <xdr:colOff>101600</xdr:colOff>
      <xdr:row>98</xdr:row>
      <xdr:rowOff>74394</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7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65521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6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9246</xdr:rowOff>
    </xdr:from>
    <xdr:to>
      <xdr:col>76</xdr:col>
      <xdr:colOff>165100</xdr:colOff>
      <xdr:row>98</xdr:row>
      <xdr:rowOff>110846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101973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0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8181</xdr:rowOff>
    </xdr:from>
    <xdr:to>
      <xdr:col>72</xdr:col>
      <xdr:colOff>38100</xdr:colOff>
      <xdr:row>98</xdr:row>
      <xdr:rowOff>109781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1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100908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0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138040</xdr:rowOff>
    </xdr:from>
    <xdr:to>
      <xdr:col>67</xdr:col>
      <xdr:colOff>101600</xdr:colOff>
      <xdr:row>98</xdr:row>
      <xdr:rowOff>68190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6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84717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4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84150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599250"/>
          <a:ext cx="889000" cy="1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84150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6599250"/>
          <a:ext cx="889000" cy="1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33350</xdr:rowOff>
    </xdr:from>
    <xdr:to>
      <xdr:col>102</xdr:col>
      <xdr:colOff>165100</xdr:colOff>
      <xdr:row>38</xdr:row>
      <xdr:rowOff>134950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5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126077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6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60147</xdr:rowOff>
    </xdr:from>
    <xdr:to>
      <xdr:col>116</xdr:col>
      <xdr:colOff>63500</xdr:colOff>
      <xdr:row>58</xdr:row>
      <xdr:rowOff>119377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1323300" y="10004247"/>
          <a:ext cx="838200" cy="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59141</xdr:rowOff>
    </xdr:from>
    <xdr:to>
      <xdr:col>111</xdr:col>
      <xdr:colOff>177800</xdr:colOff>
      <xdr:row>58</xdr:row>
      <xdr:rowOff>119377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03241"/>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59141</xdr:rowOff>
    </xdr:from>
    <xdr:to>
      <xdr:col>107</xdr:col>
      <xdr:colOff>50800</xdr:colOff>
      <xdr:row>58</xdr:row>
      <xdr:rowOff>119926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10003241"/>
          <a:ext cx="889000" cy="6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117115</xdr:rowOff>
    </xdr:from>
    <xdr:to>
      <xdr:col>102</xdr:col>
      <xdr:colOff>114300</xdr:colOff>
      <xdr:row>58</xdr:row>
      <xdr:rowOff>119926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61215"/>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9347</xdr:rowOff>
    </xdr:from>
    <xdr:to>
      <xdr:col>116</xdr:col>
      <xdr:colOff>114300</xdr:colOff>
      <xdr:row>58</xdr:row>
      <xdr:rowOff>110947</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99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140174</xdr:rowOff>
    </xdr:from>
    <xdr:ext cx="469744"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74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68577</xdr:rowOff>
    </xdr:from>
    <xdr:to>
      <xdr:col>112</xdr:col>
      <xdr:colOff>38100</xdr:colOff>
      <xdr:row>58</xdr:row>
      <xdr:rowOff>170177</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161304</xdr:rowOff>
    </xdr:from>
    <xdr:ext cx="378565"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4017" y="10105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8341</xdr:rowOff>
    </xdr:from>
    <xdr:to>
      <xdr:col>107</xdr:col>
      <xdr:colOff>101600</xdr:colOff>
      <xdr:row>58</xdr:row>
      <xdr:rowOff>109941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99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126468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2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69126</xdr:rowOff>
    </xdr:from>
    <xdr:to>
      <xdr:col>102</xdr:col>
      <xdr:colOff>165100</xdr:colOff>
      <xdr:row>58</xdr:row>
      <xdr:rowOff>170726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161853</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6017" y="10105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66315</xdr:rowOff>
    </xdr:from>
    <xdr:to>
      <xdr:col>98</xdr:col>
      <xdr:colOff>38100</xdr:colOff>
      <xdr:row>58</xdr:row>
      <xdr:rowOff>167915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159042</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7017" y="10103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95461</xdr:rowOff>
    </xdr:from>
    <xdr:to>
      <xdr:col>116</xdr:col>
      <xdr:colOff>63500</xdr:colOff>
      <xdr:row>76</xdr:row>
      <xdr:rowOff>128510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125661"/>
          <a:ext cx="8382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128510</xdr:rowOff>
    </xdr:from>
    <xdr:to>
      <xdr:col>111</xdr:col>
      <xdr:colOff>177800</xdr:colOff>
      <xdr:row>76</xdr:row>
      <xdr:rowOff>151718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158710"/>
          <a:ext cx="889000" cy="2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151718</xdr:rowOff>
    </xdr:from>
    <xdr:to>
      <xdr:col>107</xdr:col>
      <xdr:colOff>50800</xdr:colOff>
      <xdr:row>77</xdr:row>
      <xdr:rowOff>22733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181918"/>
          <a:ext cx="889000" cy="4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70248</xdr:rowOff>
    </xdr:from>
    <xdr:to>
      <xdr:col>102</xdr:col>
      <xdr:colOff>114300</xdr:colOff>
      <xdr:row>77</xdr:row>
      <xdr:rowOff>22733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3100448"/>
          <a:ext cx="889000" cy="1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44661</xdr:rowOff>
    </xdr:from>
    <xdr:to>
      <xdr:col>116</xdr:col>
      <xdr:colOff>114300</xdr:colOff>
      <xdr:row>76</xdr:row>
      <xdr:rowOff>146261</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07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23088</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05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77710</xdr:rowOff>
    </xdr:from>
    <xdr:to>
      <xdr:col>112</xdr:col>
      <xdr:colOff>38100</xdr:colOff>
      <xdr:row>77</xdr:row>
      <xdr:rowOff>7860</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1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170437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20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100918</xdr:rowOff>
    </xdr:from>
    <xdr:to>
      <xdr:col>107</xdr:col>
      <xdr:colOff>101600</xdr:colOff>
      <xdr:row>77</xdr:row>
      <xdr:rowOff>31068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1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22195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2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143383</xdr:rowOff>
    </xdr:from>
    <xdr:to>
      <xdr:col>102</xdr:col>
      <xdr:colOff>165100</xdr:colOff>
      <xdr:row>77</xdr:row>
      <xdr:rowOff>73533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1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64660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6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19448</xdr:rowOff>
    </xdr:from>
    <xdr:to>
      <xdr:col>98</xdr:col>
      <xdr:colOff>38100</xdr:colOff>
      <xdr:row>76</xdr:row>
      <xdr:rowOff>121048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04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112175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4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人件費は、常勤職員の新規採用や、会計年度任用職員給与費の増等により、</a:t>
          </a:r>
          <a:r>
            <a:rPr kumimoji="1" lang="en-US" altLang="ja-JP" sz="1300">
              <a:latin typeface="ＭＳ Ｐゴシック" panose="020B0600070205080204" pitchFamily="50" charset="-128"/>
              <a:ea typeface="ＭＳ Ｐゴシック" panose="020B0600070205080204" pitchFamily="50" charset="-128"/>
            </a:rPr>
            <a:t>2,852</a:t>
          </a:r>
          <a:r>
            <a:rPr kumimoji="1" lang="ja-JP" altLang="en-US" sz="1300">
              <a:latin typeface="ＭＳ Ｐゴシック" panose="020B0600070205080204" pitchFamily="50" charset="-128"/>
              <a:ea typeface="ＭＳ Ｐゴシック" panose="020B0600070205080204" pitchFamily="50" charset="-128"/>
            </a:rPr>
            <a:t>円増加した。物件費は戸籍情報システム改修業務委託料の増等により、</a:t>
          </a:r>
          <a:r>
            <a:rPr kumimoji="1" lang="en-US" altLang="ja-JP" sz="1300">
              <a:latin typeface="ＭＳ Ｐゴシック" panose="020B0600070205080204" pitchFamily="50" charset="-128"/>
              <a:ea typeface="ＭＳ Ｐゴシック" panose="020B0600070205080204" pitchFamily="50" charset="-128"/>
            </a:rPr>
            <a:t>5,929</a:t>
          </a:r>
          <a:r>
            <a:rPr kumimoji="1" lang="ja-JP" altLang="en-US" sz="1300">
              <a:latin typeface="ＭＳ Ｐゴシック" panose="020B0600070205080204" pitchFamily="50" charset="-128"/>
              <a:ea typeface="ＭＳ Ｐゴシック" panose="020B0600070205080204" pitchFamily="50" charset="-128"/>
            </a:rPr>
            <a:t>円増加した。扶助費は、住民税非課税世帯等に対する臨時特別給付金や、子育て世帯等臨時特別支援事業補助金の減等により、</a:t>
          </a:r>
          <a:r>
            <a:rPr kumimoji="1" lang="en-US" altLang="ja-JP" sz="1300">
              <a:latin typeface="ＭＳ Ｐゴシック" panose="020B0600070205080204" pitchFamily="50" charset="-128"/>
              <a:ea typeface="ＭＳ Ｐゴシック" panose="020B0600070205080204" pitchFamily="50" charset="-128"/>
            </a:rPr>
            <a:t>14,491</a:t>
          </a:r>
          <a:r>
            <a:rPr kumimoji="1" lang="ja-JP" altLang="en-US" sz="1300">
              <a:latin typeface="ＭＳ Ｐゴシック" panose="020B0600070205080204" pitchFamily="50" charset="-128"/>
              <a:ea typeface="ＭＳ Ｐゴシック" panose="020B0600070205080204" pitchFamily="50" charset="-128"/>
            </a:rPr>
            <a:t>円減少した。補助費等は新型コロナウイルスワクチン関係の補助金返還金の増等により、</a:t>
          </a:r>
          <a:r>
            <a:rPr kumimoji="1" lang="en-US" altLang="ja-JP" sz="1300">
              <a:latin typeface="ＭＳ Ｐゴシック" panose="020B0600070205080204" pitchFamily="50" charset="-128"/>
              <a:ea typeface="ＭＳ Ｐゴシック" panose="020B0600070205080204" pitchFamily="50" charset="-128"/>
            </a:rPr>
            <a:t>10,803</a:t>
          </a:r>
          <a:r>
            <a:rPr kumimoji="1" lang="ja-JP" altLang="en-US" sz="1300">
              <a:latin typeface="ＭＳ Ｐゴシック" panose="020B0600070205080204" pitchFamily="50" charset="-128"/>
              <a:ea typeface="ＭＳ Ｐゴシック" panose="020B0600070205080204" pitchFamily="50" charset="-128"/>
            </a:rPr>
            <a:t>円増加した。公債費は前年度に引き続き元金償還金の増により、</a:t>
          </a:r>
          <a:r>
            <a:rPr kumimoji="1" lang="en-US" altLang="ja-JP" sz="1300">
              <a:latin typeface="ＭＳ Ｐゴシック" panose="020B0600070205080204" pitchFamily="50" charset="-128"/>
              <a:ea typeface="ＭＳ Ｐゴシック" panose="020B0600070205080204" pitchFamily="50" charset="-128"/>
            </a:rPr>
            <a:t>5,593</a:t>
          </a:r>
          <a:r>
            <a:rPr kumimoji="1" lang="ja-JP" altLang="en-US" sz="1300">
              <a:latin typeface="ＭＳ Ｐゴシック" panose="020B0600070205080204" pitchFamily="50" charset="-128"/>
              <a:ea typeface="ＭＳ Ｐゴシック" panose="020B0600070205080204" pitchFamily="50" charset="-128"/>
            </a:rPr>
            <a:t>円増加した。普通建設事業費は、中央公民館耐震化・環境改善工事費や、町道</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号線道路改良事業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成瀬</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工事費等の減等により、</a:t>
          </a:r>
          <a:r>
            <a:rPr kumimoji="1" lang="en-US" altLang="ja-JP" sz="1300">
              <a:latin typeface="ＭＳ Ｐゴシック" panose="020B0600070205080204" pitchFamily="50" charset="-128"/>
              <a:ea typeface="ＭＳ Ｐゴシック" panose="020B0600070205080204" pitchFamily="50" charset="-128"/>
            </a:rPr>
            <a:t>13,020</a:t>
          </a:r>
          <a:r>
            <a:rPr kumimoji="1" lang="ja-JP" altLang="en-US" sz="1300">
              <a:latin typeface="ＭＳ Ｐゴシック" panose="020B0600070205080204" pitchFamily="50" charset="-128"/>
              <a:ea typeface="ＭＳ Ｐゴシック" panose="020B0600070205080204" pitchFamily="50" charset="-128"/>
            </a:rPr>
            <a:t>円減少した。貸付金は、文化遺産活用事業一時貸付金の増により、</a:t>
          </a:r>
          <a:r>
            <a:rPr kumimoji="1" lang="en-US" altLang="ja-JP" sz="1300">
              <a:latin typeface="ＭＳ Ｐゴシック" panose="020B0600070205080204" pitchFamily="50" charset="-128"/>
              <a:ea typeface="ＭＳ Ｐゴシック" panose="020B0600070205080204" pitchFamily="50" charset="-128"/>
            </a:rPr>
            <a:t>2,591</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人件費、物件費及び扶助費等で当町の住民一人当たりのコストは類似団体のコストを下回っている。これは、当町の歳出総額が類似団体よりも少ないためである。引き続き歳入の確保を行うとともに、限られた予算のなかで住民福祉サービスの向上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11,074
10,907
40.39
5,220,309
4,686,641
503,538
3,288,990
3,198,857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111697</xdr:rowOff>
    </xdr:from>
    <xdr:to>
      <xdr:col>24</xdr:col>
      <xdr:colOff>63500</xdr:colOff>
      <xdr:row>37</xdr:row>
      <xdr:rowOff>10922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83897"/>
          <a:ext cx="8382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10922</xdr:rowOff>
    </xdr:from>
    <xdr:to>
      <xdr:col>19</xdr:col>
      <xdr:colOff>177800</xdr:colOff>
      <xdr:row>37</xdr:row>
      <xdr:rowOff>83122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54572"/>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83122</xdr:rowOff>
    </xdr:from>
    <xdr:to>
      <xdr:col>15</xdr:col>
      <xdr:colOff>50800</xdr:colOff>
      <xdr:row>37</xdr:row>
      <xdr:rowOff>87122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26772"/>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22923</xdr:rowOff>
    </xdr:from>
    <xdr:to>
      <xdr:col>10</xdr:col>
      <xdr:colOff>114300</xdr:colOff>
      <xdr:row>37</xdr:row>
      <xdr:rowOff>87122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66573"/>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60897</xdr:rowOff>
    </xdr:from>
    <xdr:to>
      <xdr:col>24</xdr:col>
      <xdr:colOff>114300</xdr:colOff>
      <xdr:row>36</xdr:row>
      <xdr:rowOff>162497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39324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131572</xdr:rowOff>
    </xdr:from>
    <xdr:to>
      <xdr:col>20</xdr:col>
      <xdr:colOff>38100</xdr:colOff>
      <xdr:row>37</xdr:row>
      <xdr:rowOff>61722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52849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32322</xdr:rowOff>
    </xdr:from>
    <xdr:to>
      <xdr:col>15</xdr:col>
      <xdr:colOff>101600</xdr:colOff>
      <xdr:row>37</xdr:row>
      <xdr:rowOff>133922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125048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36322</xdr:rowOff>
    </xdr:from>
    <xdr:to>
      <xdr:col>10</xdr:col>
      <xdr:colOff>165100</xdr:colOff>
      <xdr:row>37</xdr:row>
      <xdr:rowOff>137922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129049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7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143573</xdr:rowOff>
    </xdr:from>
    <xdr:to>
      <xdr:col>6</xdr:col>
      <xdr:colOff>38100</xdr:colOff>
      <xdr:row>37</xdr:row>
      <xdr:rowOff>73723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64850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0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27412</xdr:rowOff>
    </xdr:from>
    <xdr:to>
      <xdr:col>24</xdr:col>
      <xdr:colOff>63500</xdr:colOff>
      <xdr:row>58</xdr:row>
      <xdr:rowOff>74533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71512"/>
          <a:ext cx="838200" cy="4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19695</xdr:rowOff>
    </xdr:from>
    <xdr:to>
      <xdr:col>19</xdr:col>
      <xdr:colOff>177800</xdr:colOff>
      <xdr:row>58</xdr:row>
      <xdr:rowOff>74533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20895"/>
          <a:ext cx="889000" cy="39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19695</xdr:rowOff>
    </xdr:from>
    <xdr:to>
      <xdr:col>15</xdr:col>
      <xdr:colOff>50800</xdr:colOff>
      <xdr:row>58</xdr:row>
      <xdr:rowOff>32780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20895"/>
          <a:ext cx="889000" cy="35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32780</xdr:rowOff>
    </xdr:from>
    <xdr:to>
      <xdr:col>10</xdr:col>
      <xdr:colOff>114300</xdr:colOff>
      <xdr:row>58</xdr:row>
      <xdr:rowOff>95577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6880"/>
          <a:ext cx="889000" cy="6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148062</xdr:rowOff>
    </xdr:from>
    <xdr:to>
      <xdr:col>24</xdr:col>
      <xdr:colOff>114300</xdr:colOff>
      <xdr:row>58</xdr:row>
      <xdr:rowOff>78212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62989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23733</xdr:rowOff>
    </xdr:from>
    <xdr:to>
      <xdr:col>20</xdr:col>
      <xdr:colOff>38100</xdr:colOff>
      <xdr:row>58</xdr:row>
      <xdr:rowOff>125333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116460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6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140345</xdr:rowOff>
    </xdr:from>
    <xdr:to>
      <xdr:col>15</xdr:col>
      <xdr:colOff>101600</xdr:colOff>
      <xdr:row>56</xdr:row>
      <xdr:rowOff>70495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61622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6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153430</xdr:rowOff>
    </xdr:from>
    <xdr:to>
      <xdr:col>10</xdr:col>
      <xdr:colOff>165100</xdr:colOff>
      <xdr:row>58</xdr:row>
      <xdr:rowOff>83580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74707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44777</xdr:rowOff>
    </xdr:from>
    <xdr:to>
      <xdr:col>6</xdr:col>
      <xdr:colOff>38100</xdr:colOff>
      <xdr:row>58</xdr:row>
      <xdr:rowOff>146377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137504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8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14330</xdr:rowOff>
    </xdr:from>
    <xdr:to>
      <xdr:col>24</xdr:col>
      <xdr:colOff>62865</xdr:colOff>
      <xdr:row>77</xdr:row>
      <xdr:rowOff>43368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7280"/>
          <a:ext cx="1270" cy="1057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47195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43368</xdr:rowOff>
    </xdr:from>
    <xdr:to>
      <xdr:col>24</xdr:col>
      <xdr:colOff>152400</xdr:colOff>
      <xdr:row>77</xdr:row>
      <xdr:rowOff>43368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4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132457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14330</xdr:rowOff>
    </xdr:from>
    <xdr:to>
      <xdr:col>24</xdr:col>
      <xdr:colOff>152400</xdr:colOff>
      <xdr:row>71</xdr:row>
      <xdr:rowOff>14330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99009</xdr:rowOff>
    </xdr:from>
    <xdr:to>
      <xdr:col>24</xdr:col>
      <xdr:colOff>63500</xdr:colOff>
      <xdr:row>76</xdr:row>
      <xdr:rowOff>145404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29209"/>
          <a:ext cx="838200" cy="4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27887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51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5010</xdr:rowOff>
    </xdr:from>
    <xdr:to>
      <xdr:col>24</xdr:col>
      <xdr:colOff>114300</xdr:colOff>
      <xdr:row>75</xdr:row>
      <xdr:rowOff>106610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99009</xdr:rowOff>
    </xdr:from>
    <xdr:to>
      <xdr:col>19</xdr:col>
      <xdr:colOff>177800</xdr:colOff>
      <xdr:row>77</xdr:row>
      <xdr:rowOff>68611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29209"/>
          <a:ext cx="889000" cy="14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139061</xdr:rowOff>
    </xdr:from>
    <xdr:to>
      <xdr:col>20</xdr:col>
      <xdr:colOff>38100</xdr:colOff>
      <xdr:row>75</xdr:row>
      <xdr:rowOff>69211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85738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68611</xdr:rowOff>
    </xdr:from>
    <xdr:to>
      <xdr:col>15</xdr:col>
      <xdr:colOff>50800</xdr:colOff>
      <xdr:row>77</xdr:row>
      <xdr:rowOff>119835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70261"/>
          <a:ext cx="889000" cy="5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114120</xdr:rowOff>
    </xdr:from>
    <xdr:to>
      <xdr:col>15</xdr:col>
      <xdr:colOff>101600</xdr:colOff>
      <xdr:row>76</xdr:row>
      <xdr:rowOff>44270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60797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119835</xdr:rowOff>
    </xdr:from>
    <xdr:to>
      <xdr:col>10</xdr:col>
      <xdr:colOff>114300</xdr:colOff>
      <xdr:row>77</xdr:row>
      <xdr:rowOff>148924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21485"/>
          <a:ext cx="889000" cy="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164367</xdr:rowOff>
    </xdr:from>
    <xdr:to>
      <xdr:col>10</xdr:col>
      <xdr:colOff>165100</xdr:colOff>
      <xdr:row>76</xdr:row>
      <xdr:rowOff>94517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111044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9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24287</xdr:rowOff>
    </xdr:from>
    <xdr:to>
      <xdr:col>6</xdr:col>
      <xdr:colOff>38100</xdr:colOff>
      <xdr:row>76</xdr:row>
      <xdr:rowOff>125887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142413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2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94604</xdr:rowOff>
    </xdr:from>
    <xdr:to>
      <xdr:col>24</xdr:col>
      <xdr:colOff>114300</xdr:colOff>
      <xdr:row>77</xdr:row>
      <xdr:rowOff>24754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9531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3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48209</xdr:rowOff>
    </xdr:from>
    <xdr:to>
      <xdr:col>20</xdr:col>
      <xdr:colOff>38100</xdr:colOff>
      <xdr:row>76</xdr:row>
      <xdr:rowOff>149809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140936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7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17811</xdr:rowOff>
    </xdr:from>
    <xdr:to>
      <xdr:col>15</xdr:col>
      <xdr:colOff>101600</xdr:colOff>
      <xdr:row>77</xdr:row>
      <xdr:rowOff>119411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1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110538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1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69035</xdr:rowOff>
    </xdr:from>
    <xdr:to>
      <xdr:col>10</xdr:col>
      <xdr:colOff>165100</xdr:colOff>
      <xdr:row>77</xdr:row>
      <xdr:rowOff>170635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161762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6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98124</xdr:rowOff>
    </xdr:from>
    <xdr:to>
      <xdr:col>6</xdr:col>
      <xdr:colOff>38100</xdr:colOff>
      <xdr:row>78</xdr:row>
      <xdr:rowOff>28274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19401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9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100682</xdr:rowOff>
    </xdr:from>
    <xdr:to>
      <xdr:col>24</xdr:col>
      <xdr:colOff>63500</xdr:colOff>
      <xdr:row>97</xdr:row>
      <xdr:rowOff>113264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31332"/>
          <a:ext cx="838200" cy="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100682</xdr:rowOff>
    </xdr:from>
    <xdr:to>
      <xdr:col>19</xdr:col>
      <xdr:colOff>177800</xdr:colOff>
      <xdr:row>98</xdr:row>
      <xdr:rowOff>3390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31332"/>
          <a:ext cx="8890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156648</xdr:rowOff>
    </xdr:from>
    <xdr:to>
      <xdr:col>15</xdr:col>
      <xdr:colOff>50800</xdr:colOff>
      <xdr:row>98</xdr:row>
      <xdr:rowOff>3390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87298"/>
          <a:ext cx="889000" cy="1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156648</xdr:rowOff>
    </xdr:from>
    <xdr:to>
      <xdr:col>10</xdr:col>
      <xdr:colOff>114300</xdr:colOff>
      <xdr:row>97</xdr:row>
      <xdr:rowOff>169889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87298"/>
          <a:ext cx="889000" cy="1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62464</xdr:rowOff>
    </xdr:from>
    <xdr:to>
      <xdr:col>24</xdr:col>
      <xdr:colOff>114300</xdr:colOff>
      <xdr:row>97</xdr:row>
      <xdr:rowOff>164064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148841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0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49882</xdr:rowOff>
    </xdr:from>
    <xdr:to>
      <xdr:col>20</xdr:col>
      <xdr:colOff>38100</xdr:colOff>
      <xdr:row>97</xdr:row>
      <xdr:rowOff>151482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142609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124040</xdr:rowOff>
    </xdr:from>
    <xdr:to>
      <xdr:col>15</xdr:col>
      <xdr:colOff>101600</xdr:colOff>
      <xdr:row>98</xdr:row>
      <xdr:rowOff>54190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45317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4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105848</xdr:rowOff>
    </xdr:from>
    <xdr:to>
      <xdr:col>10</xdr:col>
      <xdr:colOff>165100</xdr:colOff>
      <xdr:row>98</xdr:row>
      <xdr:rowOff>35998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3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27125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119089</xdr:rowOff>
    </xdr:from>
    <xdr:to>
      <xdr:col>6</xdr:col>
      <xdr:colOff>38100</xdr:colOff>
      <xdr:row>98</xdr:row>
      <xdr:rowOff>49239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4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40366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145905</xdr:rowOff>
    </xdr:from>
    <xdr:to>
      <xdr:col>55</xdr:col>
      <xdr:colOff>0</xdr:colOff>
      <xdr:row>37</xdr:row>
      <xdr:rowOff>150804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489555"/>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150804</xdr:rowOff>
    </xdr:from>
    <xdr:to>
      <xdr:col>50</xdr:col>
      <xdr:colOff>114300</xdr:colOff>
      <xdr:row>37</xdr:row>
      <xdr:rowOff>152110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49445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71246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152110</xdr:rowOff>
    </xdr:from>
    <xdr:to>
      <xdr:col>45</xdr:col>
      <xdr:colOff>177800</xdr:colOff>
      <xdr:row>37</xdr:row>
      <xdr:rowOff>158968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4957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141785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158968</xdr:rowOff>
    </xdr:from>
    <xdr:to>
      <xdr:col>41</xdr:col>
      <xdr:colOff>50800</xdr:colOff>
      <xdr:row>37</xdr:row>
      <xdr:rowOff>159294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502618"/>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121211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94106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117982</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290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100004</xdr:rowOff>
    </xdr:from>
    <xdr:to>
      <xdr:col>50</xdr:col>
      <xdr:colOff>165100</xdr:colOff>
      <xdr:row>38</xdr:row>
      <xdr:rowOff>30153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46681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21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101310</xdr:rowOff>
    </xdr:from>
    <xdr:to>
      <xdr:col>46</xdr:col>
      <xdr:colOff>38100</xdr:colOff>
      <xdr:row>38</xdr:row>
      <xdr:rowOff>31460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47987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22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108168</xdr:rowOff>
    </xdr:from>
    <xdr:to>
      <xdr:col>41</xdr:col>
      <xdr:colOff>101600</xdr:colOff>
      <xdr:row>38</xdr:row>
      <xdr:rowOff>38318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5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54845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227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108494</xdr:rowOff>
    </xdr:from>
    <xdr:to>
      <xdr:col>36</xdr:col>
      <xdr:colOff>165100</xdr:colOff>
      <xdr:row>38</xdr:row>
      <xdr:rowOff>38644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5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55171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227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99543</xdr:rowOff>
    </xdr:from>
    <xdr:to>
      <xdr:col>55</xdr:col>
      <xdr:colOff>0</xdr:colOff>
      <xdr:row>58</xdr:row>
      <xdr:rowOff>134191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43643"/>
          <a:ext cx="838200" cy="3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114310</xdr:rowOff>
    </xdr:from>
    <xdr:to>
      <xdr:col>50</xdr:col>
      <xdr:colOff>114300</xdr:colOff>
      <xdr:row>58</xdr:row>
      <xdr:rowOff>134191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58410"/>
          <a:ext cx="889000" cy="1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114310</xdr:rowOff>
    </xdr:from>
    <xdr:to>
      <xdr:col>45</xdr:col>
      <xdr:colOff>177800</xdr:colOff>
      <xdr:row>58</xdr:row>
      <xdr:rowOff>141270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58410"/>
          <a:ext cx="8890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141270</xdr:rowOff>
    </xdr:from>
    <xdr:to>
      <xdr:col>41</xdr:col>
      <xdr:colOff>50800</xdr:colOff>
      <xdr:row>58</xdr:row>
      <xdr:rowOff>153043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85370"/>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48743</xdr:rowOff>
    </xdr:from>
    <xdr:to>
      <xdr:col>55</xdr:col>
      <xdr:colOff>50800</xdr:colOff>
      <xdr:row>58</xdr:row>
      <xdr:rowOff>150343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135120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83391</xdr:rowOff>
    </xdr:from>
    <xdr:to>
      <xdr:col>50</xdr:col>
      <xdr:colOff>165100</xdr:colOff>
      <xdr:row>59</xdr:row>
      <xdr:rowOff>13541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4668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12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63510</xdr:rowOff>
    </xdr:from>
    <xdr:to>
      <xdr:col>46</xdr:col>
      <xdr:colOff>38100</xdr:colOff>
      <xdr:row>58</xdr:row>
      <xdr:rowOff>165110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156237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10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90470</xdr:rowOff>
    </xdr:from>
    <xdr:to>
      <xdr:col>41</xdr:col>
      <xdr:colOff>101600</xdr:colOff>
      <xdr:row>59</xdr:row>
      <xdr:rowOff>20620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11747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12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102243</xdr:rowOff>
    </xdr:from>
    <xdr:to>
      <xdr:col>36</xdr:col>
      <xdr:colOff>165100</xdr:colOff>
      <xdr:row>59</xdr:row>
      <xdr:rowOff>32393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23520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117005</xdr:rowOff>
    </xdr:from>
    <xdr:to>
      <xdr:col>55</xdr:col>
      <xdr:colOff>0</xdr:colOff>
      <xdr:row>78</xdr:row>
      <xdr:rowOff>125451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90105"/>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125451</xdr:rowOff>
    </xdr:from>
    <xdr:to>
      <xdr:col>50</xdr:col>
      <xdr:colOff>114300</xdr:colOff>
      <xdr:row>78</xdr:row>
      <xdr:rowOff>128981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98551"/>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128981</xdr:rowOff>
    </xdr:from>
    <xdr:to>
      <xdr:col>45</xdr:col>
      <xdr:colOff>177800</xdr:colOff>
      <xdr:row>78</xdr:row>
      <xdr:rowOff>146495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02081"/>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146495</xdr:rowOff>
    </xdr:from>
    <xdr:to>
      <xdr:col>41</xdr:col>
      <xdr:colOff>50800</xdr:colOff>
      <xdr:row>78</xdr:row>
      <xdr:rowOff>149822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19595"/>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66205</xdr:rowOff>
    </xdr:from>
    <xdr:to>
      <xdr:col>55</xdr:col>
      <xdr:colOff>50800</xdr:colOff>
      <xdr:row>78</xdr:row>
      <xdr:rowOff>167805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152582</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74651</xdr:rowOff>
    </xdr:from>
    <xdr:to>
      <xdr:col>50</xdr:col>
      <xdr:colOff>165100</xdr:colOff>
      <xdr:row>79</xdr:row>
      <xdr:rowOff>4801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167378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4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78181</xdr:rowOff>
    </xdr:from>
    <xdr:to>
      <xdr:col>46</xdr:col>
      <xdr:colOff>38100</xdr:colOff>
      <xdr:row>79</xdr:row>
      <xdr:rowOff>8331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5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170908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4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95695</xdr:rowOff>
    </xdr:from>
    <xdr:to>
      <xdr:col>41</xdr:col>
      <xdr:colOff>101600</xdr:colOff>
      <xdr:row>79</xdr:row>
      <xdr:rowOff>25845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16972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6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99022</xdr:rowOff>
    </xdr:from>
    <xdr:to>
      <xdr:col>36</xdr:col>
      <xdr:colOff>165100</xdr:colOff>
      <xdr:row>79</xdr:row>
      <xdr:rowOff>29172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20299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6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80704</xdr:rowOff>
    </xdr:from>
    <xdr:to>
      <xdr:col>55</xdr:col>
      <xdr:colOff>0</xdr:colOff>
      <xdr:row>96</xdr:row>
      <xdr:rowOff>129425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539904"/>
          <a:ext cx="838200" cy="4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61570</xdr:rowOff>
    </xdr:from>
    <xdr:to>
      <xdr:col>50</xdr:col>
      <xdr:colOff>114300</xdr:colOff>
      <xdr:row>96</xdr:row>
      <xdr:rowOff>80704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520770"/>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61570</xdr:rowOff>
    </xdr:from>
    <xdr:to>
      <xdr:col>45</xdr:col>
      <xdr:colOff>177800</xdr:colOff>
      <xdr:row>96</xdr:row>
      <xdr:rowOff>121932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520770"/>
          <a:ext cx="889000" cy="6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129905</xdr:rowOff>
    </xdr:from>
    <xdr:to>
      <xdr:col>41</xdr:col>
      <xdr:colOff>50800</xdr:colOff>
      <xdr:row>96</xdr:row>
      <xdr:rowOff>121932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246205"/>
          <a:ext cx="889000" cy="3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165002</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5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29904</xdr:rowOff>
    </xdr:from>
    <xdr:to>
      <xdr:col>50</xdr:col>
      <xdr:colOff>165100</xdr:colOff>
      <xdr:row>96</xdr:row>
      <xdr:rowOff>131504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48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122631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58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10770</xdr:rowOff>
    </xdr:from>
    <xdr:to>
      <xdr:col>46</xdr:col>
      <xdr:colOff>38100</xdr:colOff>
      <xdr:row>96</xdr:row>
      <xdr:rowOff>112370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103497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56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71132</xdr:rowOff>
    </xdr:from>
    <xdr:to>
      <xdr:col>41</xdr:col>
      <xdr:colOff>101600</xdr:colOff>
      <xdr:row>97</xdr:row>
      <xdr:rowOff>1282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163859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79105</xdr:rowOff>
    </xdr:from>
    <xdr:to>
      <xdr:col>36</xdr:col>
      <xdr:colOff>165100</xdr:colOff>
      <xdr:row>95</xdr:row>
      <xdr:rowOff>9255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19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25782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597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35132</xdr:rowOff>
    </xdr:from>
    <xdr:to>
      <xdr:col>85</xdr:col>
      <xdr:colOff>127000</xdr:colOff>
      <xdr:row>37</xdr:row>
      <xdr:rowOff>36063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78782"/>
          <a:ext cx="8382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35132</xdr:rowOff>
    </xdr:from>
    <xdr:to>
      <xdr:col>81</xdr:col>
      <xdr:colOff>50800</xdr:colOff>
      <xdr:row>37</xdr:row>
      <xdr:rowOff>72198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78782"/>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170855</xdr:rowOff>
    </xdr:from>
    <xdr:to>
      <xdr:col>76</xdr:col>
      <xdr:colOff>114300</xdr:colOff>
      <xdr:row>37</xdr:row>
      <xdr:rowOff>72198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43055"/>
          <a:ext cx="889000" cy="7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170855</xdr:rowOff>
    </xdr:from>
    <xdr:to>
      <xdr:col>71</xdr:col>
      <xdr:colOff>177800</xdr:colOff>
      <xdr:row>37</xdr:row>
      <xdr:rowOff>82371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343055"/>
          <a:ext cx="889000" cy="8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156713</xdr:rowOff>
    </xdr:from>
    <xdr:to>
      <xdr:col>85</xdr:col>
      <xdr:colOff>177800</xdr:colOff>
      <xdr:row>37</xdr:row>
      <xdr:rowOff>86863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135140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155782</xdr:rowOff>
    </xdr:from>
    <xdr:to>
      <xdr:col>81</xdr:col>
      <xdr:colOff>101600</xdr:colOff>
      <xdr:row>37</xdr:row>
      <xdr:rowOff>85932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77059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21398</xdr:rowOff>
    </xdr:from>
    <xdr:to>
      <xdr:col>76</xdr:col>
      <xdr:colOff>165100</xdr:colOff>
      <xdr:row>37</xdr:row>
      <xdr:rowOff>122998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6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114125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5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120055</xdr:rowOff>
    </xdr:from>
    <xdr:to>
      <xdr:col>72</xdr:col>
      <xdr:colOff>38100</xdr:colOff>
      <xdr:row>37</xdr:row>
      <xdr:rowOff>50205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9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41332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38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31571</xdr:rowOff>
    </xdr:from>
    <xdr:to>
      <xdr:col>67</xdr:col>
      <xdr:colOff>101600</xdr:colOff>
      <xdr:row>37</xdr:row>
      <xdr:rowOff>133171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124298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115779</xdr:rowOff>
    </xdr:from>
    <xdr:to>
      <xdr:col>85</xdr:col>
      <xdr:colOff>127000</xdr:colOff>
      <xdr:row>57</xdr:row>
      <xdr:rowOff>140244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88429"/>
          <a:ext cx="838200" cy="2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72834</xdr:rowOff>
    </xdr:from>
    <xdr:to>
      <xdr:col>81</xdr:col>
      <xdr:colOff>50800</xdr:colOff>
      <xdr:row>57</xdr:row>
      <xdr:rowOff>115779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45484"/>
          <a:ext cx="889000" cy="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72834</xdr:rowOff>
    </xdr:from>
    <xdr:to>
      <xdr:col>76</xdr:col>
      <xdr:colOff>114300</xdr:colOff>
      <xdr:row>58</xdr:row>
      <xdr:rowOff>14857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45484"/>
          <a:ext cx="889000" cy="1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14857</xdr:rowOff>
    </xdr:from>
    <xdr:to>
      <xdr:col>71</xdr:col>
      <xdr:colOff>177800</xdr:colOff>
      <xdr:row>58</xdr:row>
      <xdr:rowOff>22058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58957"/>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89444</xdr:rowOff>
    </xdr:from>
    <xdr:to>
      <xdr:col>85</xdr:col>
      <xdr:colOff>177800</xdr:colOff>
      <xdr:row>58</xdr:row>
      <xdr:rowOff>19594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6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4371</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7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64979</xdr:rowOff>
    </xdr:from>
    <xdr:to>
      <xdr:col>81</xdr:col>
      <xdr:colOff>101600</xdr:colOff>
      <xdr:row>57</xdr:row>
      <xdr:rowOff>166579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157706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22034</xdr:rowOff>
    </xdr:from>
    <xdr:to>
      <xdr:col>76</xdr:col>
      <xdr:colOff>165100</xdr:colOff>
      <xdr:row>57</xdr:row>
      <xdr:rowOff>123634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114761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8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135507</xdr:rowOff>
    </xdr:from>
    <xdr:to>
      <xdr:col>72</xdr:col>
      <xdr:colOff>38100</xdr:colOff>
      <xdr:row>58</xdr:row>
      <xdr:rowOff>65657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9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56784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00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142708</xdr:rowOff>
    </xdr:from>
    <xdr:to>
      <xdr:col>67</xdr:col>
      <xdr:colOff>101600</xdr:colOff>
      <xdr:row>58</xdr:row>
      <xdr:rowOff>72858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1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63985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39382</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3932"/>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124250</xdr:rowOff>
    </xdr:from>
    <xdr:to>
      <xdr:col>81</xdr:col>
      <xdr:colOff>50800</xdr:colOff>
      <xdr:row>79</xdr:row>
      <xdr:rowOff>39382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497350"/>
          <a:ext cx="889000" cy="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124250</xdr:rowOff>
    </xdr:from>
    <xdr:to>
      <xdr:col>76</xdr:col>
      <xdr:colOff>114300</xdr:colOff>
      <xdr:row>78</xdr:row>
      <xdr:rowOff>157645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497350"/>
          <a:ext cx="889000" cy="3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157645</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30745"/>
          <a:ext cx="889000" cy="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160032</xdr:rowOff>
    </xdr:from>
    <xdr:to>
      <xdr:col>81</xdr:col>
      <xdr:colOff>101600</xdr:colOff>
      <xdr:row>79</xdr:row>
      <xdr:rowOff>90182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81309</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62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73450</xdr:rowOff>
    </xdr:from>
    <xdr:to>
      <xdr:col>76</xdr:col>
      <xdr:colOff>165100</xdr:colOff>
      <xdr:row>79</xdr:row>
      <xdr:rowOff>3600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166177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106845</xdr:rowOff>
    </xdr:from>
    <xdr:to>
      <xdr:col>72</xdr:col>
      <xdr:colOff>38100</xdr:colOff>
      <xdr:row>79</xdr:row>
      <xdr:rowOff>36995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28122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7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141940</xdr:rowOff>
    </xdr:from>
    <xdr:to>
      <xdr:col>85</xdr:col>
      <xdr:colOff>127000</xdr:colOff>
      <xdr:row>98</xdr:row>
      <xdr:rowOff>13109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72590"/>
          <a:ext cx="838200" cy="4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13109</xdr:rowOff>
    </xdr:from>
    <xdr:to>
      <xdr:col>81</xdr:col>
      <xdr:colOff>50800</xdr:colOff>
      <xdr:row>98</xdr:row>
      <xdr:rowOff>22930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815209"/>
          <a:ext cx="889000" cy="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22930</xdr:rowOff>
    </xdr:from>
    <xdr:to>
      <xdr:col>76</xdr:col>
      <xdr:colOff>114300</xdr:colOff>
      <xdr:row>98</xdr:row>
      <xdr:rowOff>36716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25030"/>
          <a:ext cx="889000" cy="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36716</xdr:rowOff>
    </xdr:from>
    <xdr:to>
      <xdr:col>71</xdr:col>
      <xdr:colOff>177800</xdr:colOff>
      <xdr:row>98</xdr:row>
      <xdr:rowOff>45776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838816"/>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91140</xdr:rowOff>
    </xdr:from>
    <xdr:to>
      <xdr:col>85</xdr:col>
      <xdr:colOff>177800</xdr:colOff>
      <xdr:row>98</xdr:row>
      <xdr:rowOff>21290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69567</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0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133759</xdr:rowOff>
    </xdr:from>
    <xdr:to>
      <xdr:col>81</xdr:col>
      <xdr:colOff>101600</xdr:colOff>
      <xdr:row>98</xdr:row>
      <xdr:rowOff>63909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6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55036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143580</xdr:rowOff>
    </xdr:from>
    <xdr:to>
      <xdr:col>76</xdr:col>
      <xdr:colOff>165100</xdr:colOff>
      <xdr:row>98</xdr:row>
      <xdr:rowOff>73730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64857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157366</xdr:rowOff>
    </xdr:from>
    <xdr:to>
      <xdr:col>72</xdr:col>
      <xdr:colOff>38100</xdr:colOff>
      <xdr:row>98</xdr:row>
      <xdr:rowOff>87516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78643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8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166426</xdr:rowOff>
    </xdr:from>
    <xdr:to>
      <xdr:col>67</xdr:col>
      <xdr:colOff>101600</xdr:colOff>
      <xdr:row>98</xdr:row>
      <xdr:rowOff>96576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87703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8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総務費は財政調整基金積立の増等により</a:t>
          </a:r>
          <a:r>
            <a:rPr kumimoji="1" lang="en-US" altLang="ja-JP" sz="1300">
              <a:latin typeface="ＭＳ Ｐゴシック" panose="020B0600070205080204" pitchFamily="50" charset="-128"/>
              <a:ea typeface="ＭＳ Ｐゴシック" panose="020B0600070205080204" pitchFamily="50" charset="-128"/>
            </a:rPr>
            <a:t>14,429</a:t>
          </a:r>
          <a:r>
            <a:rPr kumimoji="1" lang="ja-JP" altLang="en-US" sz="1300">
              <a:latin typeface="ＭＳ Ｐゴシック" panose="020B0600070205080204" pitchFamily="50" charset="-128"/>
              <a:ea typeface="ＭＳ Ｐゴシック" panose="020B0600070205080204" pitchFamily="50" charset="-128"/>
            </a:rPr>
            <a:t>円増加した。土木費は町道</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号線道路改良事業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成瀬</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工事費の減により、</a:t>
          </a:r>
          <a:r>
            <a:rPr kumimoji="1" lang="en-US" altLang="ja-JP" sz="1300">
              <a:latin typeface="ＭＳ Ｐゴシック" panose="020B0600070205080204" pitchFamily="50" charset="-128"/>
              <a:ea typeface="ＭＳ Ｐゴシック" panose="020B0600070205080204" pitchFamily="50" charset="-128"/>
            </a:rPr>
            <a:t>8,525</a:t>
          </a:r>
          <a:r>
            <a:rPr kumimoji="1" lang="ja-JP" altLang="en-US" sz="1300">
              <a:latin typeface="ＭＳ Ｐゴシック" panose="020B0600070205080204" pitchFamily="50" charset="-128"/>
              <a:ea typeface="ＭＳ Ｐゴシック" panose="020B0600070205080204" pitchFamily="50" charset="-128"/>
            </a:rPr>
            <a:t>円の減少となった。その他の項目は、単に当町の歳出総額が類似団体よりも少ないということもあるが、住民一人当たりのコストが低い。特に、民生費は類似団体との比較で大きく下回っているが、経常的な社会福祉や子育て支援の支出額は増加傾向に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年度は、臨時的な住民税非課税世帯等に対する臨時特別給付金や、子育て世帯等臨時特別支援事業補助金の減等により</a:t>
          </a:r>
          <a:r>
            <a:rPr kumimoji="1" lang="en-US" altLang="ja-JP" sz="1300">
              <a:latin typeface="ＭＳ Ｐゴシック" panose="020B0600070205080204" pitchFamily="50" charset="-128"/>
              <a:ea typeface="ＭＳ Ｐゴシック" panose="020B0600070205080204" pitchFamily="50" charset="-128"/>
            </a:rPr>
            <a:t>8,118</a:t>
          </a:r>
          <a:r>
            <a:rPr kumimoji="1" lang="ja-JP" altLang="en-US" sz="1300">
              <a:latin typeface="ＭＳ Ｐゴシック" panose="020B0600070205080204" pitchFamily="50" charset="-128"/>
              <a:ea typeface="ＭＳ Ｐゴシック" panose="020B0600070205080204" pitchFamily="50" charset="-128"/>
            </a:rPr>
            <a:t>円減少した。教育費は中央公民館耐震化・環境改善工事費の減により、</a:t>
          </a:r>
          <a:r>
            <a:rPr kumimoji="1" lang="en-US" altLang="ja-JP" sz="1300">
              <a:latin typeface="ＭＳ Ｐゴシック" panose="020B0600070205080204" pitchFamily="50" charset="-128"/>
              <a:ea typeface="ＭＳ Ｐゴシック" panose="020B0600070205080204" pitchFamily="50" charset="-128"/>
            </a:rPr>
            <a:t>5,351</a:t>
          </a:r>
          <a:r>
            <a:rPr kumimoji="1" lang="ja-JP" altLang="en-US" sz="1300">
              <a:latin typeface="ＭＳ Ｐゴシック" panose="020B0600070205080204" pitchFamily="50" charset="-128"/>
              <a:ea typeface="ＭＳ Ｐゴシック" panose="020B0600070205080204" pitchFamily="50" charset="-128"/>
            </a:rPr>
            <a:t>円減少した。公債費は普通建設事業の有無によって大きく増減が生じるので、今後も計画的な財政運営に努めていく。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標準財政規模に対する実質単年度収支は改善し、歳入面では普通交付税が</a:t>
          </a:r>
          <a:r>
            <a:rPr kumimoji="1" lang="en-US" altLang="ja-JP" sz="1400">
              <a:latin typeface="ＭＳ ゴシック" pitchFamily="49" charset="-128"/>
              <a:ea typeface="ＭＳ ゴシック" pitchFamily="49" charset="-128"/>
            </a:rPr>
            <a:t>22,608</a:t>
          </a:r>
          <a:r>
            <a:rPr kumimoji="1" lang="ja-JP" altLang="en-US" sz="1400">
              <a:latin typeface="ＭＳ ゴシック" pitchFamily="49" charset="-128"/>
              <a:ea typeface="ＭＳ ゴシック" pitchFamily="49" charset="-128"/>
            </a:rPr>
            <a:t>千円、特別交付税が</a:t>
          </a:r>
          <a:r>
            <a:rPr kumimoji="1" lang="en-US" altLang="ja-JP" sz="1400">
              <a:latin typeface="ＭＳ ゴシック" pitchFamily="49" charset="-128"/>
              <a:ea typeface="ＭＳ ゴシック" pitchFamily="49" charset="-128"/>
            </a:rPr>
            <a:t>49,879</a:t>
          </a:r>
          <a:r>
            <a:rPr kumimoji="1" lang="ja-JP" altLang="en-US" sz="1400">
              <a:latin typeface="ＭＳ ゴシック" pitchFamily="49" charset="-128"/>
              <a:ea typeface="ＭＳ ゴシック" pitchFamily="49" charset="-128"/>
            </a:rPr>
            <a:t>千円増加したこと、歳出面ではコロナ禍における事業の縮減や、町道維持管理費工事費の減少等により、実質収支は黒字となっている。</a:t>
          </a:r>
        </a:p>
        <a:p>
          <a:r>
            <a:rPr kumimoji="1" lang="ja-JP" altLang="en-US" sz="1400">
              <a:latin typeface="ＭＳ ゴシック" pitchFamily="49" charset="-128"/>
              <a:ea typeface="ＭＳ ゴシック" pitchFamily="49" charset="-128"/>
            </a:rPr>
            <a:t>　なお、令和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年度の財政調整基金残高については、決算剰余金</a:t>
          </a:r>
          <a:r>
            <a:rPr kumimoji="1" lang="en-US" altLang="ja-JP" sz="1400">
              <a:latin typeface="ＭＳ ゴシック" pitchFamily="49" charset="-128"/>
              <a:ea typeface="ＭＳ ゴシック" pitchFamily="49" charset="-128"/>
            </a:rPr>
            <a:t>193,428</a:t>
          </a:r>
          <a:r>
            <a:rPr kumimoji="1" lang="ja-JP" altLang="en-US" sz="1400">
              <a:latin typeface="ＭＳ ゴシック" pitchFamily="49" charset="-128"/>
              <a:ea typeface="ＭＳ ゴシック" pitchFamily="49" charset="-128"/>
            </a:rPr>
            <a:t>千円を積み立てたため、大きく増加している。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全会計において、黒字額が確保できており、健全な数値である。</a:t>
          </a:r>
        </a:p>
        <a:p>
          <a:r>
            <a:rPr kumimoji="1" lang="ja-JP" altLang="en-US" sz="1400">
              <a:latin typeface="ＭＳ ゴシック" pitchFamily="49" charset="-128"/>
              <a:ea typeface="ＭＳ ゴシック" pitchFamily="49" charset="-128"/>
            </a:rPr>
            <a:t>　今後においても限りある予算の効率性を高め、適切な受益者負担になるよう健全な財政運営及び経営管理を推進していく必要がある。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5220309</v>
      </c>
      <c r="BO4" s="449"/>
      <c r="BP4" s="449"/>
      <c r="BQ4" s="449"/>
      <c r="BR4" s="449"/>
      <c r="BS4" s="449"/>
      <c r="BT4" s="449"/>
      <c r="BU4" s="450"/>
      <c r="BV4" s="448">
        <v>5278407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15.3</v>
      </c>
      <c r="CU4" s="589"/>
      <c r="CV4" s="589"/>
      <c r="CW4" s="589"/>
      <c r="CX4" s="589"/>
      <c r="CY4" s="589"/>
      <c r="CZ4" s="589"/>
      <c r="DA4" s="590"/>
      <c r="DB4" s="588">
        <v>13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4686641</v>
      </c>
      <c r="BO5" s="420"/>
      <c r="BP5" s="420"/>
      <c r="BQ5" s="420"/>
      <c r="BR5" s="420"/>
      <c r="BS5" s="420"/>
      <c r="BT5" s="420"/>
      <c r="BU5" s="421"/>
      <c r="BV5" s="419">
        <v>4754056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88.9</v>
      </c>
      <c r="CU5" s="417"/>
      <c r="CV5" s="417"/>
      <c r="CW5" s="417"/>
      <c r="CX5" s="417"/>
      <c r="CY5" s="417"/>
      <c r="CZ5" s="417"/>
      <c r="DA5" s="418"/>
      <c r="DB5" s="416">
        <v>84.8</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533668</v>
      </c>
      <c r="BO6" s="420"/>
      <c r="BP6" s="420"/>
      <c r="BQ6" s="420"/>
      <c r="BR6" s="420"/>
      <c r="BS6" s="420"/>
      <c r="BT6" s="420"/>
      <c r="BU6" s="421"/>
      <c r="BV6" s="419">
        <v>524351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90.4</v>
      </c>
      <c r="CU6" s="563"/>
      <c r="CV6" s="563"/>
      <c r="CW6" s="563"/>
      <c r="CX6" s="563"/>
      <c r="CY6" s="563"/>
      <c r="CZ6" s="563"/>
      <c r="DA6" s="564"/>
      <c r="DB6" s="562">
        <v>90.1</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30130</v>
      </c>
      <c r="BO7" s="420"/>
      <c r="BP7" s="420"/>
      <c r="BQ7" s="420"/>
      <c r="BR7" s="420"/>
      <c r="BS7" s="420"/>
      <c r="BT7" s="420"/>
      <c r="BU7" s="421"/>
      <c r="BV7" s="419">
        <v>84397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3288990</v>
      </c>
      <c r="CU7" s="420"/>
      <c r="CV7" s="420"/>
      <c r="CW7" s="420"/>
      <c r="CX7" s="420"/>
      <c r="CY7" s="420"/>
      <c r="CZ7" s="420"/>
      <c r="DA7" s="421"/>
      <c r="DB7" s="419">
        <v>3375414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503538</v>
      </c>
      <c r="BO8" s="420"/>
      <c r="BP8" s="420"/>
      <c r="BQ8" s="420"/>
      <c r="BR8" s="420"/>
      <c r="BS8" s="420"/>
      <c r="BT8" s="420"/>
      <c r="BU8" s="421"/>
      <c r="BV8" s="419">
        <v>439954</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0.48</v>
      </c>
      <c r="CU8" s="523"/>
      <c r="CV8" s="523"/>
      <c r="CW8" s="523"/>
      <c r="CX8" s="523"/>
      <c r="CY8" s="523"/>
      <c r="CZ8" s="523"/>
      <c r="DA8" s="524"/>
      <c r="DB8" s="522">
        <v>0.5</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11029</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63584</v>
      </c>
      <c r="BO9" s="420"/>
      <c r="BP9" s="420"/>
      <c r="BQ9" s="420"/>
      <c r="BR9" s="420"/>
      <c r="BS9" s="420"/>
      <c r="BT9" s="420"/>
      <c r="BU9" s="421"/>
      <c r="BV9" s="419">
        <v>189339</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8.3000000000000007</v>
      </c>
      <c r="CU9" s="417"/>
      <c r="CV9" s="417"/>
      <c r="CW9" s="417"/>
      <c r="CX9" s="417"/>
      <c r="CY9" s="417"/>
      <c r="CZ9" s="417"/>
      <c r="DA9" s="418"/>
      <c r="DB9" s="416">
        <v>7.2</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11716</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96</v>
      </c>
      <c r="AV10" s="478"/>
      <c r="AW10" s="478"/>
      <c r="AX10" s="478"/>
      <c r="AY10" s="433" t="s">
        <v>122</v>
      </c>
      <c r="AZ10" s="434"/>
      <c r="BA10" s="434"/>
      <c r="BB10" s="434"/>
      <c r="BC10" s="434"/>
      <c r="BD10" s="434"/>
      <c r="BE10" s="434"/>
      <c r="BF10" s="434"/>
      <c r="BG10" s="434"/>
      <c r="BH10" s="434"/>
      <c r="BI10" s="434"/>
      <c r="BJ10" s="434"/>
      <c r="BK10" s="434"/>
      <c r="BL10" s="434"/>
      <c r="BM10" s="435"/>
      <c r="BN10" s="419">
        <v>193428</v>
      </c>
      <c r="BO10" s="420"/>
      <c r="BP10" s="420"/>
      <c r="BQ10" s="420"/>
      <c r="BR10" s="420"/>
      <c r="BS10" s="420"/>
      <c r="BT10" s="420"/>
      <c r="BU10" s="421"/>
      <c r="BV10" s="419">
        <v>42383</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11074</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127</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10907</v>
      </c>
      <c r="S13" s="507"/>
      <c r="T13" s="507"/>
      <c r="U13" s="507"/>
      <c r="V13" s="508"/>
      <c r="W13" s="509" t="s">
        <v>141</v>
      </c>
      <c r="X13" s="405"/>
      <c r="Y13" s="405"/>
      <c r="Z13" s="405"/>
      <c r="AA13" s="405"/>
      <c r="AB13" s="406"/>
      <c r="AC13" s="372">
        <v>136</v>
      </c>
      <c r="AD13" s="373"/>
      <c r="AE13" s="373"/>
      <c r="AF13" s="373"/>
      <c r="AG13" s="374"/>
      <c r="AH13" s="372">
        <v>141</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257012</v>
      </c>
      <c r="BO13" s="420"/>
      <c r="BP13" s="420"/>
      <c r="BQ13" s="420"/>
      <c r="BR13" s="420"/>
      <c r="BS13" s="420"/>
      <c r="BT13" s="420"/>
      <c r="BU13" s="421"/>
      <c r="BV13" s="419">
        <v>231722</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4.9000000000000004</v>
      </c>
      <c r="CU13" s="417"/>
      <c r="CV13" s="417"/>
      <c r="CW13" s="417"/>
      <c r="CX13" s="417"/>
      <c r="CY13" s="417"/>
      <c r="CZ13" s="417"/>
      <c r="DA13" s="418"/>
      <c r="DB13" s="416">
        <v>4.4000000000000004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11248</v>
      </c>
      <c r="S14" s="507"/>
      <c r="T14" s="507"/>
      <c r="U14" s="507"/>
      <c r="V14" s="508"/>
      <c r="W14" s="510"/>
      <c r="X14" s="408"/>
      <c r="Y14" s="408"/>
      <c r="Z14" s="408"/>
      <c r="AA14" s="408"/>
      <c r="AB14" s="409"/>
      <c r="AC14" s="499">
        <v>2.6</v>
      </c>
      <c r="AD14" s="500"/>
      <c r="AE14" s="500"/>
      <c r="AF14" s="500"/>
      <c r="AG14" s="501"/>
      <c r="AH14" s="499">
        <v>2.5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2.5</v>
      </c>
      <c r="CU14" s="517"/>
      <c r="CV14" s="517"/>
      <c r="CW14" s="517"/>
      <c r="CX14" s="517"/>
      <c r="CY14" s="517"/>
      <c r="CZ14" s="517"/>
      <c r="DA14" s="518"/>
      <c r="DB14" s="516">
        <v>8.9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11105</v>
      </c>
      <c r="S15" s="507"/>
      <c r="T15" s="507"/>
      <c r="U15" s="507"/>
      <c r="V15" s="508"/>
      <c r="W15" s="509" t="s">
        <v>149</v>
      </c>
      <c r="X15" s="405"/>
      <c r="Y15" s="405"/>
      <c r="Z15" s="405"/>
      <c r="AA15" s="405"/>
      <c r="AB15" s="406"/>
      <c r="AC15" s="372">
        <v>1502</v>
      </c>
      <c r="AD15" s="373"/>
      <c r="AE15" s="373"/>
      <c r="AF15" s="373"/>
      <c r="AG15" s="374"/>
      <c r="AH15" s="372">
        <v>1736</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1341393</v>
      </c>
      <c r="BO15" s="449"/>
      <c r="BP15" s="449"/>
      <c r="BQ15" s="449"/>
      <c r="BR15" s="449"/>
      <c r="BS15" s="449"/>
      <c r="BT15" s="449"/>
      <c r="BU15" s="450"/>
      <c r="BV15" s="448">
        <v>1309554</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28.6</v>
      </c>
      <c r="AD16" s="500"/>
      <c r="AE16" s="500"/>
      <c r="AF16" s="500"/>
      <c r="AG16" s="501"/>
      <c r="AH16" s="499">
        <v>30.5</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2891194</v>
      </c>
      <c r="BO16" s="420"/>
      <c r="BP16" s="420"/>
      <c r="BQ16" s="420"/>
      <c r="BR16" s="420"/>
      <c r="BS16" s="420"/>
      <c r="BT16" s="420"/>
      <c r="BU16" s="421"/>
      <c r="BV16" s="419">
        <v>2836747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3606</v>
      </c>
      <c r="AD17" s="373"/>
      <c r="AE17" s="373"/>
      <c r="AF17" s="373"/>
      <c r="AG17" s="374"/>
      <c r="AH17" s="372">
        <v>3810</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1683445</v>
      </c>
      <c r="BO17" s="420"/>
      <c r="BP17" s="420"/>
      <c r="BQ17" s="420"/>
      <c r="BR17" s="420"/>
      <c r="BS17" s="420"/>
      <c r="BT17" s="420"/>
      <c r="BU17" s="421"/>
      <c r="BV17" s="419">
        <v>1644566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40.39</v>
      </c>
      <c r="M18" s="472"/>
      <c r="N18" s="472"/>
      <c r="O18" s="472"/>
      <c r="P18" s="472"/>
      <c r="Q18" s="472"/>
      <c r="R18" s="473"/>
      <c r="S18" s="473"/>
      <c r="T18" s="473"/>
      <c r="U18" s="473"/>
      <c r="V18" s="474"/>
      <c r="W18" s="490"/>
      <c r="X18" s="491"/>
      <c r="Y18" s="491"/>
      <c r="Z18" s="491"/>
      <c r="AA18" s="491"/>
      <c r="AB18" s="515"/>
      <c r="AC18" s="389">
        <v>68.8</v>
      </c>
      <c r="AD18" s="390"/>
      <c r="AE18" s="390"/>
      <c r="AF18" s="390"/>
      <c r="AG18" s="475"/>
      <c r="AH18" s="389">
        <v>67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2969505</v>
      </c>
      <c r="BO18" s="420"/>
      <c r="BP18" s="420"/>
      <c r="BQ18" s="420"/>
      <c r="BR18" s="420"/>
      <c r="BS18" s="420"/>
      <c r="BT18" s="420"/>
      <c r="BU18" s="421"/>
      <c r="BV18" s="419">
        <v>2949386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273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4276213</v>
      </c>
      <c r="BO19" s="420"/>
      <c r="BP19" s="420"/>
      <c r="BQ19" s="420"/>
      <c r="BR19" s="420"/>
      <c r="BS19" s="420"/>
      <c r="BT19" s="420"/>
      <c r="BU19" s="421"/>
      <c r="BV19" s="419">
        <v>4180872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4587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3198857</v>
      </c>
      <c r="BO22" s="449"/>
      <c r="BP22" s="449"/>
      <c r="BQ22" s="449"/>
      <c r="BR22" s="449"/>
      <c r="BS22" s="449"/>
      <c r="BT22" s="449"/>
      <c r="BU22" s="450"/>
      <c r="BV22" s="448">
        <v>3493763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2844337</v>
      </c>
      <c r="BO23" s="420"/>
      <c r="BP23" s="420"/>
      <c r="BQ23" s="420"/>
      <c r="BR23" s="420"/>
      <c r="BS23" s="420"/>
      <c r="BT23" s="420"/>
      <c r="BU23" s="421"/>
      <c r="BV23" s="419">
        <v>3099565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5131</v>
      </c>
      <c r="R24" s="373"/>
      <c r="S24" s="373"/>
      <c r="T24" s="373"/>
      <c r="U24" s="373"/>
      <c r="V24" s="374"/>
      <c r="W24" s="462"/>
      <c r="X24" s="399"/>
      <c r="Y24" s="400"/>
      <c r="Z24" s="375" t="s">
        <v>174</v>
      </c>
      <c r="AA24" s="376"/>
      <c r="AB24" s="376"/>
      <c r="AC24" s="376"/>
      <c r="AD24" s="376"/>
      <c r="AE24" s="376"/>
      <c r="AF24" s="376"/>
      <c r="AG24" s="377"/>
      <c r="AH24" s="372">
        <v>99</v>
      </c>
      <c r="AI24" s="373"/>
      <c r="AJ24" s="373"/>
      <c r="AK24" s="373"/>
      <c r="AL24" s="374"/>
      <c r="AM24" s="372">
        <v>296208</v>
      </c>
      <c r="AN24" s="373"/>
      <c r="AO24" s="373"/>
      <c r="AP24" s="373"/>
      <c r="AQ24" s="373"/>
      <c r="AR24" s="374"/>
      <c r="AS24" s="372">
        <v>2992</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858626</v>
      </c>
      <c r="BO24" s="420"/>
      <c r="BP24" s="420"/>
      <c r="BQ24" s="420"/>
      <c r="BR24" s="420"/>
      <c r="BS24" s="420"/>
      <c r="BT24" s="420"/>
      <c r="BU24" s="421"/>
      <c r="BV24" s="419">
        <v>968706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6160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178</v>
      </c>
      <c r="AN25" s="373"/>
      <c r="AO25" s="373"/>
      <c r="AP25" s="373"/>
      <c r="AQ25" s="373"/>
      <c r="AR25" s="374"/>
      <c r="AS25" s="372" t="s">
        <v>178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t="s">
        <v>180</v>
      </c>
      <c r="BO25" s="449"/>
      <c r="BP25" s="449"/>
      <c r="BQ25" s="449"/>
      <c r="BR25" s="449"/>
      <c r="BS25" s="449"/>
      <c r="BT25" s="449"/>
      <c r="BU25" s="450"/>
      <c r="BV25" s="448" t="s">
        <v>178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5900</v>
      </c>
      <c r="R26" s="373"/>
      <c r="S26" s="373"/>
      <c r="T26" s="373"/>
      <c r="U26" s="373"/>
      <c r="V26" s="374"/>
      <c r="W26" s="462"/>
      <c r="X26" s="399"/>
      <c r="Y26" s="400"/>
      <c r="Z26" s="375" t="s">
        <v>182</v>
      </c>
      <c r="AA26" s="430"/>
      <c r="AB26" s="430"/>
      <c r="AC26" s="430"/>
      <c r="AD26" s="430"/>
      <c r="AE26" s="430"/>
      <c r="AF26" s="430"/>
      <c r="AG26" s="431"/>
      <c r="AH26" s="372" t="s">
        <v>130</v>
      </c>
      <c r="AI26" s="373"/>
      <c r="AJ26" s="373"/>
      <c r="AK26" s="373"/>
      <c r="AL26" s="374"/>
      <c r="AM26" s="372" t="s">
        <v>178</v>
      </c>
      <c r="AN26" s="373"/>
      <c r="AO26" s="373"/>
      <c r="AP26" s="373"/>
      <c r="AQ26" s="373"/>
      <c r="AR26" s="374"/>
      <c r="AS26" s="372" t="s">
        <v>178</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180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2970</v>
      </c>
      <c r="R27" s="373"/>
      <c r="S27" s="373"/>
      <c r="T27" s="373"/>
      <c r="U27" s="373"/>
      <c r="V27" s="374"/>
      <c r="W27" s="462"/>
      <c r="X27" s="399"/>
      <c r="Y27" s="400"/>
      <c r="Z27" s="375" t="s">
        <v>185</v>
      </c>
      <c r="AA27" s="376"/>
      <c r="AB27" s="376"/>
      <c r="AC27" s="376"/>
      <c r="AD27" s="376"/>
      <c r="AE27" s="376"/>
      <c r="AF27" s="376"/>
      <c r="AG27" s="377"/>
      <c r="AH27" s="372">
        <v>2</v>
      </c>
      <c r="AI27" s="373"/>
      <c r="AJ27" s="373"/>
      <c r="AK27" s="373"/>
      <c r="AL27" s="374"/>
      <c r="AM27" s="372" t="s">
        <v>186</v>
      </c>
      <c r="AN27" s="373"/>
      <c r="AO27" s="373"/>
      <c r="AP27" s="373"/>
      <c r="AQ27" s="373"/>
      <c r="AR27" s="374"/>
      <c r="AS27" s="372" t="s">
        <v>187</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v>220000</v>
      </c>
      <c r="BO27" s="454"/>
      <c r="BP27" s="454"/>
      <c r="BQ27" s="454"/>
      <c r="BR27" s="454"/>
      <c r="BS27" s="454"/>
      <c r="BT27" s="454"/>
      <c r="BU27" s="455"/>
      <c r="BV27" s="453">
        <v>220000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189</v>
      </c>
      <c r="F28" s="376"/>
      <c r="G28" s="376"/>
      <c r="H28" s="376"/>
      <c r="I28" s="376"/>
      <c r="J28" s="376"/>
      <c r="K28" s="377"/>
      <c r="L28" s="372">
        <v>1</v>
      </c>
      <c r="M28" s="373"/>
      <c r="N28" s="373"/>
      <c r="O28" s="373"/>
      <c r="P28" s="374"/>
      <c r="Q28" s="372">
        <v>2270</v>
      </c>
      <c r="R28" s="373"/>
      <c r="S28" s="373"/>
      <c r="T28" s="373"/>
      <c r="U28" s="373"/>
      <c r="V28" s="374"/>
      <c r="W28" s="462"/>
      <c r="X28" s="399"/>
      <c r="Y28" s="400"/>
      <c r="Z28" s="375" t="s">
        <v>190</v>
      </c>
      <c r="AA28" s="376"/>
      <c r="AB28" s="376"/>
      <c r="AC28" s="376"/>
      <c r="AD28" s="376"/>
      <c r="AE28" s="376"/>
      <c r="AF28" s="376"/>
      <c r="AG28" s="377"/>
      <c r="AH28" s="372" t="s">
        <v>178</v>
      </c>
      <c r="AI28" s="373"/>
      <c r="AJ28" s="373"/>
      <c r="AK28" s="373"/>
      <c r="AL28" s="374"/>
      <c r="AM28" s="372" t="s">
        <v>139</v>
      </c>
      <c r="AN28" s="373"/>
      <c r="AO28" s="373"/>
      <c r="AP28" s="373"/>
      <c r="AQ28" s="373"/>
      <c r="AR28" s="374"/>
      <c r="AS28" s="372" t="s">
        <v>130</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748590</v>
      </c>
      <c r="BO28" s="449"/>
      <c r="BP28" s="449"/>
      <c r="BQ28" s="449"/>
      <c r="BR28" s="449"/>
      <c r="BS28" s="449"/>
      <c r="BT28" s="449"/>
      <c r="BU28" s="450"/>
      <c r="BV28" s="448">
        <v>555162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192</v>
      </c>
      <c r="F29" s="376"/>
      <c r="G29" s="376"/>
      <c r="H29" s="376"/>
      <c r="I29" s="376"/>
      <c r="J29" s="376"/>
      <c r="K29" s="377"/>
      <c r="L29" s="372">
        <v>9</v>
      </c>
      <c r="M29" s="373"/>
      <c r="N29" s="373"/>
      <c r="O29" s="373"/>
      <c r="P29" s="374"/>
      <c r="Q29" s="372">
        <v>2140</v>
      </c>
      <c r="R29" s="373"/>
      <c r="S29" s="373"/>
      <c r="T29" s="373"/>
      <c r="U29" s="373"/>
      <c r="V29" s="374"/>
      <c r="W29" s="463"/>
      <c r="X29" s="464"/>
      <c r="Y29" s="465"/>
      <c r="Z29" s="375" t="s">
        <v>193</v>
      </c>
      <c r="AA29" s="376"/>
      <c r="AB29" s="376"/>
      <c r="AC29" s="376"/>
      <c r="AD29" s="376"/>
      <c r="AE29" s="376"/>
      <c r="AF29" s="376"/>
      <c r="AG29" s="377"/>
      <c r="AH29" s="372">
        <v>101</v>
      </c>
      <c r="AI29" s="373"/>
      <c r="AJ29" s="373"/>
      <c r="AK29" s="373"/>
      <c r="AL29" s="374"/>
      <c r="AM29" s="372">
        <v>304196</v>
      </c>
      <c r="AN29" s="373"/>
      <c r="AO29" s="373"/>
      <c r="AP29" s="373"/>
      <c r="AQ29" s="373"/>
      <c r="AR29" s="374"/>
      <c r="AS29" s="372">
        <v>3012</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110454</v>
      </c>
      <c r="BO29" s="420"/>
      <c r="BP29" s="420"/>
      <c r="BQ29" s="420"/>
      <c r="BR29" s="420"/>
      <c r="BS29" s="420"/>
      <c r="BT29" s="420"/>
      <c r="BU29" s="421"/>
      <c r="BV29" s="419">
        <v>110449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97.5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1069385</v>
      </c>
      <c r="BO30" s="454"/>
      <c r="BP30" s="454"/>
      <c r="BQ30" s="454"/>
      <c r="BR30" s="454"/>
      <c r="BS30" s="454"/>
      <c r="BT30" s="454"/>
      <c r="BU30" s="455"/>
      <c r="BV30" s="453">
        <v>1000922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203</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202</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坂戸地区衛生組合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㈱越生特産物加工研究所</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越生町、毛呂山町外４組合公平委員会特別会計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埼玉西部環境保全組合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広域静苑組合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西入間広域消防組合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毛呂山・越生・鳩山公共下水道組合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埼玉県後期高齢者医療広域連合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埼玉県後期高齢者医療広域連合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埼玉県市町村総合事務組合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埼玉県市町村総合事務組合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彩の国さいたま人づくり広域連合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G4U41RXs75NMuzTS1ESyHCxDObCcSiXh0PRgRH4S5AfU/IxQvLHAoRasFvMeB5fBv1JqrzjMcJ2GX11TFJaw2Q==" saltValue="JBuQ16SEyc//4WnI+cWtQ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569</v>
      </c>
      <c r="D34" s="1151"/>
      <c r="E34" s="1152"/>
      <c r="F34" s="32">
        <v>7.53</v>
      </c>
      <c r="G34" s="33">
        <v>6.25</v>
      </c>
      <c r="H34" s="33">
        <v>8.02</v>
      </c>
      <c r="I34" s="33">
        <v>13.03</v>
      </c>
      <c r="J34" s="34">
        <v>15.3</v>
      </c>
      <c r="K34" s="22"/>
      <c r="L34" s="22"/>
      <c r="M34" s="22"/>
      <c r="N34" s="22"/>
      <c r="O34" s="22"/>
      <c r="P34" s="22"/>
    </row>
    <row r="35" spans="1:16" ht="39" customHeight="1" x14ac:dyDescent="0.2">
      <c r="A35" s="22"/>
      <c r="B35" s="35"/>
      <c r="C35" s="1145" t="s">
        <v>570</v>
      </c>
      <c r="D35" s="1146"/>
      <c r="E35" s="1147"/>
      <c r="F35" s="36">
        <v>10.210000000000001</v>
      </c>
      <c r="G35" s="37">
        <v>10.48</v>
      </c>
      <c r="H35" s="37">
        <v>9.68</v>
      </c>
      <c r="I35" s="37">
        <v>10.6</v>
      </c>
      <c r="J35" s="38">
        <v>12.06</v>
      </c>
      <c r="K35" s="22"/>
      <c r="L35" s="22"/>
      <c r="M35" s="22"/>
      <c r="N35" s="22"/>
      <c r="O35" s="22"/>
      <c r="P35" s="22"/>
    </row>
    <row r="36" spans="1:16" ht="39" customHeight="1" x14ac:dyDescent="0.2">
      <c r="A36" s="22"/>
      <c r="B36" s="35"/>
      <c r="C36" s="1145" t="s">
        <v>571</v>
      </c>
      <c r="D36" s="1146"/>
      <c r="E36" s="1147"/>
      <c r="F36" s="36">
        <v>1.94</v>
      </c>
      <c r="G36" s="37">
        <v>1.39</v>
      </c>
      <c r="H36" s="37">
        <v>3.28</v>
      </c>
      <c r="I36" s="37">
        <v>4.05</v>
      </c>
      <c r="J36" s="38">
        <v>4.57</v>
      </c>
      <c r="K36" s="22"/>
      <c r="L36" s="22"/>
      <c r="M36" s="22"/>
      <c r="N36" s="22"/>
      <c r="O36" s="22"/>
      <c r="P36" s="22"/>
    </row>
    <row r="37" spans="1:16" ht="39" customHeight="1" x14ac:dyDescent="0.2">
      <c r="A37" s="22"/>
      <c r="B37" s="35"/>
      <c r="C37" s="1145" t="s">
        <v>572</v>
      </c>
      <c r="D37" s="1146"/>
      <c r="E37" s="1147"/>
      <c r="F37" s="36">
        <v>1.3</v>
      </c>
      <c r="G37" s="37">
        <v>0.82</v>
      </c>
      <c r="H37" s="37">
        <v>1.04</v>
      </c>
      <c r="I37" s="37">
        <v>0.65</v>
      </c>
      <c r="J37" s="38">
        <v>1.04</v>
      </c>
      <c r="K37" s="22"/>
      <c r="L37" s="22"/>
      <c r="M37" s="22"/>
      <c r="N37" s="22"/>
      <c r="O37" s="22"/>
      <c r="P37" s="22"/>
    </row>
    <row r="38" spans="1:16" ht="39" customHeight="1" x14ac:dyDescent="0.2">
      <c r="A38" s="22"/>
      <c r="B38" s="35"/>
      <c r="C38" s="1145" t="s">
        <v>573</v>
      </c>
      <c r="D38" s="1146"/>
      <c r="E38" s="1147"/>
      <c r="F38" s="36">
        <v>0.09</v>
      </c>
      <c r="G38" s="37">
        <v>0.15</v>
      </c>
      <c r="H38" s="37">
        <v>7.0000000000000007E-2</v>
      </c>
      <c r="I38" s="37">
        <v>0.08</v>
      </c>
      <c r="J38" s="38">
        <v>0.11</v>
      </c>
      <c r="K38" s="22"/>
      <c r="L38" s="22"/>
      <c r="M38" s="22"/>
      <c r="N38" s="22"/>
      <c r="O38" s="22"/>
      <c r="P38" s="22"/>
    </row>
    <row r="39" spans="1:16" ht="39" customHeight="1" x14ac:dyDescent="0.2">
      <c r="A39" s="22"/>
      <c r="B39" s="35"/>
      <c r="C39" s="1145" t="s">
        <v>574</v>
      </c>
      <c r="D39" s="1146"/>
      <c r="E39" s="1147"/>
      <c r="F39" s="36">
        <v>0.03</v>
      </c>
      <c r="G39" s="37">
        <v>0.05</v>
      </c>
      <c r="H39" s="37">
        <v>0.05</v>
      </c>
      <c r="I39" s="37">
        <v>0.02</v>
      </c>
      <c r="J39" s="38">
        <v>0.1</v>
      </c>
      <c r="K39" s="22"/>
      <c r="L39" s="22"/>
      <c r="M39" s="22"/>
      <c r="N39" s="22"/>
      <c r="O39" s="22"/>
      <c r="P39" s="22"/>
    </row>
    <row r="40" spans="1:16" ht="39" customHeight="1" x14ac:dyDescent="0.2">
      <c r="A40" s="22"/>
      <c r="B40" s="35"/>
      <c r="C40" s="1145" t="s">
        <v>575</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576</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577</v>
      </c>
      <c r="D43" s="1149"/>
      <c r="E43" s="1150"/>
      <c r="F43" s="41" t="s">
        <v>521</v>
      </c>
      <c r="G43" s="42" t="s">
        <v>521</v>
      </c>
      <c r="H43" s="42" t="s">
        <v>521</v>
      </c>
      <c r="I43" s="42" t="s">
        <v>521</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s0XI9PYmzq4Y3BHm2saGqWMG8kiBP9gFWv9TT53CA1ZjvdnMp+kp/Z+wEcgEDG3LjqMW1kaJwyAojf42JRzyoQ==" saltValue="UooD3P45B1bjPBwRy4tY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260</v>
      </c>
      <c r="L45" s="60">
        <v>272</v>
      </c>
      <c r="M45" s="60">
        <v>287</v>
      </c>
      <c r="N45" s="60">
        <v>299</v>
      </c>
      <c r="O45" s="61">
        <v>357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2">
      <c r="A48" s="48"/>
      <c r="B48" s="1178"/>
      <c r="C48" s="1179"/>
      <c r="D48" s="62"/>
      <c r="E48" s="1155" t="s">
        <v>15</v>
      </c>
      <c r="F48" s="1155"/>
      <c r="G48" s="1155"/>
      <c r="H48" s="1155"/>
      <c r="I48" s="1155"/>
      <c r="J48" s="1156"/>
      <c r="K48" s="63">
        <v>0</v>
      </c>
      <c r="L48" s="64">
        <v>0</v>
      </c>
      <c r="M48" s="64">
        <v>0</v>
      </c>
      <c r="N48" s="64">
        <v>0</v>
      </c>
      <c r="O48" s="65">
        <v>0</v>
      </c>
      <c r="P48" s="48"/>
      <c r="Q48" s="48"/>
      <c r="R48" s="48"/>
      <c r="S48" s="48"/>
      <c r="T48" s="48"/>
      <c r="U48" s="48"/>
    </row>
    <row r="49" spans="1:21" ht="30.75" customHeight="1" x14ac:dyDescent="0.2">
      <c r="A49" s="48"/>
      <c r="B49" s="1178"/>
      <c r="C49" s="1179"/>
      <c r="D49" s="62"/>
      <c r="E49" s="1155" t="s">
        <v>16</v>
      </c>
      <c r="F49" s="1155"/>
      <c r="G49" s="1155"/>
      <c r="H49" s="1155"/>
      <c r="I49" s="1155"/>
      <c r="J49" s="1156"/>
      <c r="K49" s="63">
        <v>131</v>
      </c>
      <c r="L49" s="64">
        <v>148</v>
      </c>
      <c r="M49" s="64">
        <v>147</v>
      </c>
      <c r="N49" s="64">
        <v>156</v>
      </c>
      <c r="O49" s="65">
        <v>150</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521</v>
      </c>
      <c r="L50" s="64" t="s">
        <v>521</v>
      </c>
      <c r="M50" s="64" t="s">
        <v>521</v>
      </c>
      <c r="N50" s="64" t="s">
        <v>521</v>
      </c>
      <c r="O50" s="65" t="s">
        <v>521</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521</v>
      </c>
      <c r="L51" s="64" t="s">
        <v>521</v>
      </c>
      <c r="M51" s="64" t="s">
        <v>521</v>
      </c>
      <c r="N51" s="64" t="s">
        <v>521</v>
      </c>
      <c r="O51" s="65" t="s">
        <v>521</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298</v>
      </c>
      <c r="L52" s="64">
        <v>301</v>
      </c>
      <c r="M52" s="64">
        <v>313</v>
      </c>
      <c r="N52" s="64">
        <v>319</v>
      </c>
      <c r="O52" s="65">
        <v>324</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93</v>
      </c>
      <c r="L53" s="69">
        <v>119</v>
      </c>
      <c r="M53" s="69">
        <v>121</v>
      </c>
      <c r="N53" s="69">
        <v>136</v>
      </c>
      <c r="O53" s="70">
        <v>183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3">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9N5wIHFIuGinOS1VjBDbtKrjjfdPHQxqGdpcG1ixtuQhG0s37kSxFC7w9XuGEuKLQPDPcB0YcONVOZqQSfNuAg==" saltValue="1kKn0Jeg0/Xm0Ka+6M2/1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96" t="s">
        <v>32</v>
      </c>
      <c r="C41" s="1197"/>
      <c r="D41" s="105"/>
      <c r="E41" s="1198" t="s">
        <v>33</v>
      </c>
      <c r="F41" s="1198"/>
      <c r="G41" s="1198"/>
      <c r="H41" s="1199"/>
      <c r="I41" s="355">
        <v>3317</v>
      </c>
      <c r="J41" s="356">
        <v>3372</v>
      </c>
      <c r="K41" s="356">
        <v>3566</v>
      </c>
      <c r="L41" s="356">
        <v>3494</v>
      </c>
      <c r="M41" s="357">
        <v>3199</v>
      </c>
    </row>
    <row r="42" spans="2:13" ht="27.75" customHeight="1" x14ac:dyDescent="0.2">
      <c r="B42" s="1186"/>
      <c r="C42" s="1187"/>
      <c r="D42" s="106"/>
      <c r="E42" s="1190" t="s">
        <v>34</v>
      </c>
      <c r="F42" s="1190"/>
      <c r="G42" s="1190"/>
      <c r="H42" s="1191"/>
      <c r="I42" s="358" t="s">
        <v>521</v>
      </c>
      <c r="J42" s="359" t="s">
        <v>521</v>
      </c>
      <c r="K42" s="359" t="s">
        <v>521</v>
      </c>
      <c r="L42" s="359" t="s">
        <v>521</v>
      </c>
      <c r="M42" s="360" t="s">
        <v>521</v>
      </c>
    </row>
    <row r="43" spans="2:13" ht="27.75" customHeight="1" x14ac:dyDescent="0.2">
      <c r="B43" s="1186"/>
      <c r="C43" s="1187"/>
      <c r="D43" s="106"/>
      <c r="E43" s="1190" t="s">
        <v>35</v>
      </c>
      <c r="F43" s="1190"/>
      <c r="G43" s="1190"/>
      <c r="H43" s="1191"/>
      <c r="I43" s="358">
        <v>1</v>
      </c>
      <c r="J43" s="359">
        <v>1</v>
      </c>
      <c r="K43" s="359">
        <v>1</v>
      </c>
      <c r="L43" s="359">
        <v>1</v>
      </c>
      <c r="M43" s="360">
        <v>0</v>
      </c>
    </row>
    <row r="44" spans="2:13" ht="27.75" customHeight="1" x14ac:dyDescent="0.2">
      <c r="B44" s="1186"/>
      <c r="C44" s="1187"/>
      <c r="D44" s="106"/>
      <c r="E44" s="1190" t="s">
        <v>36</v>
      </c>
      <c r="F44" s="1190"/>
      <c r="G44" s="1190"/>
      <c r="H44" s="1191"/>
      <c r="I44" s="358">
        <v>1258</v>
      </c>
      <c r="J44" s="359">
        <v>1339</v>
      </c>
      <c r="K44" s="359">
        <v>1399</v>
      </c>
      <c r="L44" s="359">
        <v>1560</v>
      </c>
      <c r="M44" s="360">
        <v>1857</v>
      </c>
    </row>
    <row r="45" spans="2:13" ht="27.75" customHeight="1" x14ac:dyDescent="0.2">
      <c r="B45" s="1186"/>
      <c r="C45" s="1187"/>
      <c r="D45" s="106"/>
      <c r="E45" s="1190" t="s">
        <v>37</v>
      </c>
      <c r="F45" s="1190"/>
      <c r="G45" s="1190"/>
      <c r="H45" s="1191"/>
      <c r="I45" s="358">
        <v>952</v>
      </c>
      <c r="J45" s="359">
        <v>865</v>
      </c>
      <c r="K45" s="359">
        <v>893</v>
      </c>
      <c r="L45" s="359">
        <v>842</v>
      </c>
      <c r="M45" s="360">
        <v>893</v>
      </c>
    </row>
    <row r="46" spans="2:13" ht="27.75" customHeight="1" x14ac:dyDescent="0.2">
      <c r="B46" s="1186"/>
      <c r="C46" s="1187"/>
      <c r="D46" s="107"/>
      <c r="E46" s="1190" t="s">
        <v>38</v>
      </c>
      <c r="F46" s="1190"/>
      <c r="G46" s="1190"/>
      <c r="H46" s="1191"/>
      <c r="I46" s="358" t="s">
        <v>521</v>
      </c>
      <c r="J46" s="359" t="s">
        <v>521</v>
      </c>
      <c r="K46" s="359" t="s">
        <v>521</v>
      </c>
      <c r="L46" s="359" t="s">
        <v>521</v>
      </c>
      <c r="M46" s="360" t="s">
        <v>521</v>
      </c>
    </row>
    <row r="47" spans="2:13" ht="27.75" customHeight="1" x14ac:dyDescent="0.2">
      <c r="B47" s="1186"/>
      <c r="C47" s="1187"/>
      <c r="D47" s="108"/>
      <c r="E47" s="1200" t="s">
        <v>39</v>
      </c>
      <c r="F47" s="1201"/>
      <c r="G47" s="1201"/>
      <c r="H47" s="1202"/>
      <c r="I47" s="358" t="s">
        <v>521</v>
      </c>
      <c r="J47" s="359" t="s">
        <v>521</v>
      </c>
      <c r="K47" s="359" t="s">
        <v>521</v>
      </c>
      <c r="L47" s="359" t="s">
        <v>521</v>
      </c>
      <c r="M47" s="360" t="s">
        <v>521</v>
      </c>
    </row>
    <row r="48" spans="2:13" ht="27.75" customHeight="1" x14ac:dyDescent="0.2">
      <c r="B48" s="1186"/>
      <c r="C48" s="1187"/>
      <c r="D48" s="106"/>
      <c r="E48" s="1190" t="s">
        <v>40</v>
      </c>
      <c r="F48" s="1190"/>
      <c r="G48" s="1190"/>
      <c r="H48" s="1191"/>
      <c r="I48" s="358" t="s">
        <v>521</v>
      </c>
      <c r="J48" s="359" t="s">
        <v>521</v>
      </c>
      <c r="K48" s="359" t="s">
        <v>521</v>
      </c>
      <c r="L48" s="359" t="s">
        <v>521</v>
      </c>
      <c r="M48" s="360" t="s">
        <v>521</v>
      </c>
    </row>
    <row r="49" spans="2:13" ht="27.75" customHeight="1" x14ac:dyDescent="0.2">
      <c r="B49" s="1188"/>
      <c r="C49" s="1189"/>
      <c r="D49" s="106"/>
      <c r="E49" s="1190" t="s">
        <v>41</v>
      </c>
      <c r="F49" s="1190"/>
      <c r="G49" s="1190"/>
      <c r="H49" s="1191"/>
      <c r="I49" s="358" t="s">
        <v>521</v>
      </c>
      <c r="J49" s="359" t="s">
        <v>521</v>
      </c>
      <c r="K49" s="359" t="s">
        <v>521</v>
      </c>
      <c r="L49" s="359" t="s">
        <v>521</v>
      </c>
      <c r="M49" s="360" t="s">
        <v>521</v>
      </c>
    </row>
    <row r="50" spans="2:13" ht="27.75" customHeight="1" x14ac:dyDescent="0.2">
      <c r="B50" s="1184" t="s">
        <v>42</v>
      </c>
      <c r="C50" s="1185"/>
      <c r="D50" s="109"/>
      <c r="E50" s="1190" t="s">
        <v>43</v>
      </c>
      <c r="F50" s="1190"/>
      <c r="G50" s="1190"/>
      <c r="H50" s="1191"/>
      <c r="I50" s="358">
        <v>1583</v>
      </c>
      <c r="J50" s="359">
        <v>1480</v>
      </c>
      <c r="K50" s="359">
        <v>1575</v>
      </c>
      <c r="L50" s="359">
        <v>1888</v>
      </c>
      <c r="M50" s="360">
        <v>2163</v>
      </c>
    </row>
    <row r="51" spans="2:13" ht="27.75" customHeight="1" x14ac:dyDescent="0.2">
      <c r="B51" s="1186"/>
      <c r="C51" s="1187"/>
      <c r="D51" s="106"/>
      <c r="E51" s="1190" t="s">
        <v>44</v>
      </c>
      <c r="F51" s="1190"/>
      <c r="G51" s="1190"/>
      <c r="H51" s="1191"/>
      <c r="I51" s="358" t="s">
        <v>521</v>
      </c>
      <c r="J51" s="359" t="s">
        <v>521</v>
      </c>
      <c r="K51" s="359" t="s">
        <v>521</v>
      </c>
      <c r="L51" s="359" t="s">
        <v>521</v>
      </c>
      <c r="M51" s="360" t="s">
        <v>521</v>
      </c>
    </row>
    <row r="52" spans="2:13" ht="27.75" customHeight="1" x14ac:dyDescent="0.2">
      <c r="B52" s="1188"/>
      <c r="C52" s="1189"/>
      <c r="D52" s="106"/>
      <c r="E52" s="1190" t="s">
        <v>45</v>
      </c>
      <c r="F52" s="1190"/>
      <c r="G52" s="1190"/>
      <c r="H52" s="1191"/>
      <c r="I52" s="358">
        <v>3752</v>
      </c>
      <c r="J52" s="359">
        <v>3859</v>
      </c>
      <c r="K52" s="359">
        <v>3711</v>
      </c>
      <c r="L52" s="359">
        <v>3736</v>
      </c>
      <c r="M52" s="360">
        <v>3711</v>
      </c>
    </row>
    <row r="53" spans="2:13" ht="27.75" customHeight="1" thickBot="1" x14ac:dyDescent="0.25">
      <c r="B53" s="1192" t="s">
        <v>46</v>
      </c>
      <c r="C53" s="1193"/>
      <c r="D53" s="110"/>
      <c r="E53" s="1194" t="s">
        <v>47</v>
      </c>
      <c r="F53" s="1194"/>
      <c r="G53" s="1194"/>
      <c r="H53" s="1195"/>
      <c r="I53" s="361">
        <v>193</v>
      </c>
      <c r="J53" s="362">
        <v>238</v>
      </c>
      <c r="K53" s="362">
        <v>574</v>
      </c>
      <c r="L53" s="362">
        <v>273</v>
      </c>
      <c r="M53" s="363">
        <v>75</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5Jb3hdXrodzq8SJR17uNEqXUqn1bmd2BctaVZD+9bPUWZP6lt0sltmCGUqSAkSUJFPjfJS/z/jMAE8EvOlrxfw==" saltValue="PgEwYUoA8MtkqvELucOt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564</v>
      </c>
      <c r="G54" s="119" t="s">
        <v>565</v>
      </c>
      <c r="H54" s="120" t="s">
        <v>566</v>
      </c>
    </row>
    <row r="55" spans="2:8" ht="52.5" customHeight="1" x14ac:dyDescent="0.2">
      <c r="B55" s="121"/>
      <c r="C55" s="1211" t="s">
        <v>50</v>
      </c>
      <c r="D55" s="1211"/>
      <c r="E55" s="1212"/>
      <c r="F55" s="122">
        <v>513</v>
      </c>
      <c r="G55" s="122">
        <v>555</v>
      </c>
      <c r="H55" s="123">
        <v>749</v>
      </c>
    </row>
    <row r="56" spans="2:8" ht="52.5" customHeight="1" x14ac:dyDescent="0.2">
      <c r="B56" s="124"/>
      <c r="C56" s="1213" t="s">
        <v>51</v>
      </c>
      <c r="D56" s="1213"/>
      <c r="E56" s="1214"/>
      <c r="F56" s="125">
        <v>55</v>
      </c>
      <c r="G56" s="125">
        <v>110</v>
      </c>
      <c r="H56" s="126">
        <v>110</v>
      </c>
    </row>
    <row r="57" spans="2:8" ht="53.25" customHeight="1" x14ac:dyDescent="0.2">
      <c r="B57" s="124"/>
      <c r="C57" s="1215" t="s">
        <v>52</v>
      </c>
      <c r="D57" s="1215"/>
      <c r="E57" s="1216"/>
      <c r="F57" s="127">
        <v>821</v>
      </c>
      <c r="G57" s="127">
        <v>1001</v>
      </c>
      <c r="H57" s="128">
        <v>1069</v>
      </c>
    </row>
    <row r="58" spans="2:8" ht="45.75" customHeight="1" x14ac:dyDescent="0.2">
      <c r="B58" s="129"/>
      <c r="C58" s="1203" t="s">
        <v>598</v>
      </c>
      <c r="D58" s="1204"/>
      <c r="E58" s="1205"/>
      <c r="F58" s="130">
        <v>589</v>
      </c>
      <c r="G58" s="130">
        <v>726</v>
      </c>
      <c r="H58" s="131">
        <v>776</v>
      </c>
    </row>
    <row r="59" spans="2:8" ht="45.75" customHeight="1" x14ac:dyDescent="0.2">
      <c r="B59" s="129"/>
      <c r="C59" s="1203" t="s">
        <v>599</v>
      </c>
      <c r="D59" s="1204"/>
      <c r="E59" s="1205"/>
      <c r="F59" s="130">
        <v>83</v>
      </c>
      <c r="G59" s="130">
        <v>83</v>
      </c>
      <c r="H59" s="131">
        <v>83</v>
      </c>
    </row>
    <row r="60" spans="2:8" ht="45.75" customHeight="1" x14ac:dyDescent="0.2">
      <c r="B60" s="129"/>
      <c r="C60" s="1203" t="s">
        <v>600</v>
      </c>
      <c r="D60" s="1204"/>
      <c r="E60" s="1205"/>
      <c r="F60" s="130">
        <v>50</v>
      </c>
      <c r="G60" s="130">
        <v>70</v>
      </c>
      <c r="H60" s="131">
        <v>70</v>
      </c>
    </row>
    <row r="61" spans="2:8" ht="45.75" customHeight="1" x14ac:dyDescent="0.2">
      <c r="B61" s="129"/>
      <c r="C61" s="1203" t="s">
        <v>601</v>
      </c>
      <c r="D61" s="1204"/>
      <c r="E61" s="1205"/>
      <c r="F61" s="130">
        <v>52</v>
      </c>
      <c r="G61" s="130">
        <v>52</v>
      </c>
      <c r="H61" s="131">
        <v>52</v>
      </c>
    </row>
    <row r="62" spans="2:8" ht="45.75" customHeight="1" thickBot="1" x14ac:dyDescent="0.25">
      <c r="B62" s="132"/>
      <c r="C62" s="1206" t="s">
        <v>602</v>
      </c>
      <c r="D62" s="1207"/>
      <c r="E62" s="1208"/>
      <c r="F62" s="133">
        <v>20</v>
      </c>
      <c r="G62" s="133">
        <v>32</v>
      </c>
      <c r="H62" s="134">
        <v>40</v>
      </c>
    </row>
    <row r="63" spans="2:8" ht="52.5" customHeight="1" thickBot="1" x14ac:dyDescent="0.25">
      <c r="B63" s="135"/>
      <c r="C63" s="1209" t="s">
        <v>53</v>
      </c>
      <c r="D63" s="1209"/>
      <c r="E63" s="1210"/>
      <c r="F63" s="136">
        <v>1388</v>
      </c>
      <c r="G63" s="136">
        <v>1667</v>
      </c>
      <c r="H63" s="137">
        <v>1928</v>
      </c>
    </row>
    <row r="64" spans="2:8" ht="13" x14ac:dyDescent="0.2"/>
  </sheetData>
  <sheetProtection algorithmName="SHA-512" hashValue="gr8fJvOIQeMPAVNG9mYPM+YzeqWWhZxV+yOaWUnB+tW6g+FTUu+joAc1XhpyDZpwjxpHG9he1G4ItxgVevRXww==" saltValue="CCLYHx/ENnlgqhGn04mh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66041</v>
      </c>
      <c r="E3" s="156"/>
      <c r="F3" s="157">
        <v>88328</v>
      </c>
      <c r="G3" s="158"/>
      <c r="H3" s="159"/>
    </row>
    <row r="4" spans="1:8" x14ac:dyDescent="0.2">
      <c r="A4" s="160"/>
      <c r="B4" s="161"/>
      <c r="C4" s="162"/>
      <c r="D4" s="163">
        <v>8767</v>
      </c>
      <c r="E4" s="164"/>
      <c r="F4" s="165">
        <v>49013</v>
      </c>
      <c r="G4" s="166"/>
      <c r="H4" s="167"/>
    </row>
    <row r="5" spans="1:8" x14ac:dyDescent="0.2">
      <c r="A5" s="148" t="s">
        <v>554</v>
      </c>
      <c r="B5" s="153"/>
      <c r="C5" s="154"/>
      <c r="D5" s="155">
        <v>38100</v>
      </c>
      <c r="E5" s="156"/>
      <c r="F5" s="157">
        <v>103390</v>
      </c>
      <c r="G5" s="158"/>
      <c r="H5" s="159"/>
    </row>
    <row r="6" spans="1:8" x14ac:dyDescent="0.2">
      <c r="A6" s="160"/>
      <c r="B6" s="161"/>
      <c r="C6" s="162"/>
      <c r="D6" s="163">
        <v>34367</v>
      </c>
      <c r="E6" s="164"/>
      <c r="F6" s="165">
        <v>51269</v>
      </c>
      <c r="G6" s="166"/>
      <c r="H6" s="167"/>
    </row>
    <row r="7" spans="1:8" x14ac:dyDescent="0.2">
      <c r="A7" s="148" t="s">
        <v>555</v>
      </c>
      <c r="B7" s="153"/>
      <c r="C7" s="154"/>
      <c r="D7" s="155">
        <v>57030</v>
      </c>
      <c r="E7" s="156"/>
      <c r="F7" s="157">
        <v>117234</v>
      </c>
      <c r="G7" s="158"/>
      <c r="H7" s="159"/>
    </row>
    <row r="8" spans="1:8" x14ac:dyDescent="0.2">
      <c r="A8" s="160"/>
      <c r="B8" s="161"/>
      <c r="C8" s="162"/>
      <c r="D8" s="163">
        <v>28540</v>
      </c>
      <c r="E8" s="164"/>
      <c r="F8" s="165">
        <v>59796</v>
      </c>
      <c r="G8" s="166"/>
      <c r="H8" s="167"/>
    </row>
    <row r="9" spans="1:8" x14ac:dyDescent="0.2">
      <c r="A9" s="148" t="s">
        <v>556</v>
      </c>
      <c r="B9" s="153"/>
      <c r="C9" s="154"/>
      <c r="D9" s="155">
        <v>27687</v>
      </c>
      <c r="E9" s="156"/>
      <c r="F9" s="157">
        <v>97758</v>
      </c>
      <c r="G9" s="158"/>
      <c r="H9" s="159"/>
    </row>
    <row r="10" spans="1:8" x14ac:dyDescent="0.2">
      <c r="A10" s="160"/>
      <c r="B10" s="161"/>
      <c r="C10" s="162"/>
      <c r="D10" s="163">
        <v>21524</v>
      </c>
      <c r="E10" s="164"/>
      <c r="F10" s="165">
        <v>45946</v>
      </c>
      <c r="G10" s="166"/>
      <c r="H10" s="167"/>
    </row>
    <row r="11" spans="1:8" x14ac:dyDescent="0.2">
      <c r="A11" s="148" t="s">
        <v>557</v>
      </c>
      <c r="B11" s="153"/>
      <c r="C11" s="154"/>
      <c r="D11" s="155">
        <v>14667</v>
      </c>
      <c r="E11" s="156"/>
      <c r="F11" s="157">
        <v>91338</v>
      </c>
      <c r="G11" s="158"/>
      <c r="H11" s="159"/>
    </row>
    <row r="12" spans="1:8" x14ac:dyDescent="0.2">
      <c r="A12" s="160"/>
      <c r="B12" s="161"/>
      <c r="C12" s="168"/>
      <c r="D12" s="163">
        <v>9389</v>
      </c>
      <c r="E12" s="164"/>
      <c r="F12" s="165">
        <v>43989</v>
      </c>
      <c r="G12" s="166"/>
      <c r="H12" s="167"/>
    </row>
    <row r="13" spans="1:8" x14ac:dyDescent="0.2">
      <c r="A13" s="148"/>
      <c r="B13" s="153"/>
      <c r="C13" s="169"/>
      <c r="D13" s="170">
        <v>40705</v>
      </c>
      <c r="E13" s="171"/>
      <c r="F13" s="172">
        <v>99610</v>
      </c>
      <c r="G13" s="173"/>
      <c r="H13" s="159"/>
    </row>
    <row r="14" spans="1:8" x14ac:dyDescent="0.2">
      <c r="A14" s="160"/>
      <c r="B14" s="161"/>
      <c r="C14" s="162"/>
      <c r="D14" s="163">
        <v>20517</v>
      </c>
      <c r="E14" s="164"/>
      <c r="F14" s="165">
        <v>50003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7.53</v>
      </c>
      <c r="C19" s="174">
        <f>ROUND(VALUE(SUBSTITUTE(実質収支比率等に係る経年分析!G$48,"▲","-")),2)</f>
        <v>6.25</v>
      </c>
      <c r="D19" s="174">
        <f>ROUND(VALUE(SUBSTITUTE(実質収支比率等に係る経年分析!H$48,"▲","-")),2)</f>
        <v>8.0299999999999994</v>
      </c>
      <c r="E19" s="174">
        <f>ROUND(VALUE(SUBSTITUTE(実質収支比率等に係る経年分析!I$48,"▲","-")),2)</f>
        <v>13.03</v>
      </c>
      <c r="F19" s="174">
        <f>ROUND(VALUE(SUBSTITUTE(実質収支比率等に係る経年分析!J$48,"▲","-")),2)</f>
        <v>15.31</v>
      </c>
    </row>
    <row r="20" spans="1:11" x14ac:dyDescent="0.2">
      <c r="A20" s="174" t="s">
        <v>57</v>
      </c>
      <c r="B20" s="174">
        <f>ROUND(VALUE(SUBSTITUTE(実質収支比率等に係る経年分析!F$47,"▲","-")),2)</f>
        <v>18.5</v>
      </c>
      <c r="C20" s="174">
        <f>ROUND(VALUE(SUBSTITUTE(実質収支比率等に係る経年分析!G$47,"▲","-")),2)</f>
        <v>17.559999999999999</v>
      </c>
      <c r="D20" s="174">
        <f>ROUND(VALUE(SUBSTITUTE(実質収支比率等に係る経年分析!H$47,"▲","-")),2)</f>
        <v>16.43</v>
      </c>
      <c r="E20" s="174">
        <f>ROUND(VALUE(SUBSTITUTE(実質収支比率等に係る経年分析!I$47,"▲","-")),2)</f>
        <v>16.45</v>
      </c>
      <c r="F20" s="174">
        <f>ROUND(VALUE(SUBSTITUTE(実質収支比率等に係る経年分析!J$47,"▲","-")),2)</f>
        <v>22.76</v>
      </c>
    </row>
    <row r="21" spans="1:11" x14ac:dyDescent="0.2">
      <c r="A21" s="174" t="s">
        <v>58</v>
      </c>
      <c r="B21" s="174">
        <f>IF(ISNUMBER(VALUE(SUBSTITUTE(実質収支比率等に係る経年分析!F$49,"▲","-"))),ROUND(VALUE(SUBSTITUTE(実質収支比率等に係る経年分析!F$49,"▲","-")),2),NA())</f>
        <v>-0.25</v>
      </c>
      <c r="C21" s="174">
        <f>IF(ISNUMBER(VALUE(SUBSTITUTE(実質収支比率等に係る経年分析!G$49,"▲","-"))),ROUND(VALUE(SUBSTITUTE(実質収支比率等に係る経年分析!G$49,"▲","-")),2),NA())</f>
        <v>-2.14</v>
      </c>
      <c r="D21" s="174">
        <f>IF(ISNUMBER(VALUE(SUBSTITUTE(実質収支比率等に係る経年分析!H$49,"▲","-"))),ROUND(VALUE(SUBSTITUTE(実質収支比率等に係る経年分析!H$49,"▲","-")),2),NA())</f>
        <v>2.1800000000000002</v>
      </c>
      <c r="E21" s="174">
        <f>IF(ISNUMBER(VALUE(SUBSTITUTE(実質収支比率等に係る経年分析!I$49,"▲","-"))),ROUND(VALUE(SUBSTITUTE(実質収支比率等に係る経年分析!I$49,"▲","-")),2),NA())</f>
        <v>6.86</v>
      </c>
      <c r="F21" s="174">
        <f>IF(ISNUMBER(VALUE(SUBSTITUTE(実質収支比率等に係る経年分析!J$49,"▲","-"))),ROUND(VALUE(SUBSTITUTE(実質収支比率等に係る経年分析!J$49,"▲","-")),2),NA())</f>
        <v>7.81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越生町、毛呂山町外４組合公平委員会特別会計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1.04</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3.28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4.05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4.57</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10.210000000000001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10.48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12.06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7.53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6.25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8.02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298</v>
      </c>
      <c r="E42" s="176"/>
      <c r="F42" s="176"/>
      <c r="G42" s="176">
        <f>'実質公債費比率（分子）の構造'!L$52</f>
        <v>301</v>
      </c>
      <c r="H42" s="176"/>
      <c r="I42" s="176"/>
      <c r="J42" s="176">
        <f>'実質公債費比率（分子）の構造'!M$52</f>
        <v>313</v>
      </c>
      <c r="K42" s="176"/>
      <c r="L42" s="176"/>
      <c r="M42" s="176">
        <f>'実質公債費比率（分子）の構造'!N$52</f>
        <v>319</v>
      </c>
      <c r="N42" s="176"/>
      <c r="O42" s="176"/>
      <c r="P42" s="176">
        <f>'実質公債費比率（分子）の構造'!O$52</f>
        <v>324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131</v>
      </c>
      <c r="C45" s="176"/>
      <c r="D45" s="176"/>
      <c r="E45" s="176">
        <f>'実質公債費比率（分子）の構造'!L$49</f>
        <v>148</v>
      </c>
      <c r="F45" s="176"/>
      <c r="G45" s="176"/>
      <c r="H45" s="176">
        <f>'実質公債費比率（分子）の構造'!M$49</f>
        <v>147</v>
      </c>
      <c r="I45" s="176"/>
      <c r="J45" s="176"/>
      <c r="K45" s="176">
        <f>'実質公債費比率（分子）の構造'!N$49</f>
        <v>156</v>
      </c>
      <c r="L45" s="176"/>
      <c r="M45" s="176"/>
      <c r="N45" s="176">
        <f>'実質公債費比率（分子）の構造'!O$49</f>
        <v>150</v>
      </c>
      <c r="O45" s="176"/>
      <c r="P45" s="176"/>
    </row>
    <row r="46" spans="1:16" x14ac:dyDescent="0.2">
      <c r="A46" s="176" t="s">
        <v>69</v>
      </c>
      <c r="B46" s="176">
        <f>'実質公債費比率（分子）の構造'!K$48</f>
        <v>0</v>
      </c>
      <c r="C46" s="176"/>
      <c r="D46" s="176"/>
      <c r="E46" s="176">
        <f>'実質公債費比率（分子）の構造'!L$48</f>
        <v>0</v>
      </c>
      <c r="F46" s="176"/>
      <c r="G46" s="176"/>
      <c r="H46" s="176">
        <f>'実質公債費比率（分子）の構造'!M$48</f>
        <v>0</v>
      </c>
      <c r="I46" s="176"/>
      <c r="J46" s="176"/>
      <c r="K46" s="176">
        <f>'実質公債費比率（分子）の構造'!N$48</f>
        <v>0</v>
      </c>
      <c r="L46" s="176"/>
      <c r="M46" s="176"/>
      <c r="N46" s="176">
        <f>'実質公債費比率（分子）の構造'!O$48</f>
        <v>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260</v>
      </c>
      <c r="C49" s="176"/>
      <c r="D49" s="176"/>
      <c r="E49" s="176">
        <f>'実質公債費比率（分子）の構造'!L$45</f>
        <v>272</v>
      </c>
      <c r="F49" s="176"/>
      <c r="G49" s="176"/>
      <c r="H49" s="176">
        <f>'実質公債費比率（分子）の構造'!M$45</f>
        <v>287</v>
      </c>
      <c r="I49" s="176"/>
      <c r="J49" s="176"/>
      <c r="K49" s="176">
        <f>'実質公債費比率（分子）の構造'!N$45</f>
        <v>299</v>
      </c>
      <c r="L49" s="176"/>
      <c r="M49" s="176"/>
      <c r="N49" s="176">
        <f>'実質公債費比率（分子）の構造'!O$45</f>
        <v>357</v>
      </c>
      <c r="O49" s="176"/>
      <c r="P49" s="176"/>
    </row>
    <row r="50" spans="1:16" x14ac:dyDescent="0.2">
      <c r="A50" s="176" t="s">
        <v>73</v>
      </c>
      <c r="B50" s="176" t="e">
        <f>NA()</f>
        <v>#N/A</v>
      </c>
      <c r="C50" s="176">
        <f>IF(ISNUMBER('実質公債費比率（分子）の構造'!K$53),'実質公債費比率（分子）の構造'!K$53,NA())</f>
        <v>93</v>
      </c>
      <c r="D50" s="176" t="e">
        <f>NA()</f>
        <v>#N/A</v>
      </c>
      <c r="E50" s="176" t="e">
        <f>NA()</f>
        <v>#N/A</v>
      </c>
      <c r="F50" s="176">
        <f>IF(ISNUMBER('実質公債費比率（分子）の構造'!L$53),'実質公債費比率（分子）の構造'!L$53,NA())</f>
        <v>119</v>
      </c>
      <c r="G50" s="176" t="e">
        <f>NA()</f>
        <v>#N/A</v>
      </c>
      <c r="H50" s="176" t="e">
        <f>NA()</f>
        <v>#N/A</v>
      </c>
      <c r="I50" s="176">
        <f>IF(ISNUMBER('実質公債費比率（分子）の構造'!M$53),'実質公債費比率（分子）の構造'!M$53,NA())</f>
        <v>121</v>
      </c>
      <c r="J50" s="176" t="e">
        <f>NA()</f>
        <v>#N/A</v>
      </c>
      <c r="K50" s="176" t="e">
        <f>NA()</f>
        <v>#N/A</v>
      </c>
      <c r="L50" s="176">
        <f>IF(ISNUMBER('実質公債費比率（分子）の構造'!N$53),'実質公債費比率（分子）の構造'!N$53,NA())</f>
        <v>136</v>
      </c>
      <c r="M50" s="176" t="e">
        <f>NA()</f>
        <v>#N/A</v>
      </c>
      <c r="N50" s="176" t="e">
        <f>NA()</f>
        <v>#N/A</v>
      </c>
      <c r="O50" s="176">
        <f>IF(ISNUMBER('実質公債費比率（分子）の構造'!O$53),'実質公債費比率（分子）の構造'!O$53,NA())</f>
        <v>183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3752</v>
      </c>
      <c r="E56" s="175"/>
      <c r="F56" s="175"/>
      <c r="G56" s="175">
        <f>'将来負担比率（分子）の構造'!J$52</f>
        <v>3859</v>
      </c>
      <c r="H56" s="175"/>
      <c r="I56" s="175"/>
      <c r="J56" s="175">
        <f>'将来負担比率（分子）の構造'!K$52</f>
        <v>3711</v>
      </c>
      <c r="K56" s="175"/>
      <c r="L56" s="175"/>
      <c r="M56" s="175">
        <f>'将来負担比率（分子）の構造'!L$52</f>
        <v>3736</v>
      </c>
      <c r="N56" s="175"/>
      <c r="O56" s="175"/>
      <c r="P56" s="175">
        <f>'将来負担比率（分子）の構造'!M$52</f>
        <v>3711</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1583</v>
      </c>
      <c r="E58" s="175"/>
      <c r="F58" s="175"/>
      <c r="G58" s="175">
        <f>'将来負担比率（分子）の構造'!J$50</f>
        <v>1480</v>
      </c>
      <c r="H58" s="175"/>
      <c r="I58" s="175"/>
      <c r="J58" s="175">
        <f>'将来負担比率（分子）の構造'!K$50</f>
        <v>1575</v>
      </c>
      <c r="K58" s="175"/>
      <c r="L58" s="175"/>
      <c r="M58" s="175">
        <f>'将来負担比率（分子）の構造'!L$50</f>
        <v>1888</v>
      </c>
      <c r="N58" s="175"/>
      <c r="O58" s="175"/>
      <c r="P58" s="175">
        <f>'将来負担比率（分子）の構造'!M$50</f>
        <v>2163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952</v>
      </c>
      <c r="C62" s="175"/>
      <c r="D62" s="175"/>
      <c r="E62" s="175">
        <f>'将来負担比率（分子）の構造'!J$45</f>
        <v>865</v>
      </c>
      <c r="F62" s="175"/>
      <c r="G62" s="175"/>
      <c r="H62" s="175">
        <f>'将来負担比率（分子）の構造'!K$45</f>
        <v>893</v>
      </c>
      <c r="I62" s="175"/>
      <c r="J62" s="175"/>
      <c r="K62" s="175">
        <f>'将来負担比率（分子）の構造'!L$45</f>
        <v>842</v>
      </c>
      <c r="L62" s="175"/>
      <c r="M62" s="175"/>
      <c r="N62" s="175">
        <f>'将来負担比率（分子）の構造'!M$45</f>
        <v>893</v>
      </c>
      <c r="O62" s="175"/>
      <c r="P62" s="175"/>
    </row>
    <row r="63" spans="1:16" x14ac:dyDescent="0.2">
      <c r="A63" s="175" t="s">
        <v>36</v>
      </c>
      <c r="B63" s="175">
        <f>'将来負担比率（分子）の構造'!I$44</f>
        <v>1258</v>
      </c>
      <c r="C63" s="175"/>
      <c r="D63" s="175"/>
      <c r="E63" s="175">
        <f>'将来負担比率（分子）の構造'!J$44</f>
        <v>1339</v>
      </c>
      <c r="F63" s="175"/>
      <c r="G63" s="175"/>
      <c r="H63" s="175">
        <f>'将来負担比率（分子）の構造'!K$44</f>
        <v>1399</v>
      </c>
      <c r="I63" s="175"/>
      <c r="J63" s="175"/>
      <c r="K63" s="175">
        <f>'将来負担比率（分子）の構造'!L$44</f>
        <v>1560</v>
      </c>
      <c r="L63" s="175"/>
      <c r="M63" s="175"/>
      <c r="N63" s="175">
        <f>'将来負担比率（分子）の構造'!M$44</f>
        <v>1857</v>
      </c>
      <c r="O63" s="175"/>
      <c r="P63" s="175"/>
    </row>
    <row r="64" spans="1:16" x14ac:dyDescent="0.2">
      <c r="A64" s="175" t="s">
        <v>35</v>
      </c>
      <c r="B64" s="175">
        <f>'将来負担比率（分子）の構造'!I$43</f>
        <v>1</v>
      </c>
      <c r="C64" s="175"/>
      <c r="D64" s="175"/>
      <c r="E64" s="175">
        <f>'将来負担比率（分子）の構造'!J$43</f>
        <v>1</v>
      </c>
      <c r="F64" s="175"/>
      <c r="G64" s="175"/>
      <c r="H64" s="175">
        <f>'将来負担比率（分子）の構造'!K$43</f>
        <v>1</v>
      </c>
      <c r="I64" s="175"/>
      <c r="J64" s="175"/>
      <c r="K64" s="175">
        <f>'将来負担比率（分子）の構造'!L$43</f>
        <v>1</v>
      </c>
      <c r="L64" s="175"/>
      <c r="M64" s="175"/>
      <c r="N64" s="175">
        <f>'将来負担比率（分子）の構造'!M$43</f>
        <v>0</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3317</v>
      </c>
      <c r="C66" s="175"/>
      <c r="D66" s="175"/>
      <c r="E66" s="175">
        <f>'将来負担比率（分子）の構造'!J$41</f>
        <v>3372</v>
      </c>
      <c r="F66" s="175"/>
      <c r="G66" s="175"/>
      <c r="H66" s="175">
        <f>'将来負担比率（分子）の構造'!K$41</f>
        <v>3566</v>
      </c>
      <c r="I66" s="175"/>
      <c r="J66" s="175"/>
      <c r="K66" s="175">
        <f>'将来負担比率（分子）の構造'!L$41</f>
        <v>3494</v>
      </c>
      <c r="L66" s="175"/>
      <c r="M66" s="175"/>
      <c r="N66" s="175">
        <f>'将来負担比率（分子）の構造'!M$41</f>
        <v>3199</v>
      </c>
      <c r="O66" s="175"/>
      <c r="P66" s="175"/>
    </row>
    <row r="67" spans="1:16" x14ac:dyDescent="0.2">
      <c r="A67" s="175" t="s">
        <v>77</v>
      </c>
      <c r="B67" s="175" t="e">
        <f>NA()</f>
        <v>#N/A</v>
      </c>
      <c r="C67" s="175">
        <f>IF(ISNUMBER('将来負担比率（分子）の構造'!I$53), IF('将来負担比率（分子）の構造'!I$53 &lt; 0, 0, '将来負担比率（分子）の構造'!I$53), NA())</f>
        <v>193</v>
      </c>
      <c r="D67" s="175" t="e">
        <f>NA()</f>
        <v>#N/A</v>
      </c>
      <c r="E67" s="175" t="e">
        <f>NA()</f>
        <v>#N/A</v>
      </c>
      <c r="F67" s="175">
        <f>IF(ISNUMBER('将来負担比率（分子）の構造'!J$53), IF('将来負担比率（分子）の構造'!J$53 &lt; 0, 0, '将来負担比率（分子）の構造'!J$53), NA())</f>
        <v>238</v>
      </c>
      <c r="G67" s="175" t="e">
        <f>NA()</f>
        <v>#N/A</v>
      </c>
      <c r="H67" s="175" t="e">
        <f>NA()</f>
        <v>#N/A</v>
      </c>
      <c r="I67" s="175">
        <f>IF(ISNUMBER('将来負担比率（分子）の構造'!K$53), IF('将来負担比率（分子）の構造'!K$53 &lt; 0, 0, '将来負担比率（分子）の構造'!K$53), NA())</f>
        <v>574</v>
      </c>
      <c r="J67" s="175" t="e">
        <f>NA()</f>
        <v>#N/A</v>
      </c>
      <c r="K67" s="175" t="e">
        <f>NA()</f>
        <v>#N/A</v>
      </c>
      <c r="L67" s="175">
        <f>IF(ISNUMBER('将来負担比率（分子）の構造'!L$53), IF('将来負担比率（分子）の構造'!L$53 &lt; 0, 0, '将来負担比率（分子）の構造'!L$53), NA())</f>
        <v>273</v>
      </c>
      <c r="M67" s="175" t="e">
        <f>NA()</f>
        <v>#N/A</v>
      </c>
      <c r="N67" s="175" t="e">
        <f>NA()</f>
        <v>#N/A</v>
      </c>
      <c r="O67" s="175">
        <f>IF(ISNUMBER('将来負担比率（分子）の構造'!M$53), IF('将来負担比率（分子）の構造'!M$53 &lt; 0, 0, '将来負担比率（分子）の構造'!M$53), NA())</f>
        <v>75</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513</v>
      </c>
      <c r="C72" s="179">
        <f>基金残高に係る経年分析!G55</f>
        <v>555</v>
      </c>
      <c r="D72" s="179">
        <f>基金残高に係る経年分析!H55</f>
        <v>749</v>
      </c>
    </row>
    <row r="73" spans="1:16" x14ac:dyDescent="0.2">
      <c r="A73" s="178" t="s">
        <v>80</v>
      </c>
      <c r="B73" s="179">
        <f>基金残高に係る経年分析!F56</f>
        <v>55</v>
      </c>
      <c r="C73" s="179">
        <f>基金残高に係る経年分析!G56</f>
        <v>110</v>
      </c>
      <c r="D73" s="179">
        <f>基金残高に係る経年分析!H56</f>
        <v>110</v>
      </c>
    </row>
    <row r="74" spans="1:16" x14ac:dyDescent="0.2">
      <c r="A74" s="178" t="s">
        <v>81</v>
      </c>
      <c r="B74" s="179">
        <f>基金残高に係る経年分析!F57</f>
        <v>821</v>
      </c>
      <c r="C74" s="179">
        <f>基金残高に係る経年分析!G57</f>
        <v>1001</v>
      </c>
      <c r="D74" s="179">
        <f>基金残高に係る経年分析!H57</f>
        <v>1069</v>
      </c>
    </row>
  </sheetData>
  <sheetProtection algorithmName="SHA-512" hashValue="h/7MlPp/5NPKX4HT/woi3x4EWaISgi+QYGDVUkxIjVvUpuxTmD6inRDTxotQxew5gKWcOXwCeKxSAolgPCGCbQ==" saltValue="zj92KTIr4qqsgpw+YuCV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232</v>
      </c>
      <c r="C5" s="677"/>
      <c r="D5" s="677"/>
      <c r="E5" s="677"/>
      <c r="F5" s="677"/>
      <c r="G5" s="677"/>
      <c r="H5" s="677"/>
      <c r="I5" s="677"/>
      <c r="J5" s="677"/>
      <c r="K5" s="677"/>
      <c r="L5" s="677"/>
      <c r="M5" s="677"/>
      <c r="N5" s="677"/>
      <c r="O5" s="677"/>
      <c r="P5" s="677"/>
      <c r="Q5" s="678"/>
      <c r="R5" s="673">
        <v>1329336</v>
      </c>
      <c r="S5" s="674"/>
      <c r="T5" s="674"/>
      <c r="U5" s="674"/>
      <c r="V5" s="674"/>
      <c r="W5" s="674"/>
      <c r="X5" s="674"/>
      <c r="Y5" s="702"/>
      <c r="Z5" s="715">
        <v>25.5</v>
      </c>
      <c r="AA5" s="715"/>
      <c r="AB5" s="715"/>
      <c r="AC5" s="715"/>
      <c r="AD5" s="716">
        <v>1329336</v>
      </c>
      <c r="AE5" s="716"/>
      <c r="AF5" s="716"/>
      <c r="AG5" s="716"/>
      <c r="AH5" s="716"/>
      <c r="AI5" s="716"/>
      <c r="AJ5" s="716"/>
      <c r="AK5" s="716"/>
      <c r="AL5" s="703">
        <v>40.5</v>
      </c>
      <c r="AM5" s="685"/>
      <c r="AN5" s="685"/>
      <c r="AO5" s="704"/>
      <c r="AP5" s="676" t="s">
        <v>233</v>
      </c>
      <c r="AQ5" s="677"/>
      <c r="AR5" s="677"/>
      <c r="AS5" s="677"/>
      <c r="AT5" s="677"/>
      <c r="AU5" s="677"/>
      <c r="AV5" s="677"/>
      <c r="AW5" s="677"/>
      <c r="AX5" s="677"/>
      <c r="AY5" s="677"/>
      <c r="AZ5" s="677"/>
      <c r="BA5" s="677"/>
      <c r="BB5" s="677"/>
      <c r="BC5" s="677"/>
      <c r="BD5" s="677"/>
      <c r="BE5" s="677"/>
      <c r="BF5" s="678"/>
      <c r="BG5" s="621">
        <v>1326335</v>
      </c>
      <c r="BH5" s="622"/>
      <c r="BI5" s="622"/>
      <c r="BJ5" s="622"/>
      <c r="BK5" s="622"/>
      <c r="BL5" s="622"/>
      <c r="BM5" s="622"/>
      <c r="BN5" s="623"/>
      <c r="BO5" s="659">
        <v>99.8</v>
      </c>
      <c r="BP5" s="659"/>
      <c r="BQ5" s="659"/>
      <c r="BR5" s="659"/>
      <c r="BS5" s="660">
        <v>2357</v>
      </c>
      <c r="BT5" s="660"/>
      <c r="BU5" s="660"/>
      <c r="BV5" s="660"/>
      <c r="BW5" s="660"/>
      <c r="BX5" s="660"/>
      <c r="BY5" s="660"/>
      <c r="BZ5" s="660"/>
      <c r="CA5" s="660"/>
      <c r="CB5" s="695"/>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2">
      <c r="B6" s="618" t="s">
        <v>237</v>
      </c>
      <c r="C6" s="619"/>
      <c r="D6" s="619"/>
      <c r="E6" s="619"/>
      <c r="F6" s="619"/>
      <c r="G6" s="619"/>
      <c r="H6" s="619"/>
      <c r="I6" s="619"/>
      <c r="J6" s="619"/>
      <c r="K6" s="619"/>
      <c r="L6" s="619"/>
      <c r="M6" s="619"/>
      <c r="N6" s="619"/>
      <c r="O6" s="619"/>
      <c r="P6" s="619"/>
      <c r="Q6" s="620"/>
      <c r="R6" s="621">
        <v>51518</v>
      </c>
      <c r="S6" s="622"/>
      <c r="T6" s="622"/>
      <c r="U6" s="622"/>
      <c r="V6" s="622"/>
      <c r="W6" s="622"/>
      <c r="X6" s="622"/>
      <c r="Y6" s="623"/>
      <c r="Z6" s="659">
        <v>1</v>
      </c>
      <c r="AA6" s="659"/>
      <c r="AB6" s="659"/>
      <c r="AC6" s="659"/>
      <c r="AD6" s="660">
        <v>51518</v>
      </c>
      <c r="AE6" s="660"/>
      <c r="AF6" s="660"/>
      <c r="AG6" s="660"/>
      <c r="AH6" s="660"/>
      <c r="AI6" s="660"/>
      <c r="AJ6" s="660"/>
      <c r="AK6" s="660"/>
      <c r="AL6" s="624">
        <v>1.6</v>
      </c>
      <c r="AM6" s="625"/>
      <c r="AN6" s="625"/>
      <c r="AO6" s="661"/>
      <c r="AP6" s="618" t="s">
        <v>238</v>
      </c>
      <c r="AQ6" s="619"/>
      <c r="AR6" s="619"/>
      <c r="AS6" s="619"/>
      <c r="AT6" s="619"/>
      <c r="AU6" s="619"/>
      <c r="AV6" s="619"/>
      <c r="AW6" s="619"/>
      <c r="AX6" s="619"/>
      <c r="AY6" s="619"/>
      <c r="AZ6" s="619"/>
      <c r="BA6" s="619"/>
      <c r="BB6" s="619"/>
      <c r="BC6" s="619"/>
      <c r="BD6" s="619"/>
      <c r="BE6" s="619"/>
      <c r="BF6" s="620"/>
      <c r="BG6" s="621">
        <v>1326335</v>
      </c>
      <c r="BH6" s="622"/>
      <c r="BI6" s="622"/>
      <c r="BJ6" s="622"/>
      <c r="BK6" s="622"/>
      <c r="BL6" s="622"/>
      <c r="BM6" s="622"/>
      <c r="BN6" s="623"/>
      <c r="BO6" s="659">
        <v>99.8</v>
      </c>
      <c r="BP6" s="659"/>
      <c r="BQ6" s="659"/>
      <c r="BR6" s="659"/>
      <c r="BS6" s="660">
        <v>2357</v>
      </c>
      <c r="BT6" s="660"/>
      <c r="BU6" s="660"/>
      <c r="BV6" s="660"/>
      <c r="BW6" s="660"/>
      <c r="BX6" s="660"/>
      <c r="BY6" s="660"/>
      <c r="BZ6" s="660"/>
      <c r="CA6" s="660"/>
      <c r="CB6" s="695"/>
      <c r="CD6" s="676" t="s">
        <v>239</v>
      </c>
      <c r="CE6" s="677"/>
      <c r="CF6" s="677"/>
      <c r="CG6" s="677"/>
      <c r="CH6" s="677"/>
      <c r="CI6" s="677"/>
      <c r="CJ6" s="677"/>
      <c r="CK6" s="677"/>
      <c r="CL6" s="677"/>
      <c r="CM6" s="677"/>
      <c r="CN6" s="677"/>
      <c r="CO6" s="677"/>
      <c r="CP6" s="677"/>
      <c r="CQ6" s="678"/>
      <c r="CR6" s="621">
        <v>70285</v>
      </c>
      <c r="CS6" s="622"/>
      <c r="CT6" s="622"/>
      <c r="CU6" s="622"/>
      <c r="CV6" s="622"/>
      <c r="CW6" s="622"/>
      <c r="CX6" s="622"/>
      <c r="CY6" s="623"/>
      <c r="CZ6" s="703">
        <v>1.5</v>
      </c>
      <c r="DA6" s="685"/>
      <c r="DB6" s="685"/>
      <c r="DC6" s="705"/>
      <c r="DD6" s="627" t="s">
        <v>139</v>
      </c>
      <c r="DE6" s="622"/>
      <c r="DF6" s="622"/>
      <c r="DG6" s="622"/>
      <c r="DH6" s="622"/>
      <c r="DI6" s="622"/>
      <c r="DJ6" s="622"/>
      <c r="DK6" s="622"/>
      <c r="DL6" s="622"/>
      <c r="DM6" s="622"/>
      <c r="DN6" s="622"/>
      <c r="DO6" s="622"/>
      <c r="DP6" s="623"/>
      <c r="DQ6" s="627">
        <v>70285</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532</v>
      </c>
      <c r="S7" s="622"/>
      <c r="T7" s="622"/>
      <c r="U7" s="622"/>
      <c r="V7" s="622"/>
      <c r="W7" s="622"/>
      <c r="X7" s="622"/>
      <c r="Y7" s="623"/>
      <c r="Z7" s="659">
        <v>0</v>
      </c>
      <c r="AA7" s="659"/>
      <c r="AB7" s="659"/>
      <c r="AC7" s="659"/>
      <c r="AD7" s="660">
        <v>532</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587022</v>
      </c>
      <c r="BH7" s="622"/>
      <c r="BI7" s="622"/>
      <c r="BJ7" s="622"/>
      <c r="BK7" s="622"/>
      <c r="BL7" s="622"/>
      <c r="BM7" s="622"/>
      <c r="BN7" s="623"/>
      <c r="BO7" s="659">
        <v>44.2</v>
      </c>
      <c r="BP7" s="659"/>
      <c r="BQ7" s="659"/>
      <c r="BR7" s="659"/>
      <c r="BS7" s="660">
        <v>2357</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823732</v>
      </c>
      <c r="CS7" s="622"/>
      <c r="CT7" s="622"/>
      <c r="CU7" s="622"/>
      <c r="CV7" s="622"/>
      <c r="CW7" s="622"/>
      <c r="CX7" s="622"/>
      <c r="CY7" s="623"/>
      <c r="CZ7" s="659">
        <v>17.600000000000001</v>
      </c>
      <c r="DA7" s="659"/>
      <c r="DB7" s="659"/>
      <c r="DC7" s="659"/>
      <c r="DD7" s="627">
        <v>502</v>
      </c>
      <c r="DE7" s="622"/>
      <c r="DF7" s="622"/>
      <c r="DG7" s="622"/>
      <c r="DH7" s="622"/>
      <c r="DI7" s="622"/>
      <c r="DJ7" s="622"/>
      <c r="DK7" s="622"/>
      <c r="DL7" s="622"/>
      <c r="DM7" s="622"/>
      <c r="DN7" s="622"/>
      <c r="DO7" s="622"/>
      <c r="DP7" s="623"/>
      <c r="DQ7" s="627">
        <v>751889</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7676</v>
      </c>
      <c r="S8" s="622"/>
      <c r="T8" s="622"/>
      <c r="U8" s="622"/>
      <c r="V8" s="622"/>
      <c r="W8" s="622"/>
      <c r="X8" s="622"/>
      <c r="Y8" s="623"/>
      <c r="Z8" s="659">
        <v>0.1</v>
      </c>
      <c r="AA8" s="659"/>
      <c r="AB8" s="659"/>
      <c r="AC8" s="659"/>
      <c r="AD8" s="660">
        <v>7676</v>
      </c>
      <c r="AE8" s="660"/>
      <c r="AF8" s="660"/>
      <c r="AG8" s="660"/>
      <c r="AH8" s="660"/>
      <c r="AI8" s="660"/>
      <c r="AJ8" s="660"/>
      <c r="AK8" s="660"/>
      <c r="AL8" s="624">
        <v>0.2</v>
      </c>
      <c r="AM8" s="625"/>
      <c r="AN8" s="625"/>
      <c r="AO8" s="661"/>
      <c r="AP8" s="618" t="s">
        <v>244</v>
      </c>
      <c r="AQ8" s="619"/>
      <c r="AR8" s="619"/>
      <c r="AS8" s="619"/>
      <c r="AT8" s="619"/>
      <c r="AU8" s="619"/>
      <c r="AV8" s="619"/>
      <c r="AW8" s="619"/>
      <c r="AX8" s="619"/>
      <c r="AY8" s="619"/>
      <c r="AZ8" s="619"/>
      <c r="BA8" s="619"/>
      <c r="BB8" s="619"/>
      <c r="BC8" s="619"/>
      <c r="BD8" s="619"/>
      <c r="BE8" s="619"/>
      <c r="BF8" s="620"/>
      <c r="BG8" s="621">
        <v>20845</v>
      </c>
      <c r="BH8" s="622"/>
      <c r="BI8" s="622"/>
      <c r="BJ8" s="622"/>
      <c r="BK8" s="622"/>
      <c r="BL8" s="622"/>
      <c r="BM8" s="622"/>
      <c r="BN8" s="623"/>
      <c r="BO8" s="659">
        <v>1.6</v>
      </c>
      <c r="BP8" s="659"/>
      <c r="BQ8" s="659"/>
      <c r="BR8" s="659"/>
      <c r="BS8" s="660" t="s">
        <v>245</v>
      </c>
      <c r="BT8" s="660"/>
      <c r="BU8" s="660"/>
      <c r="BV8" s="660"/>
      <c r="BW8" s="660"/>
      <c r="BX8" s="660"/>
      <c r="BY8" s="660"/>
      <c r="BZ8" s="660"/>
      <c r="CA8" s="660"/>
      <c r="CB8" s="695"/>
      <c r="CD8" s="618" t="s">
        <v>246</v>
      </c>
      <c r="CE8" s="619"/>
      <c r="CF8" s="619"/>
      <c r="CG8" s="619"/>
      <c r="CH8" s="619"/>
      <c r="CI8" s="619"/>
      <c r="CJ8" s="619"/>
      <c r="CK8" s="619"/>
      <c r="CL8" s="619"/>
      <c r="CM8" s="619"/>
      <c r="CN8" s="619"/>
      <c r="CO8" s="619"/>
      <c r="CP8" s="619"/>
      <c r="CQ8" s="620"/>
      <c r="CR8" s="621">
        <v>1539312</v>
      </c>
      <c r="CS8" s="622"/>
      <c r="CT8" s="622"/>
      <c r="CU8" s="622"/>
      <c r="CV8" s="622"/>
      <c r="CW8" s="622"/>
      <c r="CX8" s="622"/>
      <c r="CY8" s="623"/>
      <c r="CZ8" s="659">
        <v>32.799999999999997</v>
      </c>
      <c r="DA8" s="659"/>
      <c r="DB8" s="659"/>
      <c r="DC8" s="659"/>
      <c r="DD8" s="627">
        <v>590</v>
      </c>
      <c r="DE8" s="622"/>
      <c r="DF8" s="622"/>
      <c r="DG8" s="622"/>
      <c r="DH8" s="622"/>
      <c r="DI8" s="622"/>
      <c r="DJ8" s="622"/>
      <c r="DK8" s="622"/>
      <c r="DL8" s="622"/>
      <c r="DM8" s="622"/>
      <c r="DN8" s="622"/>
      <c r="DO8" s="622"/>
      <c r="DP8" s="623"/>
      <c r="DQ8" s="627">
        <v>868055</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5974</v>
      </c>
      <c r="S9" s="622"/>
      <c r="T9" s="622"/>
      <c r="U9" s="622"/>
      <c r="V9" s="622"/>
      <c r="W9" s="622"/>
      <c r="X9" s="622"/>
      <c r="Y9" s="623"/>
      <c r="Z9" s="659">
        <v>0.1</v>
      </c>
      <c r="AA9" s="659"/>
      <c r="AB9" s="659"/>
      <c r="AC9" s="659"/>
      <c r="AD9" s="660">
        <v>5974</v>
      </c>
      <c r="AE9" s="660"/>
      <c r="AF9" s="660"/>
      <c r="AG9" s="660"/>
      <c r="AH9" s="660"/>
      <c r="AI9" s="660"/>
      <c r="AJ9" s="660"/>
      <c r="AK9" s="660"/>
      <c r="AL9" s="624">
        <v>0.2</v>
      </c>
      <c r="AM9" s="625"/>
      <c r="AN9" s="625"/>
      <c r="AO9" s="661"/>
      <c r="AP9" s="618" t="s">
        <v>248</v>
      </c>
      <c r="AQ9" s="619"/>
      <c r="AR9" s="619"/>
      <c r="AS9" s="619"/>
      <c r="AT9" s="619"/>
      <c r="AU9" s="619"/>
      <c r="AV9" s="619"/>
      <c r="AW9" s="619"/>
      <c r="AX9" s="619"/>
      <c r="AY9" s="619"/>
      <c r="AZ9" s="619"/>
      <c r="BA9" s="619"/>
      <c r="BB9" s="619"/>
      <c r="BC9" s="619"/>
      <c r="BD9" s="619"/>
      <c r="BE9" s="619"/>
      <c r="BF9" s="620"/>
      <c r="BG9" s="621">
        <v>523951</v>
      </c>
      <c r="BH9" s="622"/>
      <c r="BI9" s="622"/>
      <c r="BJ9" s="622"/>
      <c r="BK9" s="622"/>
      <c r="BL9" s="622"/>
      <c r="BM9" s="622"/>
      <c r="BN9" s="623"/>
      <c r="BO9" s="659">
        <v>39.4</v>
      </c>
      <c r="BP9" s="659"/>
      <c r="BQ9" s="659"/>
      <c r="BR9" s="659"/>
      <c r="BS9" s="660" t="s">
        <v>245</v>
      </c>
      <c r="BT9" s="660"/>
      <c r="BU9" s="660"/>
      <c r="BV9" s="660"/>
      <c r="BW9" s="660"/>
      <c r="BX9" s="660"/>
      <c r="BY9" s="660"/>
      <c r="BZ9" s="660"/>
      <c r="CA9" s="660"/>
      <c r="CB9" s="695"/>
      <c r="CD9" s="618" t="s">
        <v>249</v>
      </c>
      <c r="CE9" s="619"/>
      <c r="CF9" s="619"/>
      <c r="CG9" s="619"/>
      <c r="CH9" s="619"/>
      <c r="CI9" s="619"/>
      <c r="CJ9" s="619"/>
      <c r="CK9" s="619"/>
      <c r="CL9" s="619"/>
      <c r="CM9" s="619"/>
      <c r="CN9" s="619"/>
      <c r="CO9" s="619"/>
      <c r="CP9" s="619"/>
      <c r="CQ9" s="620"/>
      <c r="CR9" s="621">
        <v>479307</v>
      </c>
      <c r="CS9" s="622"/>
      <c r="CT9" s="622"/>
      <c r="CU9" s="622"/>
      <c r="CV9" s="622"/>
      <c r="CW9" s="622"/>
      <c r="CX9" s="622"/>
      <c r="CY9" s="623"/>
      <c r="CZ9" s="659">
        <v>10.199999999999999</v>
      </c>
      <c r="DA9" s="659"/>
      <c r="DB9" s="659"/>
      <c r="DC9" s="659"/>
      <c r="DD9" s="627">
        <v>1296</v>
      </c>
      <c r="DE9" s="622"/>
      <c r="DF9" s="622"/>
      <c r="DG9" s="622"/>
      <c r="DH9" s="622"/>
      <c r="DI9" s="622"/>
      <c r="DJ9" s="622"/>
      <c r="DK9" s="622"/>
      <c r="DL9" s="622"/>
      <c r="DM9" s="622"/>
      <c r="DN9" s="622"/>
      <c r="DO9" s="622"/>
      <c r="DP9" s="623"/>
      <c r="DQ9" s="627">
        <v>388707</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59" t="s">
        <v>245</v>
      </c>
      <c r="AA10" s="659"/>
      <c r="AB10" s="659"/>
      <c r="AC10" s="659"/>
      <c r="AD10" s="660" t="s">
        <v>139</v>
      </c>
      <c r="AE10" s="660"/>
      <c r="AF10" s="660"/>
      <c r="AG10" s="660"/>
      <c r="AH10" s="660"/>
      <c r="AI10" s="660"/>
      <c r="AJ10" s="660"/>
      <c r="AK10" s="660"/>
      <c r="AL10" s="624" t="s">
        <v>245</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25450</v>
      </c>
      <c r="BH10" s="622"/>
      <c r="BI10" s="622"/>
      <c r="BJ10" s="622"/>
      <c r="BK10" s="622"/>
      <c r="BL10" s="622"/>
      <c r="BM10" s="622"/>
      <c r="BN10" s="623"/>
      <c r="BO10" s="659">
        <v>1.9</v>
      </c>
      <c r="BP10" s="659"/>
      <c r="BQ10" s="659"/>
      <c r="BR10" s="659"/>
      <c r="BS10" s="660" t="s">
        <v>245</v>
      </c>
      <c r="BT10" s="660"/>
      <c r="BU10" s="660"/>
      <c r="BV10" s="660"/>
      <c r="BW10" s="660"/>
      <c r="BX10" s="660"/>
      <c r="BY10" s="660"/>
      <c r="BZ10" s="660"/>
      <c r="CA10" s="660"/>
      <c r="CB10" s="695"/>
      <c r="CD10" s="618" t="s">
        <v>252</v>
      </c>
      <c r="CE10" s="619"/>
      <c r="CF10" s="619"/>
      <c r="CG10" s="619"/>
      <c r="CH10" s="619"/>
      <c r="CI10" s="619"/>
      <c r="CJ10" s="619"/>
      <c r="CK10" s="619"/>
      <c r="CL10" s="619"/>
      <c r="CM10" s="619"/>
      <c r="CN10" s="619"/>
      <c r="CO10" s="619"/>
      <c r="CP10" s="619"/>
      <c r="CQ10" s="620"/>
      <c r="CR10" s="621">
        <v>10030</v>
      </c>
      <c r="CS10" s="622"/>
      <c r="CT10" s="622"/>
      <c r="CU10" s="622"/>
      <c r="CV10" s="622"/>
      <c r="CW10" s="622"/>
      <c r="CX10" s="622"/>
      <c r="CY10" s="623"/>
      <c r="CZ10" s="659">
        <v>0.2</v>
      </c>
      <c r="DA10" s="659"/>
      <c r="DB10" s="659"/>
      <c r="DC10" s="659"/>
      <c r="DD10" s="627" t="s">
        <v>139</v>
      </c>
      <c r="DE10" s="622"/>
      <c r="DF10" s="622"/>
      <c r="DG10" s="622"/>
      <c r="DH10" s="622"/>
      <c r="DI10" s="622"/>
      <c r="DJ10" s="622"/>
      <c r="DK10" s="622"/>
      <c r="DL10" s="622"/>
      <c r="DM10" s="622"/>
      <c r="DN10" s="622"/>
      <c r="DO10" s="622"/>
      <c r="DP10" s="623"/>
      <c r="DQ10" s="627">
        <v>10030</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245425</v>
      </c>
      <c r="S11" s="622"/>
      <c r="T11" s="622"/>
      <c r="U11" s="622"/>
      <c r="V11" s="622"/>
      <c r="W11" s="622"/>
      <c r="X11" s="622"/>
      <c r="Y11" s="623"/>
      <c r="Z11" s="624">
        <v>4.7</v>
      </c>
      <c r="AA11" s="625"/>
      <c r="AB11" s="625"/>
      <c r="AC11" s="626"/>
      <c r="AD11" s="627">
        <v>245425</v>
      </c>
      <c r="AE11" s="622"/>
      <c r="AF11" s="622"/>
      <c r="AG11" s="622"/>
      <c r="AH11" s="622"/>
      <c r="AI11" s="622"/>
      <c r="AJ11" s="622"/>
      <c r="AK11" s="623"/>
      <c r="AL11" s="624">
        <v>7.5</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16776</v>
      </c>
      <c r="BH11" s="622"/>
      <c r="BI11" s="622"/>
      <c r="BJ11" s="622"/>
      <c r="BK11" s="622"/>
      <c r="BL11" s="622"/>
      <c r="BM11" s="622"/>
      <c r="BN11" s="623"/>
      <c r="BO11" s="659">
        <v>1.3</v>
      </c>
      <c r="BP11" s="659"/>
      <c r="BQ11" s="659"/>
      <c r="BR11" s="659"/>
      <c r="BS11" s="660">
        <v>2357</v>
      </c>
      <c r="BT11" s="660"/>
      <c r="BU11" s="660"/>
      <c r="BV11" s="660"/>
      <c r="BW11" s="660"/>
      <c r="BX11" s="660"/>
      <c r="BY11" s="660"/>
      <c r="BZ11" s="660"/>
      <c r="CA11" s="660"/>
      <c r="CB11" s="695"/>
      <c r="CD11" s="618" t="s">
        <v>255</v>
      </c>
      <c r="CE11" s="619"/>
      <c r="CF11" s="619"/>
      <c r="CG11" s="619"/>
      <c r="CH11" s="619"/>
      <c r="CI11" s="619"/>
      <c r="CJ11" s="619"/>
      <c r="CK11" s="619"/>
      <c r="CL11" s="619"/>
      <c r="CM11" s="619"/>
      <c r="CN11" s="619"/>
      <c r="CO11" s="619"/>
      <c r="CP11" s="619"/>
      <c r="CQ11" s="620"/>
      <c r="CR11" s="621">
        <v>169104</v>
      </c>
      <c r="CS11" s="622"/>
      <c r="CT11" s="622"/>
      <c r="CU11" s="622"/>
      <c r="CV11" s="622"/>
      <c r="CW11" s="622"/>
      <c r="CX11" s="622"/>
      <c r="CY11" s="623"/>
      <c r="CZ11" s="659">
        <v>3.6</v>
      </c>
      <c r="DA11" s="659"/>
      <c r="DB11" s="659"/>
      <c r="DC11" s="659"/>
      <c r="DD11" s="627">
        <v>27136</v>
      </c>
      <c r="DE11" s="622"/>
      <c r="DF11" s="622"/>
      <c r="DG11" s="622"/>
      <c r="DH11" s="622"/>
      <c r="DI11" s="622"/>
      <c r="DJ11" s="622"/>
      <c r="DK11" s="622"/>
      <c r="DL11" s="622"/>
      <c r="DM11" s="622"/>
      <c r="DN11" s="622"/>
      <c r="DO11" s="622"/>
      <c r="DP11" s="623"/>
      <c r="DQ11" s="627">
        <v>131220</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v>45119</v>
      </c>
      <c r="S12" s="622"/>
      <c r="T12" s="622"/>
      <c r="U12" s="622"/>
      <c r="V12" s="622"/>
      <c r="W12" s="622"/>
      <c r="X12" s="622"/>
      <c r="Y12" s="623"/>
      <c r="Z12" s="659">
        <v>0.9</v>
      </c>
      <c r="AA12" s="659"/>
      <c r="AB12" s="659"/>
      <c r="AC12" s="659"/>
      <c r="AD12" s="660">
        <v>45119</v>
      </c>
      <c r="AE12" s="660"/>
      <c r="AF12" s="660"/>
      <c r="AG12" s="660"/>
      <c r="AH12" s="660"/>
      <c r="AI12" s="660"/>
      <c r="AJ12" s="660"/>
      <c r="AK12" s="660"/>
      <c r="AL12" s="624">
        <v>1.4</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643925</v>
      </c>
      <c r="BH12" s="622"/>
      <c r="BI12" s="622"/>
      <c r="BJ12" s="622"/>
      <c r="BK12" s="622"/>
      <c r="BL12" s="622"/>
      <c r="BM12" s="622"/>
      <c r="BN12" s="623"/>
      <c r="BO12" s="659">
        <v>48.4</v>
      </c>
      <c r="BP12" s="659"/>
      <c r="BQ12" s="659"/>
      <c r="BR12" s="659"/>
      <c r="BS12" s="660" t="s">
        <v>178</v>
      </c>
      <c r="BT12" s="660"/>
      <c r="BU12" s="660"/>
      <c r="BV12" s="660"/>
      <c r="BW12" s="660"/>
      <c r="BX12" s="660"/>
      <c r="BY12" s="660"/>
      <c r="BZ12" s="660"/>
      <c r="CA12" s="660"/>
      <c r="CB12" s="695"/>
      <c r="CD12" s="618" t="s">
        <v>258</v>
      </c>
      <c r="CE12" s="619"/>
      <c r="CF12" s="619"/>
      <c r="CG12" s="619"/>
      <c r="CH12" s="619"/>
      <c r="CI12" s="619"/>
      <c r="CJ12" s="619"/>
      <c r="CK12" s="619"/>
      <c r="CL12" s="619"/>
      <c r="CM12" s="619"/>
      <c r="CN12" s="619"/>
      <c r="CO12" s="619"/>
      <c r="CP12" s="619"/>
      <c r="CQ12" s="620"/>
      <c r="CR12" s="621">
        <v>86231</v>
      </c>
      <c r="CS12" s="622"/>
      <c r="CT12" s="622"/>
      <c r="CU12" s="622"/>
      <c r="CV12" s="622"/>
      <c r="CW12" s="622"/>
      <c r="CX12" s="622"/>
      <c r="CY12" s="623"/>
      <c r="CZ12" s="659">
        <v>1.8</v>
      </c>
      <c r="DA12" s="659"/>
      <c r="DB12" s="659"/>
      <c r="DC12" s="659"/>
      <c r="DD12" s="627" t="s">
        <v>178</v>
      </c>
      <c r="DE12" s="622"/>
      <c r="DF12" s="622"/>
      <c r="DG12" s="622"/>
      <c r="DH12" s="622"/>
      <c r="DI12" s="622"/>
      <c r="DJ12" s="622"/>
      <c r="DK12" s="622"/>
      <c r="DL12" s="622"/>
      <c r="DM12" s="622"/>
      <c r="DN12" s="622"/>
      <c r="DO12" s="622"/>
      <c r="DP12" s="623"/>
      <c r="DQ12" s="627">
        <v>85943</v>
      </c>
      <c r="DR12" s="622"/>
      <c r="DS12" s="622"/>
      <c r="DT12" s="622"/>
      <c r="DU12" s="622"/>
      <c r="DV12" s="622"/>
      <c r="DW12" s="622"/>
      <c r="DX12" s="622"/>
      <c r="DY12" s="622"/>
      <c r="DZ12" s="622"/>
      <c r="EA12" s="622"/>
      <c r="EB12" s="622"/>
      <c r="EC12" s="658"/>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245</v>
      </c>
      <c r="AA13" s="659"/>
      <c r="AB13" s="659"/>
      <c r="AC13" s="659"/>
      <c r="AD13" s="660" t="s">
        <v>139</v>
      </c>
      <c r="AE13" s="660"/>
      <c r="AF13" s="660"/>
      <c r="AG13" s="660"/>
      <c r="AH13" s="660"/>
      <c r="AI13" s="660"/>
      <c r="AJ13" s="660"/>
      <c r="AK13" s="660"/>
      <c r="AL13" s="624" t="s">
        <v>139</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643595</v>
      </c>
      <c r="BH13" s="622"/>
      <c r="BI13" s="622"/>
      <c r="BJ13" s="622"/>
      <c r="BK13" s="622"/>
      <c r="BL13" s="622"/>
      <c r="BM13" s="622"/>
      <c r="BN13" s="623"/>
      <c r="BO13" s="659">
        <v>48.4</v>
      </c>
      <c r="BP13" s="659"/>
      <c r="BQ13" s="659"/>
      <c r="BR13" s="659"/>
      <c r="BS13" s="660" t="s">
        <v>245</v>
      </c>
      <c r="BT13" s="660"/>
      <c r="BU13" s="660"/>
      <c r="BV13" s="660"/>
      <c r="BW13" s="660"/>
      <c r="BX13" s="660"/>
      <c r="BY13" s="660"/>
      <c r="BZ13" s="660"/>
      <c r="CA13" s="660"/>
      <c r="CB13" s="695"/>
      <c r="CD13" s="618" t="s">
        <v>261</v>
      </c>
      <c r="CE13" s="619"/>
      <c r="CF13" s="619"/>
      <c r="CG13" s="619"/>
      <c r="CH13" s="619"/>
      <c r="CI13" s="619"/>
      <c r="CJ13" s="619"/>
      <c r="CK13" s="619"/>
      <c r="CL13" s="619"/>
      <c r="CM13" s="619"/>
      <c r="CN13" s="619"/>
      <c r="CO13" s="619"/>
      <c r="CP13" s="619"/>
      <c r="CQ13" s="620"/>
      <c r="CR13" s="621">
        <v>462875</v>
      </c>
      <c r="CS13" s="622"/>
      <c r="CT13" s="622"/>
      <c r="CU13" s="622"/>
      <c r="CV13" s="622"/>
      <c r="CW13" s="622"/>
      <c r="CX13" s="622"/>
      <c r="CY13" s="623"/>
      <c r="CZ13" s="659">
        <v>9.9</v>
      </c>
      <c r="DA13" s="659"/>
      <c r="DB13" s="659"/>
      <c r="DC13" s="659"/>
      <c r="DD13" s="627">
        <v>113598</v>
      </c>
      <c r="DE13" s="622"/>
      <c r="DF13" s="622"/>
      <c r="DG13" s="622"/>
      <c r="DH13" s="622"/>
      <c r="DI13" s="622"/>
      <c r="DJ13" s="622"/>
      <c r="DK13" s="622"/>
      <c r="DL13" s="622"/>
      <c r="DM13" s="622"/>
      <c r="DN13" s="622"/>
      <c r="DO13" s="622"/>
      <c r="DP13" s="623"/>
      <c r="DQ13" s="627">
        <v>407272</v>
      </c>
      <c r="DR13" s="622"/>
      <c r="DS13" s="622"/>
      <c r="DT13" s="622"/>
      <c r="DU13" s="622"/>
      <c r="DV13" s="622"/>
      <c r="DW13" s="622"/>
      <c r="DX13" s="622"/>
      <c r="DY13" s="622"/>
      <c r="DZ13" s="622"/>
      <c r="EA13" s="622"/>
      <c r="EB13" s="622"/>
      <c r="EC13" s="658"/>
    </row>
    <row r="14" spans="2:143" ht="11.25" customHeight="1" x14ac:dyDescent="0.2">
      <c r="B14" s="618" t="s">
        <v>262</v>
      </c>
      <c r="C14" s="619"/>
      <c r="D14" s="619"/>
      <c r="E14" s="619"/>
      <c r="F14" s="619"/>
      <c r="G14" s="619"/>
      <c r="H14" s="619"/>
      <c r="I14" s="619"/>
      <c r="J14" s="619"/>
      <c r="K14" s="619"/>
      <c r="L14" s="619"/>
      <c r="M14" s="619"/>
      <c r="N14" s="619"/>
      <c r="O14" s="619"/>
      <c r="P14" s="619"/>
      <c r="Q14" s="620"/>
      <c r="R14" s="621" t="s">
        <v>245</v>
      </c>
      <c r="S14" s="622"/>
      <c r="T14" s="622"/>
      <c r="U14" s="622"/>
      <c r="V14" s="622"/>
      <c r="W14" s="622"/>
      <c r="X14" s="622"/>
      <c r="Y14" s="623"/>
      <c r="Z14" s="659" t="s">
        <v>245</v>
      </c>
      <c r="AA14" s="659"/>
      <c r="AB14" s="659"/>
      <c r="AC14" s="659"/>
      <c r="AD14" s="660" t="s">
        <v>245</v>
      </c>
      <c r="AE14" s="660"/>
      <c r="AF14" s="660"/>
      <c r="AG14" s="660"/>
      <c r="AH14" s="660"/>
      <c r="AI14" s="660"/>
      <c r="AJ14" s="660"/>
      <c r="AK14" s="660"/>
      <c r="AL14" s="624" t="s">
        <v>139</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41927</v>
      </c>
      <c r="BH14" s="622"/>
      <c r="BI14" s="622"/>
      <c r="BJ14" s="622"/>
      <c r="BK14" s="622"/>
      <c r="BL14" s="622"/>
      <c r="BM14" s="622"/>
      <c r="BN14" s="623"/>
      <c r="BO14" s="659">
        <v>3.2</v>
      </c>
      <c r="BP14" s="659"/>
      <c r="BQ14" s="659"/>
      <c r="BR14" s="659"/>
      <c r="BS14" s="660" t="s">
        <v>245</v>
      </c>
      <c r="BT14" s="660"/>
      <c r="BU14" s="660"/>
      <c r="BV14" s="660"/>
      <c r="BW14" s="660"/>
      <c r="BX14" s="660"/>
      <c r="BY14" s="660"/>
      <c r="BZ14" s="660"/>
      <c r="CA14" s="660"/>
      <c r="CB14" s="695"/>
      <c r="CD14" s="618" t="s">
        <v>264</v>
      </c>
      <c r="CE14" s="619"/>
      <c r="CF14" s="619"/>
      <c r="CG14" s="619"/>
      <c r="CH14" s="619"/>
      <c r="CI14" s="619"/>
      <c r="CJ14" s="619"/>
      <c r="CK14" s="619"/>
      <c r="CL14" s="619"/>
      <c r="CM14" s="619"/>
      <c r="CN14" s="619"/>
      <c r="CO14" s="619"/>
      <c r="CP14" s="619"/>
      <c r="CQ14" s="620"/>
      <c r="CR14" s="621">
        <v>275155</v>
      </c>
      <c r="CS14" s="622"/>
      <c r="CT14" s="622"/>
      <c r="CU14" s="622"/>
      <c r="CV14" s="622"/>
      <c r="CW14" s="622"/>
      <c r="CX14" s="622"/>
      <c r="CY14" s="623"/>
      <c r="CZ14" s="659">
        <v>5.9</v>
      </c>
      <c r="DA14" s="659"/>
      <c r="DB14" s="659"/>
      <c r="DC14" s="659"/>
      <c r="DD14" s="627" t="s">
        <v>139</v>
      </c>
      <c r="DE14" s="622"/>
      <c r="DF14" s="622"/>
      <c r="DG14" s="622"/>
      <c r="DH14" s="622"/>
      <c r="DI14" s="622"/>
      <c r="DJ14" s="622"/>
      <c r="DK14" s="622"/>
      <c r="DL14" s="622"/>
      <c r="DM14" s="622"/>
      <c r="DN14" s="622"/>
      <c r="DO14" s="622"/>
      <c r="DP14" s="623"/>
      <c r="DQ14" s="627">
        <v>275155</v>
      </c>
      <c r="DR14" s="622"/>
      <c r="DS14" s="622"/>
      <c r="DT14" s="622"/>
      <c r="DU14" s="622"/>
      <c r="DV14" s="622"/>
      <c r="DW14" s="622"/>
      <c r="DX14" s="622"/>
      <c r="DY14" s="622"/>
      <c r="DZ14" s="622"/>
      <c r="EA14" s="622"/>
      <c r="EB14" s="622"/>
      <c r="EC14" s="658"/>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245</v>
      </c>
      <c r="S15" s="622"/>
      <c r="T15" s="622"/>
      <c r="U15" s="622"/>
      <c r="V15" s="622"/>
      <c r="W15" s="622"/>
      <c r="X15" s="622"/>
      <c r="Y15" s="623"/>
      <c r="Z15" s="659" t="s">
        <v>139</v>
      </c>
      <c r="AA15" s="659"/>
      <c r="AB15" s="659"/>
      <c r="AC15" s="659"/>
      <c r="AD15" s="660" t="s">
        <v>245</v>
      </c>
      <c r="AE15" s="660"/>
      <c r="AF15" s="660"/>
      <c r="AG15" s="660"/>
      <c r="AH15" s="660"/>
      <c r="AI15" s="660"/>
      <c r="AJ15" s="660"/>
      <c r="AK15" s="660"/>
      <c r="AL15" s="624" t="s">
        <v>178</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53461</v>
      </c>
      <c r="BH15" s="622"/>
      <c r="BI15" s="622"/>
      <c r="BJ15" s="622"/>
      <c r="BK15" s="622"/>
      <c r="BL15" s="622"/>
      <c r="BM15" s="622"/>
      <c r="BN15" s="623"/>
      <c r="BO15" s="659">
        <v>4</v>
      </c>
      <c r="BP15" s="659"/>
      <c r="BQ15" s="659"/>
      <c r="BR15" s="659"/>
      <c r="BS15" s="660" t="s">
        <v>139</v>
      </c>
      <c r="BT15" s="660"/>
      <c r="BU15" s="660"/>
      <c r="BV15" s="660"/>
      <c r="BW15" s="660"/>
      <c r="BX15" s="660"/>
      <c r="BY15" s="660"/>
      <c r="BZ15" s="660"/>
      <c r="CA15" s="660"/>
      <c r="CB15" s="695"/>
      <c r="CD15" s="618" t="s">
        <v>267</v>
      </c>
      <c r="CE15" s="619"/>
      <c r="CF15" s="619"/>
      <c r="CG15" s="619"/>
      <c r="CH15" s="619"/>
      <c r="CI15" s="619"/>
      <c r="CJ15" s="619"/>
      <c r="CK15" s="619"/>
      <c r="CL15" s="619"/>
      <c r="CM15" s="619"/>
      <c r="CN15" s="619"/>
      <c r="CO15" s="619"/>
      <c r="CP15" s="619"/>
      <c r="CQ15" s="620"/>
      <c r="CR15" s="621">
        <v>413960</v>
      </c>
      <c r="CS15" s="622"/>
      <c r="CT15" s="622"/>
      <c r="CU15" s="622"/>
      <c r="CV15" s="622"/>
      <c r="CW15" s="622"/>
      <c r="CX15" s="622"/>
      <c r="CY15" s="623"/>
      <c r="CZ15" s="659">
        <v>8.8000000000000007</v>
      </c>
      <c r="DA15" s="659"/>
      <c r="DB15" s="659"/>
      <c r="DC15" s="659"/>
      <c r="DD15" s="627">
        <v>19302</v>
      </c>
      <c r="DE15" s="622"/>
      <c r="DF15" s="622"/>
      <c r="DG15" s="622"/>
      <c r="DH15" s="622"/>
      <c r="DI15" s="622"/>
      <c r="DJ15" s="622"/>
      <c r="DK15" s="622"/>
      <c r="DL15" s="622"/>
      <c r="DM15" s="622"/>
      <c r="DN15" s="622"/>
      <c r="DO15" s="622"/>
      <c r="DP15" s="623"/>
      <c r="DQ15" s="627">
        <v>397339</v>
      </c>
      <c r="DR15" s="622"/>
      <c r="DS15" s="622"/>
      <c r="DT15" s="622"/>
      <c r="DU15" s="622"/>
      <c r="DV15" s="622"/>
      <c r="DW15" s="622"/>
      <c r="DX15" s="622"/>
      <c r="DY15" s="622"/>
      <c r="DZ15" s="622"/>
      <c r="EA15" s="622"/>
      <c r="EB15" s="622"/>
      <c r="EC15" s="658"/>
    </row>
    <row r="16" spans="2:143" ht="11.25" customHeight="1" x14ac:dyDescent="0.2">
      <c r="B16" s="618" t="s">
        <v>268</v>
      </c>
      <c r="C16" s="619"/>
      <c r="D16" s="619"/>
      <c r="E16" s="619"/>
      <c r="F16" s="619"/>
      <c r="G16" s="619"/>
      <c r="H16" s="619"/>
      <c r="I16" s="619"/>
      <c r="J16" s="619"/>
      <c r="K16" s="619"/>
      <c r="L16" s="619"/>
      <c r="M16" s="619"/>
      <c r="N16" s="619"/>
      <c r="O16" s="619"/>
      <c r="P16" s="619"/>
      <c r="Q16" s="620"/>
      <c r="R16" s="621">
        <v>7714</v>
      </c>
      <c r="S16" s="622"/>
      <c r="T16" s="622"/>
      <c r="U16" s="622"/>
      <c r="V16" s="622"/>
      <c r="W16" s="622"/>
      <c r="X16" s="622"/>
      <c r="Y16" s="623"/>
      <c r="Z16" s="659">
        <v>0.1</v>
      </c>
      <c r="AA16" s="659"/>
      <c r="AB16" s="659"/>
      <c r="AC16" s="659"/>
      <c r="AD16" s="660">
        <v>7714</v>
      </c>
      <c r="AE16" s="660"/>
      <c r="AF16" s="660"/>
      <c r="AG16" s="660"/>
      <c r="AH16" s="660"/>
      <c r="AI16" s="660"/>
      <c r="AJ16" s="660"/>
      <c r="AK16" s="660"/>
      <c r="AL16" s="624">
        <v>0.2</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245</v>
      </c>
      <c r="BH16" s="622"/>
      <c r="BI16" s="622"/>
      <c r="BJ16" s="622"/>
      <c r="BK16" s="622"/>
      <c r="BL16" s="622"/>
      <c r="BM16" s="622"/>
      <c r="BN16" s="623"/>
      <c r="BO16" s="659" t="s">
        <v>139</v>
      </c>
      <c r="BP16" s="659"/>
      <c r="BQ16" s="659"/>
      <c r="BR16" s="659"/>
      <c r="BS16" s="660" t="s">
        <v>139</v>
      </c>
      <c r="BT16" s="660"/>
      <c r="BU16" s="660"/>
      <c r="BV16" s="660"/>
      <c r="BW16" s="660"/>
      <c r="BX16" s="660"/>
      <c r="BY16" s="660"/>
      <c r="BZ16" s="660"/>
      <c r="CA16" s="660"/>
      <c r="CB16" s="695"/>
      <c r="CD16" s="618" t="s">
        <v>270</v>
      </c>
      <c r="CE16" s="619"/>
      <c r="CF16" s="619"/>
      <c r="CG16" s="619"/>
      <c r="CH16" s="619"/>
      <c r="CI16" s="619"/>
      <c r="CJ16" s="619"/>
      <c r="CK16" s="619"/>
      <c r="CL16" s="619"/>
      <c r="CM16" s="619"/>
      <c r="CN16" s="619"/>
      <c r="CO16" s="619"/>
      <c r="CP16" s="619"/>
      <c r="CQ16" s="620"/>
      <c r="CR16" s="621" t="s">
        <v>139</v>
      </c>
      <c r="CS16" s="622"/>
      <c r="CT16" s="622"/>
      <c r="CU16" s="622"/>
      <c r="CV16" s="622"/>
      <c r="CW16" s="622"/>
      <c r="CX16" s="622"/>
      <c r="CY16" s="623"/>
      <c r="CZ16" s="659" t="s">
        <v>178</v>
      </c>
      <c r="DA16" s="659"/>
      <c r="DB16" s="659"/>
      <c r="DC16" s="659"/>
      <c r="DD16" s="627" t="s">
        <v>245</v>
      </c>
      <c r="DE16" s="622"/>
      <c r="DF16" s="622"/>
      <c r="DG16" s="622"/>
      <c r="DH16" s="622"/>
      <c r="DI16" s="622"/>
      <c r="DJ16" s="622"/>
      <c r="DK16" s="622"/>
      <c r="DL16" s="622"/>
      <c r="DM16" s="622"/>
      <c r="DN16" s="622"/>
      <c r="DO16" s="622"/>
      <c r="DP16" s="623"/>
      <c r="DQ16" s="627" t="s">
        <v>139</v>
      </c>
      <c r="DR16" s="622"/>
      <c r="DS16" s="622"/>
      <c r="DT16" s="622"/>
      <c r="DU16" s="622"/>
      <c r="DV16" s="622"/>
      <c r="DW16" s="622"/>
      <c r="DX16" s="622"/>
      <c r="DY16" s="622"/>
      <c r="DZ16" s="622"/>
      <c r="EA16" s="622"/>
      <c r="EB16" s="622"/>
      <c r="EC16" s="658"/>
    </row>
    <row r="17" spans="2:133" ht="11.25" customHeight="1" x14ac:dyDescent="0.2">
      <c r="B17" s="618" t="s">
        <v>271</v>
      </c>
      <c r="C17" s="619"/>
      <c r="D17" s="619"/>
      <c r="E17" s="619"/>
      <c r="F17" s="619"/>
      <c r="G17" s="619"/>
      <c r="H17" s="619"/>
      <c r="I17" s="619"/>
      <c r="J17" s="619"/>
      <c r="K17" s="619"/>
      <c r="L17" s="619"/>
      <c r="M17" s="619"/>
      <c r="N17" s="619"/>
      <c r="O17" s="619"/>
      <c r="P17" s="619"/>
      <c r="Q17" s="620"/>
      <c r="R17" s="621">
        <v>12118</v>
      </c>
      <c r="S17" s="622"/>
      <c r="T17" s="622"/>
      <c r="U17" s="622"/>
      <c r="V17" s="622"/>
      <c r="W17" s="622"/>
      <c r="X17" s="622"/>
      <c r="Y17" s="623"/>
      <c r="Z17" s="659">
        <v>0.2</v>
      </c>
      <c r="AA17" s="659"/>
      <c r="AB17" s="659"/>
      <c r="AC17" s="659"/>
      <c r="AD17" s="660">
        <v>12118</v>
      </c>
      <c r="AE17" s="660"/>
      <c r="AF17" s="660"/>
      <c r="AG17" s="660"/>
      <c r="AH17" s="660"/>
      <c r="AI17" s="660"/>
      <c r="AJ17" s="660"/>
      <c r="AK17" s="660"/>
      <c r="AL17" s="624">
        <v>0.4</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59" t="s">
        <v>178</v>
      </c>
      <c r="BP17" s="659"/>
      <c r="BQ17" s="659"/>
      <c r="BR17" s="659"/>
      <c r="BS17" s="660" t="s">
        <v>139</v>
      </c>
      <c r="BT17" s="660"/>
      <c r="BU17" s="660"/>
      <c r="BV17" s="660"/>
      <c r="BW17" s="660"/>
      <c r="BX17" s="660"/>
      <c r="BY17" s="660"/>
      <c r="BZ17" s="660"/>
      <c r="CA17" s="660"/>
      <c r="CB17" s="695"/>
      <c r="CD17" s="618" t="s">
        <v>273</v>
      </c>
      <c r="CE17" s="619"/>
      <c r="CF17" s="619"/>
      <c r="CG17" s="619"/>
      <c r="CH17" s="619"/>
      <c r="CI17" s="619"/>
      <c r="CJ17" s="619"/>
      <c r="CK17" s="619"/>
      <c r="CL17" s="619"/>
      <c r="CM17" s="619"/>
      <c r="CN17" s="619"/>
      <c r="CO17" s="619"/>
      <c r="CP17" s="619"/>
      <c r="CQ17" s="620"/>
      <c r="CR17" s="621">
        <v>356650</v>
      </c>
      <c r="CS17" s="622"/>
      <c r="CT17" s="622"/>
      <c r="CU17" s="622"/>
      <c r="CV17" s="622"/>
      <c r="CW17" s="622"/>
      <c r="CX17" s="622"/>
      <c r="CY17" s="623"/>
      <c r="CZ17" s="659">
        <v>7.6</v>
      </c>
      <c r="DA17" s="659"/>
      <c r="DB17" s="659"/>
      <c r="DC17" s="659"/>
      <c r="DD17" s="627" t="s">
        <v>139</v>
      </c>
      <c r="DE17" s="622"/>
      <c r="DF17" s="622"/>
      <c r="DG17" s="622"/>
      <c r="DH17" s="622"/>
      <c r="DI17" s="622"/>
      <c r="DJ17" s="622"/>
      <c r="DK17" s="622"/>
      <c r="DL17" s="622"/>
      <c r="DM17" s="622"/>
      <c r="DN17" s="622"/>
      <c r="DO17" s="622"/>
      <c r="DP17" s="623"/>
      <c r="DQ17" s="627">
        <v>356650</v>
      </c>
      <c r="DR17" s="622"/>
      <c r="DS17" s="622"/>
      <c r="DT17" s="622"/>
      <c r="DU17" s="622"/>
      <c r="DV17" s="622"/>
      <c r="DW17" s="622"/>
      <c r="DX17" s="622"/>
      <c r="DY17" s="622"/>
      <c r="DZ17" s="622"/>
      <c r="EA17" s="622"/>
      <c r="EB17" s="622"/>
      <c r="EC17" s="658"/>
    </row>
    <row r="18" spans="2:133" ht="11.25" customHeight="1" x14ac:dyDescent="0.2">
      <c r="B18" s="618" t="s">
        <v>274</v>
      </c>
      <c r="C18" s="619"/>
      <c r="D18" s="619"/>
      <c r="E18" s="619"/>
      <c r="F18" s="619"/>
      <c r="G18" s="619"/>
      <c r="H18" s="619"/>
      <c r="I18" s="619"/>
      <c r="J18" s="619"/>
      <c r="K18" s="619"/>
      <c r="L18" s="619"/>
      <c r="M18" s="619"/>
      <c r="N18" s="619"/>
      <c r="O18" s="619"/>
      <c r="P18" s="619"/>
      <c r="Q18" s="620"/>
      <c r="R18" s="621">
        <v>8154</v>
      </c>
      <c r="S18" s="622"/>
      <c r="T18" s="622"/>
      <c r="U18" s="622"/>
      <c r="V18" s="622"/>
      <c r="W18" s="622"/>
      <c r="X18" s="622"/>
      <c r="Y18" s="623"/>
      <c r="Z18" s="659">
        <v>0.2</v>
      </c>
      <c r="AA18" s="659"/>
      <c r="AB18" s="659"/>
      <c r="AC18" s="659"/>
      <c r="AD18" s="660">
        <v>8154</v>
      </c>
      <c r="AE18" s="660"/>
      <c r="AF18" s="660"/>
      <c r="AG18" s="660"/>
      <c r="AH18" s="660"/>
      <c r="AI18" s="660"/>
      <c r="AJ18" s="660"/>
      <c r="AK18" s="660"/>
      <c r="AL18" s="624">
        <v>0.2</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178</v>
      </c>
      <c r="BH18" s="622"/>
      <c r="BI18" s="622"/>
      <c r="BJ18" s="622"/>
      <c r="BK18" s="622"/>
      <c r="BL18" s="622"/>
      <c r="BM18" s="622"/>
      <c r="BN18" s="623"/>
      <c r="BO18" s="659" t="s">
        <v>178</v>
      </c>
      <c r="BP18" s="659"/>
      <c r="BQ18" s="659"/>
      <c r="BR18" s="659"/>
      <c r="BS18" s="660" t="s">
        <v>245</v>
      </c>
      <c r="BT18" s="660"/>
      <c r="BU18" s="660"/>
      <c r="BV18" s="660"/>
      <c r="BW18" s="660"/>
      <c r="BX18" s="660"/>
      <c r="BY18" s="660"/>
      <c r="BZ18" s="660"/>
      <c r="CA18" s="660"/>
      <c r="CB18" s="695"/>
      <c r="CD18" s="618" t="s">
        <v>276</v>
      </c>
      <c r="CE18" s="619"/>
      <c r="CF18" s="619"/>
      <c r="CG18" s="619"/>
      <c r="CH18" s="619"/>
      <c r="CI18" s="619"/>
      <c r="CJ18" s="619"/>
      <c r="CK18" s="619"/>
      <c r="CL18" s="619"/>
      <c r="CM18" s="619"/>
      <c r="CN18" s="619"/>
      <c r="CO18" s="619"/>
      <c r="CP18" s="619"/>
      <c r="CQ18" s="620"/>
      <c r="CR18" s="621" t="s">
        <v>245</v>
      </c>
      <c r="CS18" s="622"/>
      <c r="CT18" s="622"/>
      <c r="CU18" s="622"/>
      <c r="CV18" s="622"/>
      <c r="CW18" s="622"/>
      <c r="CX18" s="622"/>
      <c r="CY18" s="623"/>
      <c r="CZ18" s="659" t="s">
        <v>139</v>
      </c>
      <c r="DA18" s="659"/>
      <c r="DB18" s="659"/>
      <c r="DC18" s="659"/>
      <c r="DD18" s="627" t="s">
        <v>178</v>
      </c>
      <c r="DE18" s="622"/>
      <c r="DF18" s="622"/>
      <c r="DG18" s="622"/>
      <c r="DH18" s="622"/>
      <c r="DI18" s="622"/>
      <c r="DJ18" s="622"/>
      <c r="DK18" s="622"/>
      <c r="DL18" s="622"/>
      <c r="DM18" s="622"/>
      <c r="DN18" s="622"/>
      <c r="DO18" s="622"/>
      <c r="DP18" s="623"/>
      <c r="DQ18" s="627" t="s">
        <v>245</v>
      </c>
      <c r="DR18" s="622"/>
      <c r="DS18" s="622"/>
      <c r="DT18" s="622"/>
      <c r="DU18" s="622"/>
      <c r="DV18" s="622"/>
      <c r="DW18" s="622"/>
      <c r="DX18" s="622"/>
      <c r="DY18" s="622"/>
      <c r="DZ18" s="622"/>
      <c r="EA18" s="622"/>
      <c r="EB18" s="622"/>
      <c r="EC18" s="658"/>
    </row>
    <row r="19" spans="2:133" ht="11.25" customHeight="1" x14ac:dyDescent="0.2">
      <c r="B19" s="618" t="s">
        <v>277</v>
      </c>
      <c r="C19" s="619"/>
      <c r="D19" s="619"/>
      <c r="E19" s="619"/>
      <c r="F19" s="619"/>
      <c r="G19" s="619"/>
      <c r="H19" s="619"/>
      <c r="I19" s="619"/>
      <c r="J19" s="619"/>
      <c r="K19" s="619"/>
      <c r="L19" s="619"/>
      <c r="M19" s="619"/>
      <c r="N19" s="619"/>
      <c r="O19" s="619"/>
      <c r="P19" s="619"/>
      <c r="Q19" s="620"/>
      <c r="R19" s="621">
        <v>7640</v>
      </c>
      <c r="S19" s="622"/>
      <c r="T19" s="622"/>
      <c r="U19" s="622"/>
      <c r="V19" s="622"/>
      <c r="W19" s="622"/>
      <c r="X19" s="622"/>
      <c r="Y19" s="623"/>
      <c r="Z19" s="659">
        <v>0.1</v>
      </c>
      <c r="AA19" s="659"/>
      <c r="AB19" s="659"/>
      <c r="AC19" s="659"/>
      <c r="AD19" s="660">
        <v>7640</v>
      </c>
      <c r="AE19" s="660"/>
      <c r="AF19" s="660"/>
      <c r="AG19" s="660"/>
      <c r="AH19" s="660"/>
      <c r="AI19" s="660"/>
      <c r="AJ19" s="660"/>
      <c r="AK19" s="660"/>
      <c r="AL19" s="624">
        <v>0.2</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3001</v>
      </c>
      <c r="BH19" s="622"/>
      <c r="BI19" s="622"/>
      <c r="BJ19" s="622"/>
      <c r="BK19" s="622"/>
      <c r="BL19" s="622"/>
      <c r="BM19" s="622"/>
      <c r="BN19" s="623"/>
      <c r="BO19" s="659">
        <v>0.2</v>
      </c>
      <c r="BP19" s="659"/>
      <c r="BQ19" s="659"/>
      <c r="BR19" s="659"/>
      <c r="BS19" s="660" t="s">
        <v>139</v>
      </c>
      <c r="BT19" s="660"/>
      <c r="BU19" s="660"/>
      <c r="BV19" s="660"/>
      <c r="BW19" s="660"/>
      <c r="BX19" s="660"/>
      <c r="BY19" s="660"/>
      <c r="BZ19" s="660"/>
      <c r="CA19" s="660"/>
      <c r="CB19" s="695"/>
      <c r="CD19" s="618" t="s">
        <v>279</v>
      </c>
      <c r="CE19" s="619"/>
      <c r="CF19" s="619"/>
      <c r="CG19" s="619"/>
      <c r="CH19" s="619"/>
      <c r="CI19" s="619"/>
      <c r="CJ19" s="619"/>
      <c r="CK19" s="619"/>
      <c r="CL19" s="619"/>
      <c r="CM19" s="619"/>
      <c r="CN19" s="619"/>
      <c r="CO19" s="619"/>
      <c r="CP19" s="619"/>
      <c r="CQ19" s="620"/>
      <c r="CR19" s="621" t="s">
        <v>139</v>
      </c>
      <c r="CS19" s="622"/>
      <c r="CT19" s="622"/>
      <c r="CU19" s="622"/>
      <c r="CV19" s="622"/>
      <c r="CW19" s="622"/>
      <c r="CX19" s="622"/>
      <c r="CY19" s="623"/>
      <c r="CZ19" s="659" t="s">
        <v>178</v>
      </c>
      <c r="DA19" s="659"/>
      <c r="DB19" s="659"/>
      <c r="DC19" s="659"/>
      <c r="DD19" s="627" t="s">
        <v>245</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58"/>
    </row>
    <row r="20" spans="2:133" ht="11.25" customHeight="1" x14ac:dyDescent="0.2">
      <c r="B20" s="696" t="s">
        <v>280</v>
      </c>
      <c r="C20" s="697"/>
      <c r="D20" s="697"/>
      <c r="E20" s="697"/>
      <c r="F20" s="697"/>
      <c r="G20" s="697"/>
      <c r="H20" s="697"/>
      <c r="I20" s="697"/>
      <c r="J20" s="697"/>
      <c r="K20" s="697"/>
      <c r="L20" s="697"/>
      <c r="M20" s="697"/>
      <c r="N20" s="697"/>
      <c r="O20" s="697"/>
      <c r="P20" s="697"/>
      <c r="Q20" s="698"/>
      <c r="R20" s="621">
        <v>514</v>
      </c>
      <c r="S20" s="622"/>
      <c r="T20" s="622"/>
      <c r="U20" s="622"/>
      <c r="V20" s="622"/>
      <c r="W20" s="622"/>
      <c r="X20" s="622"/>
      <c r="Y20" s="623"/>
      <c r="Z20" s="659">
        <v>0</v>
      </c>
      <c r="AA20" s="659"/>
      <c r="AB20" s="659"/>
      <c r="AC20" s="659"/>
      <c r="AD20" s="660">
        <v>514</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3001</v>
      </c>
      <c r="BH20" s="622"/>
      <c r="BI20" s="622"/>
      <c r="BJ20" s="622"/>
      <c r="BK20" s="622"/>
      <c r="BL20" s="622"/>
      <c r="BM20" s="622"/>
      <c r="BN20" s="623"/>
      <c r="BO20" s="659">
        <v>0.2</v>
      </c>
      <c r="BP20" s="659"/>
      <c r="BQ20" s="659"/>
      <c r="BR20" s="659"/>
      <c r="BS20" s="660" t="s">
        <v>139</v>
      </c>
      <c r="BT20" s="660"/>
      <c r="BU20" s="660"/>
      <c r="BV20" s="660"/>
      <c r="BW20" s="660"/>
      <c r="BX20" s="660"/>
      <c r="BY20" s="660"/>
      <c r="BZ20" s="660"/>
      <c r="CA20" s="660"/>
      <c r="CB20" s="695"/>
      <c r="CD20" s="618" t="s">
        <v>282</v>
      </c>
      <c r="CE20" s="619"/>
      <c r="CF20" s="619"/>
      <c r="CG20" s="619"/>
      <c r="CH20" s="619"/>
      <c r="CI20" s="619"/>
      <c r="CJ20" s="619"/>
      <c r="CK20" s="619"/>
      <c r="CL20" s="619"/>
      <c r="CM20" s="619"/>
      <c r="CN20" s="619"/>
      <c r="CO20" s="619"/>
      <c r="CP20" s="619"/>
      <c r="CQ20" s="620"/>
      <c r="CR20" s="621">
        <v>4686641</v>
      </c>
      <c r="CS20" s="622"/>
      <c r="CT20" s="622"/>
      <c r="CU20" s="622"/>
      <c r="CV20" s="622"/>
      <c r="CW20" s="622"/>
      <c r="CX20" s="622"/>
      <c r="CY20" s="623"/>
      <c r="CZ20" s="659">
        <v>100</v>
      </c>
      <c r="DA20" s="659"/>
      <c r="DB20" s="659"/>
      <c r="DC20" s="659"/>
      <c r="DD20" s="627">
        <v>162424</v>
      </c>
      <c r="DE20" s="622"/>
      <c r="DF20" s="622"/>
      <c r="DG20" s="622"/>
      <c r="DH20" s="622"/>
      <c r="DI20" s="622"/>
      <c r="DJ20" s="622"/>
      <c r="DK20" s="622"/>
      <c r="DL20" s="622"/>
      <c r="DM20" s="622"/>
      <c r="DN20" s="622"/>
      <c r="DO20" s="622"/>
      <c r="DP20" s="623"/>
      <c r="DQ20" s="627">
        <v>3742545</v>
      </c>
      <c r="DR20" s="622"/>
      <c r="DS20" s="622"/>
      <c r="DT20" s="622"/>
      <c r="DU20" s="622"/>
      <c r="DV20" s="622"/>
      <c r="DW20" s="622"/>
      <c r="DX20" s="622"/>
      <c r="DY20" s="622"/>
      <c r="DZ20" s="622"/>
      <c r="EA20" s="622"/>
      <c r="EB20" s="622"/>
      <c r="EC20" s="658"/>
    </row>
    <row r="21" spans="2:133" ht="11.25" customHeight="1" x14ac:dyDescent="0.2">
      <c r="B21" s="618" t="s">
        <v>283</v>
      </c>
      <c r="C21" s="619"/>
      <c r="D21" s="619"/>
      <c r="E21" s="619"/>
      <c r="F21" s="619"/>
      <c r="G21" s="619"/>
      <c r="H21" s="619"/>
      <c r="I21" s="619"/>
      <c r="J21" s="619"/>
      <c r="K21" s="619"/>
      <c r="L21" s="619"/>
      <c r="M21" s="619"/>
      <c r="N21" s="619"/>
      <c r="O21" s="619"/>
      <c r="P21" s="619"/>
      <c r="Q21" s="620"/>
      <c r="R21" s="621">
        <v>1673918</v>
      </c>
      <c r="S21" s="622"/>
      <c r="T21" s="622"/>
      <c r="U21" s="622"/>
      <c r="V21" s="622"/>
      <c r="W21" s="622"/>
      <c r="X21" s="622"/>
      <c r="Y21" s="623"/>
      <c r="Z21" s="659">
        <v>32.1</v>
      </c>
      <c r="AA21" s="659"/>
      <c r="AB21" s="659"/>
      <c r="AC21" s="659"/>
      <c r="AD21" s="660">
        <v>1549801</v>
      </c>
      <c r="AE21" s="660"/>
      <c r="AF21" s="660"/>
      <c r="AG21" s="660"/>
      <c r="AH21" s="660"/>
      <c r="AI21" s="660"/>
      <c r="AJ21" s="660"/>
      <c r="AK21" s="660"/>
      <c r="AL21" s="624">
        <v>47.2</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v>3001</v>
      </c>
      <c r="BH21" s="622"/>
      <c r="BI21" s="622"/>
      <c r="BJ21" s="622"/>
      <c r="BK21" s="622"/>
      <c r="BL21" s="622"/>
      <c r="BM21" s="622"/>
      <c r="BN21" s="623"/>
      <c r="BO21" s="659">
        <v>0.2</v>
      </c>
      <c r="BP21" s="659"/>
      <c r="BQ21" s="659"/>
      <c r="BR21" s="659"/>
      <c r="BS21" s="660" t="s">
        <v>139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285</v>
      </c>
      <c r="C22" s="619"/>
      <c r="D22" s="619"/>
      <c r="E22" s="619"/>
      <c r="F22" s="619"/>
      <c r="G22" s="619"/>
      <c r="H22" s="619"/>
      <c r="I22" s="619"/>
      <c r="J22" s="619"/>
      <c r="K22" s="619"/>
      <c r="L22" s="619"/>
      <c r="M22" s="619"/>
      <c r="N22" s="619"/>
      <c r="O22" s="619"/>
      <c r="P22" s="619"/>
      <c r="Q22" s="620"/>
      <c r="R22" s="621">
        <v>1549801</v>
      </c>
      <c r="S22" s="622"/>
      <c r="T22" s="622"/>
      <c r="U22" s="622"/>
      <c r="V22" s="622"/>
      <c r="W22" s="622"/>
      <c r="X22" s="622"/>
      <c r="Y22" s="623"/>
      <c r="Z22" s="659">
        <v>29.7</v>
      </c>
      <c r="AA22" s="659"/>
      <c r="AB22" s="659"/>
      <c r="AC22" s="659"/>
      <c r="AD22" s="660">
        <v>1549801</v>
      </c>
      <c r="AE22" s="660"/>
      <c r="AF22" s="660"/>
      <c r="AG22" s="660"/>
      <c r="AH22" s="660"/>
      <c r="AI22" s="660"/>
      <c r="AJ22" s="660"/>
      <c r="AK22" s="660"/>
      <c r="AL22" s="624">
        <v>47.2</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139</v>
      </c>
      <c r="BH22" s="622"/>
      <c r="BI22" s="622"/>
      <c r="BJ22" s="622"/>
      <c r="BK22" s="622"/>
      <c r="BL22" s="622"/>
      <c r="BM22" s="622"/>
      <c r="BN22" s="623"/>
      <c r="BO22" s="659" t="s">
        <v>139</v>
      </c>
      <c r="BP22" s="659"/>
      <c r="BQ22" s="659"/>
      <c r="BR22" s="659"/>
      <c r="BS22" s="660" t="s">
        <v>245</v>
      </c>
      <c r="BT22" s="660"/>
      <c r="BU22" s="660"/>
      <c r="BV22" s="660"/>
      <c r="BW22" s="660"/>
      <c r="BX22" s="660"/>
      <c r="BY22" s="660"/>
      <c r="BZ22" s="660"/>
      <c r="CA22" s="660"/>
      <c r="CB22" s="695"/>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288</v>
      </c>
      <c r="C23" s="619"/>
      <c r="D23" s="619"/>
      <c r="E23" s="619"/>
      <c r="F23" s="619"/>
      <c r="G23" s="619"/>
      <c r="H23" s="619"/>
      <c r="I23" s="619"/>
      <c r="J23" s="619"/>
      <c r="K23" s="619"/>
      <c r="L23" s="619"/>
      <c r="M23" s="619"/>
      <c r="N23" s="619"/>
      <c r="O23" s="619"/>
      <c r="P23" s="619"/>
      <c r="Q23" s="620"/>
      <c r="R23" s="621">
        <v>124117</v>
      </c>
      <c r="S23" s="622"/>
      <c r="T23" s="622"/>
      <c r="U23" s="622"/>
      <c r="V23" s="622"/>
      <c r="W23" s="622"/>
      <c r="X23" s="622"/>
      <c r="Y23" s="623"/>
      <c r="Z23" s="659">
        <v>2.4</v>
      </c>
      <c r="AA23" s="659"/>
      <c r="AB23" s="659"/>
      <c r="AC23" s="659"/>
      <c r="AD23" s="660" t="s">
        <v>139</v>
      </c>
      <c r="AE23" s="660"/>
      <c r="AF23" s="660"/>
      <c r="AG23" s="660"/>
      <c r="AH23" s="660"/>
      <c r="AI23" s="660"/>
      <c r="AJ23" s="660"/>
      <c r="AK23" s="660"/>
      <c r="AL23" s="624" t="s">
        <v>245</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t="s">
        <v>178</v>
      </c>
      <c r="BH23" s="622"/>
      <c r="BI23" s="622"/>
      <c r="BJ23" s="622"/>
      <c r="BK23" s="622"/>
      <c r="BL23" s="622"/>
      <c r="BM23" s="622"/>
      <c r="BN23" s="623"/>
      <c r="BO23" s="659" t="s">
        <v>139</v>
      </c>
      <c r="BP23" s="659"/>
      <c r="BQ23" s="659"/>
      <c r="BR23" s="659"/>
      <c r="BS23" s="660" t="s">
        <v>178</v>
      </c>
      <c r="BT23" s="660"/>
      <c r="BU23" s="660"/>
      <c r="BV23" s="660"/>
      <c r="BW23" s="660"/>
      <c r="BX23" s="660"/>
      <c r="BY23" s="660"/>
      <c r="BZ23" s="660"/>
      <c r="CA23" s="660"/>
      <c r="CB23" s="695"/>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11" t="s">
        <v>293</v>
      </c>
      <c r="DM23" s="712"/>
      <c r="DN23" s="712"/>
      <c r="DO23" s="712"/>
      <c r="DP23" s="712"/>
      <c r="DQ23" s="712"/>
      <c r="DR23" s="712"/>
      <c r="DS23" s="712"/>
      <c r="DT23" s="712"/>
      <c r="DU23" s="712"/>
      <c r="DV23" s="713"/>
      <c r="DW23" s="679" t="s">
        <v>294</v>
      </c>
      <c r="DX23" s="680"/>
      <c r="DY23" s="680"/>
      <c r="DZ23" s="680"/>
      <c r="EA23" s="680"/>
      <c r="EB23" s="680"/>
      <c r="EC23" s="681"/>
    </row>
    <row r="24" spans="2:133" ht="11.25" customHeight="1" x14ac:dyDescent="0.2">
      <c r="B24" s="618" t="s">
        <v>295</v>
      </c>
      <c r="C24" s="619"/>
      <c r="D24" s="619"/>
      <c r="E24" s="619"/>
      <c r="F24" s="619"/>
      <c r="G24" s="619"/>
      <c r="H24" s="619"/>
      <c r="I24" s="619"/>
      <c r="J24" s="619"/>
      <c r="K24" s="619"/>
      <c r="L24" s="619"/>
      <c r="M24" s="619"/>
      <c r="N24" s="619"/>
      <c r="O24" s="619"/>
      <c r="P24" s="619"/>
      <c r="Q24" s="620"/>
      <c r="R24" s="621" t="s">
        <v>178</v>
      </c>
      <c r="S24" s="622"/>
      <c r="T24" s="622"/>
      <c r="U24" s="622"/>
      <c r="V24" s="622"/>
      <c r="W24" s="622"/>
      <c r="X24" s="622"/>
      <c r="Y24" s="623"/>
      <c r="Z24" s="659" t="s">
        <v>245</v>
      </c>
      <c r="AA24" s="659"/>
      <c r="AB24" s="659"/>
      <c r="AC24" s="659"/>
      <c r="AD24" s="660" t="s">
        <v>139</v>
      </c>
      <c r="AE24" s="660"/>
      <c r="AF24" s="660"/>
      <c r="AG24" s="660"/>
      <c r="AH24" s="660"/>
      <c r="AI24" s="660"/>
      <c r="AJ24" s="660"/>
      <c r="AK24" s="660"/>
      <c r="AL24" s="624" t="s">
        <v>139</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245</v>
      </c>
      <c r="BH24" s="622"/>
      <c r="BI24" s="622"/>
      <c r="BJ24" s="622"/>
      <c r="BK24" s="622"/>
      <c r="BL24" s="622"/>
      <c r="BM24" s="622"/>
      <c r="BN24" s="623"/>
      <c r="BO24" s="659" t="s">
        <v>178</v>
      </c>
      <c r="BP24" s="659"/>
      <c r="BQ24" s="659"/>
      <c r="BR24" s="659"/>
      <c r="BS24" s="660" t="s">
        <v>139</v>
      </c>
      <c r="BT24" s="660"/>
      <c r="BU24" s="660"/>
      <c r="BV24" s="660"/>
      <c r="BW24" s="660"/>
      <c r="BX24" s="660"/>
      <c r="BY24" s="660"/>
      <c r="BZ24" s="660"/>
      <c r="CA24" s="660"/>
      <c r="CB24" s="695"/>
      <c r="CD24" s="676" t="s">
        <v>297</v>
      </c>
      <c r="CE24" s="677"/>
      <c r="CF24" s="677"/>
      <c r="CG24" s="677"/>
      <c r="CH24" s="677"/>
      <c r="CI24" s="677"/>
      <c r="CJ24" s="677"/>
      <c r="CK24" s="677"/>
      <c r="CL24" s="677"/>
      <c r="CM24" s="677"/>
      <c r="CN24" s="677"/>
      <c r="CO24" s="677"/>
      <c r="CP24" s="677"/>
      <c r="CQ24" s="678"/>
      <c r="CR24" s="673">
        <v>1993285</v>
      </c>
      <c r="CS24" s="674"/>
      <c r="CT24" s="674"/>
      <c r="CU24" s="674"/>
      <c r="CV24" s="674"/>
      <c r="CW24" s="674"/>
      <c r="CX24" s="674"/>
      <c r="CY24" s="702"/>
      <c r="CZ24" s="703">
        <v>42.5</v>
      </c>
      <c r="DA24" s="685"/>
      <c r="DB24" s="685"/>
      <c r="DC24" s="705"/>
      <c r="DD24" s="701">
        <v>1360862</v>
      </c>
      <c r="DE24" s="674"/>
      <c r="DF24" s="674"/>
      <c r="DG24" s="674"/>
      <c r="DH24" s="674"/>
      <c r="DI24" s="674"/>
      <c r="DJ24" s="674"/>
      <c r="DK24" s="702"/>
      <c r="DL24" s="701">
        <v>1335401</v>
      </c>
      <c r="DM24" s="674"/>
      <c r="DN24" s="674"/>
      <c r="DO24" s="674"/>
      <c r="DP24" s="674"/>
      <c r="DQ24" s="674"/>
      <c r="DR24" s="674"/>
      <c r="DS24" s="674"/>
      <c r="DT24" s="674"/>
      <c r="DU24" s="674"/>
      <c r="DV24" s="702"/>
      <c r="DW24" s="703">
        <v>40</v>
      </c>
      <c r="DX24" s="685"/>
      <c r="DY24" s="685"/>
      <c r="DZ24" s="685"/>
      <c r="EA24" s="685"/>
      <c r="EB24" s="685"/>
      <c r="EC24" s="704"/>
    </row>
    <row r="25" spans="2:133" ht="11.25" customHeight="1" x14ac:dyDescent="0.2">
      <c r="B25" s="618" t="s">
        <v>298</v>
      </c>
      <c r="C25" s="619"/>
      <c r="D25" s="619"/>
      <c r="E25" s="619"/>
      <c r="F25" s="619"/>
      <c r="G25" s="619"/>
      <c r="H25" s="619"/>
      <c r="I25" s="619"/>
      <c r="J25" s="619"/>
      <c r="K25" s="619"/>
      <c r="L25" s="619"/>
      <c r="M25" s="619"/>
      <c r="N25" s="619"/>
      <c r="O25" s="619"/>
      <c r="P25" s="619"/>
      <c r="Q25" s="620"/>
      <c r="R25" s="621">
        <v>3387484</v>
      </c>
      <c r="S25" s="622"/>
      <c r="T25" s="622"/>
      <c r="U25" s="622"/>
      <c r="V25" s="622"/>
      <c r="W25" s="622"/>
      <c r="X25" s="622"/>
      <c r="Y25" s="623"/>
      <c r="Z25" s="659">
        <v>64.900000000000006</v>
      </c>
      <c r="AA25" s="659"/>
      <c r="AB25" s="659"/>
      <c r="AC25" s="659"/>
      <c r="AD25" s="660">
        <v>3263367</v>
      </c>
      <c r="AE25" s="660"/>
      <c r="AF25" s="660"/>
      <c r="AG25" s="660"/>
      <c r="AH25" s="660"/>
      <c r="AI25" s="660"/>
      <c r="AJ25" s="660"/>
      <c r="AK25" s="660"/>
      <c r="AL25" s="624">
        <v>99.4</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178</v>
      </c>
      <c r="BH25" s="622"/>
      <c r="BI25" s="622"/>
      <c r="BJ25" s="622"/>
      <c r="BK25" s="622"/>
      <c r="BL25" s="622"/>
      <c r="BM25" s="622"/>
      <c r="BN25" s="623"/>
      <c r="BO25" s="659" t="s">
        <v>178</v>
      </c>
      <c r="BP25" s="659"/>
      <c r="BQ25" s="659"/>
      <c r="BR25" s="659"/>
      <c r="BS25" s="660" t="s">
        <v>139</v>
      </c>
      <c r="BT25" s="660"/>
      <c r="BU25" s="660"/>
      <c r="BV25" s="660"/>
      <c r="BW25" s="660"/>
      <c r="BX25" s="660"/>
      <c r="BY25" s="660"/>
      <c r="BZ25" s="660"/>
      <c r="CA25" s="660"/>
      <c r="CB25" s="695"/>
      <c r="CD25" s="618" t="s">
        <v>300</v>
      </c>
      <c r="CE25" s="619"/>
      <c r="CF25" s="619"/>
      <c r="CG25" s="619"/>
      <c r="CH25" s="619"/>
      <c r="CI25" s="619"/>
      <c r="CJ25" s="619"/>
      <c r="CK25" s="619"/>
      <c r="CL25" s="619"/>
      <c r="CM25" s="619"/>
      <c r="CN25" s="619"/>
      <c r="CO25" s="619"/>
      <c r="CP25" s="619"/>
      <c r="CQ25" s="620"/>
      <c r="CR25" s="621">
        <v>931281</v>
      </c>
      <c r="CS25" s="634"/>
      <c r="CT25" s="634"/>
      <c r="CU25" s="634"/>
      <c r="CV25" s="634"/>
      <c r="CW25" s="634"/>
      <c r="CX25" s="634"/>
      <c r="CY25" s="635"/>
      <c r="CZ25" s="624">
        <v>19.899999999999999</v>
      </c>
      <c r="DA25" s="636"/>
      <c r="DB25" s="636"/>
      <c r="DC25" s="637"/>
      <c r="DD25" s="627">
        <v>818157</v>
      </c>
      <c r="DE25" s="634"/>
      <c r="DF25" s="634"/>
      <c r="DG25" s="634"/>
      <c r="DH25" s="634"/>
      <c r="DI25" s="634"/>
      <c r="DJ25" s="634"/>
      <c r="DK25" s="635"/>
      <c r="DL25" s="627">
        <v>813514</v>
      </c>
      <c r="DM25" s="634"/>
      <c r="DN25" s="634"/>
      <c r="DO25" s="634"/>
      <c r="DP25" s="634"/>
      <c r="DQ25" s="634"/>
      <c r="DR25" s="634"/>
      <c r="DS25" s="634"/>
      <c r="DT25" s="634"/>
      <c r="DU25" s="634"/>
      <c r="DV25" s="635"/>
      <c r="DW25" s="624">
        <v>24.4</v>
      </c>
      <c r="DX25" s="636"/>
      <c r="DY25" s="636"/>
      <c r="DZ25" s="636"/>
      <c r="EA25" s="636"/>
      <c r="EB25" s="636"/>
      <c r="EC25" s="648"/>
    </row>
    <row r="26" spans="2:133" ht="11.25" customHeight="1" x14ac:dyDescent="0.2">
      <c r="B26" s="618" t="s">
        <v>301</v>
      </c>
      <c r="C26" s="619"/>
      <c r="D26" s="619"/>
      <c r="E26" s="619"/>
      <c r="F26" s="619"/>
      <c r="G26" s="619"/>
      <c r="H26" s="619"/>
      <c r="I26" s="619"/>
      <c r="J26" s="619"/>
      <c r="K26" s="619"/>
      <c r="L26" s="619"/>
      <c r="M26" s="619"/>
      <c r="N26" s="619"/>
      <c r="O26" s="619"/>
      <c r="P26" s="619"/>
      <c r="Q26" s="620"/>
      <c r="R26" s="621">
        <v>793</v>
      </c>
      <c r="S26" s="622"/>
      <c r="T26" s="622"/>
      <c r="U26" s="622"/>
      <c r="V26" s="622"/>
      <c r="W26" s="622"/>
      <c r="X26" s="622"/>
      <c r="Y26" s="623"/>
      <c r="Z26" s="659">
        <v>0</v>
      </c>
      <c r="AA26" s="659"/>
      <c r="AB26" s="659"/>
      <c r="AC26" s="659"/>
      <c r="AD26" s="660">
        <v>793</v>
      </c>
      <c r="AE26" s="660"/>
      <c r="AF26" s="660"/>
      <c r="AG26" s="660"/>
      <c r="AH26" s="660"/>
      <c r="AI26" s="660"/>
      <c r="AJ26" s="660"/>
      <c r="AK26" s="660"/>
      <c r="AL26" s="624">
        <v>0</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139</v>
      </c>
      <c r="BH26" s="622"/>
      <c r="BI26" s="622"/>
      <c r="BJ26" s="622"/>
      <c r="BK26" s="622"/>
      <c r="BL26" s="622"/>
      <c r="BM26" s="622"/>
      <c r="BN26" s="623"/>
      <c r="BO26" s="659" t="s">
        <v>178</v>
      </c>
      <c r="BP26" s="659"/>
      <c r="BQ26" s="659"/>
      <c r="BR26" s="659"/>
      <c r="BS26" s="660" t="s">
        <v>139</v>
      </c>
      <c r="BT26" s="660"/>
      <c r="BU26" s="660"/>
      <c r="BV26" s="660"/>
      <c r="BW26" s="660"/>
      <c r="BX26" s="660"/>
      <c r="BY26" s="660"/>
      <c r="BZ26" s="660"/>
      <c r="CA26" s="660"/>
      <c r="CB26" s="695"/>
      <c r="CD26" s="618" t="s">
        <v>303</v>
      </c>
      <c r="CE26" s="619"/>
      <c r="CF26" s="619"/>
      <c r="CG26" s="619"/>
      <c r="CH26" s="619"/>
      <c r="CI26" s="619"/>
      <c r="CJ26" s="619"/>
      <c r="CK26" s="619"/>
      <c r="CL26" s="619"/>
      <c r="CM26" s="619"/>
      <c r="CN26" s="619"/>
      <c r="CO26" s="619"/>
      <c r="CP26" s="619"/>
      <c r="CQ26" s="620"/>
      <c r="CR26" s="621">
        <v>556444</v>
      </c>
      <c r="CS26" s="622"/>
      <c r="CT26" s="622"/>
      <c r="CU26" s="622"/>
      <c r="CV26" s="622"/>
      <c r="CW26" s="622"/>
      <c r="CX26" s="622"/>
      <c r="CY26" s="623"/>
      <c r="CZ26" s="624">
        <v>11.9</v>
      </c>
      <c r="DA26" s="636"/>
      <c r="DB26" s="636"/>
      <c r="DC26" s="637"/>
      <c r="DD26" s="627">
        <v>483659</v>
      </c>
      <c r="DE26" s="622"/>
      <c r="DF26" s="622"/>
      <c r="DG26" s="622"/>
      <c r="DH26" s="622"/>
      <c r="DI26" s="622"/>
      <c r="DJ26" s="622"/>
      <c r="DK26" s="623"/>
      <c r="DL26" s="627" t="s">
        <v>245</v>
      </c>
      <c r="DM26" s="622"/>
      <c r="DN26" s="622"/>
      <c r="DO26" s="622"/>
      <c r="DP26" s="622"/>
      <c r="DQ26" s="622"/>
      <c r="DR26" s="622"/>
      <c r="DS26" s="622"/>
      <c r="DT26" s="622"/>
      <c r="DU26" s="622"/>
      <c r="DV26" s="623"/>
      <c r="DW26" s="624" t="s">
        <v>178</v>
      </c>
      <c r="DX26" s="636"/>
      <c r="DY26" s="636"/>
      <c r="DZ26" s="636"/>
      <c r="EA26" s="636"/>
      <c r="EB26" s="636"/>
      <c r="EC26" s="648"/>
    </row>
    <row r="27" spans="2:133" ht="11.25" customHeight="1" x14ac:dyDescent="0.2">
      <c r="B27" s="618" t="s">
        <v>304</v>
      </c>
      <c r="C27" s="619"/>
      <c r="D27" s="619"/>
      <c r="E27" s="619"/>
      <c r="F27" s="619"/>
      <c r="G27" s="619"/>
      <c r="H27" s="619"/>
      <c r="I27" s="619"/>
      <c r="J27" s="619"/>
      <c r="K27" s="619"/>
      <c r="L27" s="619"/>
      <c r="M27" s="619"/>
      <c r="N27" s="619"/>
      <c r="O27" s="619"/>
      <c r="P27" s="619"/>
      <c r="Q27" s="620"/>
      <c r="R27" s="621">
        <v>24493</v>
      </c>
      <c r="S27" s="622"/>
      <c r="T27" s="622"/>
      <c r="U27" s="622"/>
      <c r="V27" s="622"/>
      <c r="W27" s="622"/>
      <c r="X27" s="622"/>
      <c r="Y27" s="623"/>
      <c r="Z27" s="659">
        <v>0.5</v>
      </c>
      <c r="AA27" s="659"/>
      <c r="AB27" s="659"/>
      <c r="AC27" s="659"/>
      <c r="AD27" s="660" t="s">
        <v>245</v>
      </c>
      <c r="AE27" s="660"/>
      <c r="AF27" s="660"/>
      <c r="AG27" s="660"/>
      <c r="AH27" s="660"/>
      <c r="AI27" s="660"/>
      <c r="AJ27" s="660"/>
      <c r="AK27" s="660"/>
      <c r="AL27" s="624" t="s">
        <v>139</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1329336</v>
      </c>
      <c r="BH27" s="622"/>
      <c r="BI27" s="622"/>
      <c r="BJ27" s="622"/>
      <c r="BK27" s="622"/>
      <c r="BL27" s="622"/>
      <c r="BM27" s="622"/>
      <c r="BN27" s="623"/>
      <c r="BO27" s="659">
        <v>100</v>
      </c>
      <c r="BP27" s="659"/>
      <c r="BQ27" s="659"/>
      <c r="BR27" s="659"/>
      <c r="BS27" s="660">
        <v>2357</v>
      </c>
      <c r="BT27" s="660"/>
      <c r="BU27" s="660"/>
      <c r="BV27" s="660"/>
      <c r="BW27" s="660"/>
      <c r="BX27" s="660"/>
      <c r="BY27" s="660"/>
      <c r="BZ27" s="660"/>
      <c r="CA27" s="660"/>
      <c r="CB27" s="695"/>
      <c r="CD27" s="618" t="s">
        <v>306</v>
      </c>
      <c r="CE27" s="619"/>
      <c r="CF27" s="619"/>
      <c r="CG27" s="619"/>
      <c r="CH27" s="619"/>
      <c r="CI27" s="619"/>
      <c r="CJ27" s="619"/>
      <c r="CK27" s="619"/>
      <c r="CL27" s="619"/>
      <c r="CM27" s="619"/>
      <c r="CN27" s="619"/>
      <c r="CO27" s="619"/>
      <c r="CP27" s="619"/>
      <c r="CQ27" s="620"/>
      <c r="CR27" s="621">
        <v>705354</v>
      </c>
      <c r="CS27" s="634"/>
      <c r="CT27" s="634"/>
      <c r="CU27" s="634"/>
      <c r="CV27" s="634"/>
      <c r="CW27" s="634"/>
      <c r="CX27" s="634"/>
      <c r="CY27" s="635"/>
      <c r="CZ27" s="624">
        <v>15.1</v>
      </c>
      <c r="DA27" s="636"/>
      <c r="DB27" s="636"/>
      <c r="DC27" s="637"/>
      <c r="DD27" s="627">
        <v>186055</v>
      </c>
      <c r="DE27" s="634"/>
      <c r="DF27" s="634"/>
      <c r="DG27" s="634"/>
      <c r="DH27" s="634"/>
      <c r="DI27" s="634"/>
      <c r="DJ27" s="634"/>
      <c r="DK27" s="635"/>
      <c r="DL27" s="627">
        <v>165237</v>
      </c>
      <c r="DM27" s="634"/>
      <c r="DN27" s="634"/>
      <c r="DO27" s="634"/>
      <c r="DP27" s="634"/>
      <c r="DQ27" s="634"/>
      <c r="DR27" s="634"/>
      <c r="DS27" s="634"/>
      <c r="DT27" s="634"/>
      <c r="DU27" s="634"/>
      <c r="DV27" s="635"/>
      <c r="DW27" s="624">
        <v>4.9000000000000004</v>
      </c>
      <c r="DX27" s="636"/>
      <c r="DY27" s="636"/>
      <c r="DZ27" s="636"/>
      <c r="EA27" s="636"/>
      <c r="EB27" s="636"/>
      <c r="EC27" s="648"/>
    </row>
    <row r="28" spans="2:133" ht="11.25" customHeight="1" x14ac:dyDescent="0.2">
      <c r="B28" s="618" t="s">
        <v>307</v>
      </c>
      <c r="C28" s="619"/>
      <c r="D28" s="619"/>
      <c r="E28" s="619"/>
      <c r="F28" s="619"/>
      <c r="G28" s="619"/>
      <c r="H28" s="619"/>
      <c r="I28" s="619"/>
      <c r="J28" s="619"/>
      <c r="K28" s="619"/>
      <c r="L28" s="619"/>
      <c r="M28" s="619"/>
      <c r="N28" s="619"/>
      <c r="O28" s="619"/>
      <c r="P28" s="619"/>
      <c r="Q28" s="620"/>
      <c r="R28" s="621">
        <v>60947</v>
      </c>
      <c r="S28" s="622"/>
      <c r="T28" s="622"/>
      <c r="U28" s="622"/>
      <c r="V28" s="622"/>
      <c r="W28" s="622"/>
      <c r="X28" s="622"/>
      <c r="Y28" s="623"/>
      <c r="Z28" s="659">
        <v>1.2</v>
      </c>
      <c r="AA28" s="659"/>
      <c r="AB28" s="659"/>
      <c r="AC28" s="659"/>
      <c r="AD28" s="660">
        <v>70</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356650</v>
      </c>
      <c r="CS28" s="622"/>
      <c r="CT28" s="622"/>
      <c r="CU28" s="622"/>
      <c r="CV28" s="622"/>
      <c r="CW28" s="622"/>
      <c r="CX28" s="622"/>
      <c r="CY28" s="623"/>
      <c r="CZ28" s="624">
        <v>7.6</v>
      </c>
      <c r="DA28" s="636"/>
      <c r="DB28" s="636"/>
      <c r="DC28" s="637"/>
      <c r="DD28" s="627">
        <v>356650</v>
      </c>
      <c r="DE28" s="622"/>
      <c r="DF28" s="622"/>
      <c r="DG28" s="622"/>
      <c r="DH28" s="622"/>
      <c r="DI28" s="622"/>
      <c r="DJ28" s="622"/>
      <c r="DK28" s="623"/>
      <c r="DL28" s="627">
        <v>356650</v>
      </c>
      <c r="DM28" s="622"/>
      <c r="DN28" s="622"/>
      <c r="DO28" s="622"/>
      <c r="DP28" s="622"/>
      <c r="DQ28" s="622"/>
      <c r="DR28" s="622"/>
      <c r="DS28" s="622"/>
      <c r="DT28" s="622"/>
      <c r="DU28" s="622"/>
      <c r="DV28" s="623"/>
      <c r="DW28" s="624">
        <v>10.7</v>
      </c>
      <c r="DX28" s="636"/>
      <c r="DY28" s="636"/>
      <c r="DZ28" s="636"/>
      <c r="EA28" s="636"/>
      <c r="EB28" s="636"/>
      <c r="EC28" s="648"/>
    </row>
    <row r="29" spans="2:133" ht="11.25" customHeight="1" x14ac:dyDescent="0.2">
      <c r="B29" s="618" t="s">
        <v>309</v>
      </c>
      <c r="C29" s="619"/>
      <c r="D29" s="619"/>
      <c r="E29" s="619"/>
      <c r="F29" s="619"/>
      <c r="G29" s="619"/>
      <c r="H29" s="619"/>
      <c r="I29" s="619"/>
      <c r="J29" s="619"/>
      <c r="K29" s="619"/>
      <c r="L29" s="619"/>
      <c r="M29" s="619"/>
      <c r="N29" s="619"/>
      <c r="O29" s="619"/>
      <c r="P29" s="619"/>
      <c r="Q29" s="620"/>
      <c r="R29" s="621">
        <v>4878</v>
      </c>
      <c r="S29" s="622"/>
      <c r="T29" s="622"/>
      <c r="U29" s="622"/>
      <c r="V29" s="622"/>
      <c r="W29" s="622"/>
      <c r="X29" s="622"/>
      <c r="Y29" s="623"/>
      <c r="Z29" s="659">
        <v>0.1</v>
      </c>
      <c r="AA29" s="659"/>
      <c r="AB29" s="659"/>
      <c r="AC29" s="659"/>
      <c r="AD29" s="660" t="s">
        <v>245</v>
      </c>
      <c r="AE29" s="660"/>
      <c r="AF29" s="660"/>
      <c r="AG29" s="660"/>
      <c r="AH29" s="660"/>
      <c r="AI29" s="660"/>
      <c r="AJ29" s="660"/>
      <c r="AK29" s="660"/>
      <c r="AL29" s="624" t="s">
        <v>178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310</v>
      </c>
      <c r="CE29" s="641"/>
      <c r="CF29" s="618" t="s">
        <v>72</v>
      </c>
      <c r="CG29" s="619"/>
      <c r="CH29" s="619"/>
      <c r="CI29" s="619"/>
      <c r="CJ29" s="619"/>
      <c r="CK29" s="619"/>
      <c r="CL29" s="619"/>
      <c r="CM29" s="619"/>
      <c r="CN29" s="619"/>
      <c r="CO29" s="619"/>
      <c r="CP29" s="619"/>
      <c r="CQ29" s="620"/>
      <c r="CR29" s="621">
        <v>356650</v>
      </c>
      <c r="CS29" s="634"/>
      <c r="CT29" s="634"/>
      <c r="CU29" s="634"/>
      <c r="CV29" s="634"/>
      <c r="CW29" s="634"/>
      <c r="CX29" s="634"/>
      <c r="CY29" s="635"/>
      <c r="CZ29" s="624">
        <v>7.6</v>
      </c>
      <c r="DA29" s="636"/>
      <c r="DB29" s="636"/>
      <c r="DC29" s="637"/>
      <c r="DD29" s="627">
        <v>356650</v>
      </c>
      <c r="DE29" s="634"/>
      <c r="DF29" s="634"/>
      <c r="DG29" s="634"/>
      <c r="DH29" s="634"/>
      <c r="DI29" s="634"/>
      <c r="DJ29" s="634"/>
      <c r="DK29" s="635"/>
      <c r="DL29" s="627">
        <v>356650</v>
      </c>
      <c r="DM29" s="634"/>
      <c r="DN29" s="634"/>
      <c r="DO29" s="634"/>
      <c r="DP29" s="634"/>
      <c r="DQ29" s="634"/>
      <c r="DR29" s="634"/>
      <c r="DS29" s="634"/>
      <c r="DT29" s="634"/>
      <c r="DU29" s="634"/>
      <c r="DV29" s="635"/>
      <c r="DW29" s="624">
        <v>10.7</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710364</v>
      </c>
      <c r="S30" s="622"/>
      <c r="T30" s="622"/>
      <c r="U30" s="622"/>
      <c r="V30" s="622"/>
      <c r="W30" s="622"/>
      <c r="X30" s="622"/>
      <c r="Y30" s="623"/>
      <c r="Z30" s="659">
        <v>13.6</v>
      </c>
      <c r="AA30" s="659"/>
      <c r="AB30" s="659"/>
      <c r="AC30" s="659"/>
      <c r="AD30" s="660" t="s">
        <v>245</v>
      </c>
      <c r="AE30" s="660"/>
      <c r="AF30" s="660"/>
      <c r="AG30" s="660"/>
      <c r="AH30" s="660"/>
      <c r="AI30" s="660"/>
      <c r="AJ30" s="660"/>
      <c r="AK30" s="660"/>
      <c r="AL30" s="624" t="s">
        <v>245</v>
      </c>
      <c r="AM30" s="625"/>
      <c r="AN30" s="625"/>
      <c r="AO30" s="661"/>
      <c r="AP30" s="679" t="s">
        <v>228</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18" t="s">
        <v>314</v>
      </c>
      <c r="CG30" s="619"/>
      <c r="CH30" s="619"/>
      <c r="CI30" s="619"/>
      <c r="CJ30" s="619"/>
      <c r="CK30" s="619"/>
      <c r="CL30" s="619"/>
      <c r="CM30" s="619"/>
      <c r="CN30" s="619"/>
      <c r="CO30" s="619"/>
      <c r="CP30" s="619"/>
      <c r="CQ30" s="620"/>
      <c r="CR30" s="621">
        <v>350650</v>
      </c>
      <c r="CS30" s="622"/>
      <c r="CT30" s="622"/>
      <c r="CU30" s="622"/>
      <c r="CV30" s="622"/>
      <c r="CW30" s="622"/>
      <c r="CX30" s="622"/>
      <c r="CY30" s="623"/>
      <c r="CZ30" s="624">
        <v>7.5</v>
      </c>
      <c r="DA30" s="636"/>
      <c r="DB30" s="636"/>
      <c r="DC30" s="637"/>
      <c r="DD30" s="627">
        <v>350650</v>
      </c>
      <c r="DE30" s="622"/>
      <c r="DF30" s="622"/>
      <c r="DG30" s="622"/>
      <c r="DH30" s="622"/>
      <c r="DI30" s="622"/>
      <c r="DJ30" s="622"/>
      <c r="DK30" s="623"/>
      <c r="DL30" s="627">
        <v>350650</v>
      </c>
      <c r="DM30" s="622"/>
      <c r="DN30" s="622"/>
      <c r="DO30" s="622"/>
      <c r="DP30" s="622"/>
      <c r="DQ30" s="622"/>
      <c r="DR30" s="622"/>
      <c r="DS30" s="622"/>
      <c r="DT30" s="622"/>
      <c r="DU30" s="622"/>
      <c r="DV30" s="623"/>
      <c r="DW30" s="624">
        <v>10.5</v>
      </c>
      <c r="DX30" s="636"/>
      <c r="DY30" s="636"/>
      <c r="DZ30" s="636"/>
      <c r="EA30" s="636"/>
      <c r="EB30" s="636"/>
      <c r="EC30" s="648"/>
    </row>
    <row r="31" spans="2:133" ht="11.25" customHeight="1" x14ac:dyDescent="0.2">
      <c r="B31" s="696" t="s">
        <v>315</v>
      </c>
      <c r="C31" s="697"/>
      <c r="D31" s="697"/>
      <c r="E31" s="697"/>
      <c r="F31" s="697"/>
      <c r="G31" s="697"/>
      <c r="H31" s="697"/>
      <c r="I31" s="697"/>
      <c r="J31" s="697"/>
      <c r="K31" s="697"/>
      <c r="L31" s="697"/>
      <c r="M31" s="697"/>
      <c r="N31" s="697"/>
      <c r="O31" s="697"/>
      <c r="P31" s="697"/>
      <c r="Q31" s="698"/>
      <c r="R31" s="621" t="s">
        <v>139</v>
      </c>
      <c r="S31" s="622"/>
      <c r="T31" s="622"/>
      <c r="U31" s="622"/>
      <c r="V31" s="622"/>
      <c r="W31" s="622"/>
      <c r="X31" s="622"/>
      <c r="Y31" s="623"/>
      <c r="Z31" s="659" t="s">
        <v>139</v>
      </c>
      <c r="AA31" s="659"/>
      <c r="AB31" s="659"/>
      <c r="AC31" s="659"/>
      <c r="AD31" s="660" t="s">
        <v>139</v>
      </c>
      <c r="AE31" s="660"/>
      <c r="AF31" s="660"/>
      <c r="AG31" s="660"/>
      <c r="AH31" s="660"/>
      <c r="AI31" s="660"/>
      <c r="AJ31" s="660"/>
      <c r="AK31" s="660"/>
      <c r="AL31" s="624" t="s">
        <v>245</v>
      </c>
      <c r="AM31" s="625"/>
      <c r="AN31" s="625"/>
      <c r="AO31" s="661"/>
      <c r="AP31" s="687" t="s">
        <v>316</v>
      </c>
      <c r="AQ31" s="688"/>
      <c r="AR31" s="688"/>
      <c r="AS31" s="688"/>
      <c r="AT31" s="689" t="s">
        <v>317</v>
      </c>
      <c r="AU31" s="218"/>
      <c r="AV31" s="218"/>
      <c r="AW31" s="218"/>
      <c r="AX31" s="676" t="s">
        <v>193</v>
      </c>
      <c r="AY31" s="677"/>
      <c r="AZ31" s="677"/>
      <c r="BA31" s="677"/>
      <c r="BB31" s="677"/>
      <c r="BC31" s="677"/>
      <c r="BD31" s="677"/>
      <c r="BE31" s="677"/>
      <c r="BF31" s="678"/>
      <c r="BG31" s="683">
        <v>99.6</v>
      </c>
      <c r="BH31" s="684"/>
      <c r="BI31" s="684"/>
      <c r="BJ31" s="684"/>
      <c r="BK31" s="684"/>
      <c r="BL31" s="684"/>
      <c r="BM31" s="685">
        <v>98.7</v>
      </c>
      <c r="BN31" s="684"/>
      <c r="BO31" s="684"/>
      <c r="BP31" s="684"/>
      <c r="BQ31" s="686"/>
      <c r="BR31" s="683">
        <v>99.7</v>
      </c>
      <c r="BS31" s="684"/>
      <c r="BT31" s="684"/>
      <c r="BU31" s="684"/>
      <c r="BV31" s="684"/>
      <c r="BW31" s="684"/>
      <c r="BX31" s="685">
        <v>98.6</v>
      </c>
      <c r="BY31" s="684"/>
      <c r="BZ31" s="684"/>
      <c r="CA31" s="684"/>
      <c r="CB31" s="686"/>
      <c r="CD31" s="642"/>
      <c r="CE31" s="643"/>
      <c r="CF31" s="618" t="s">
        <v>318</v>
      </c>
      <c r="CG31" s="619"/>
      <c r="CH31" s="619"/>
      <c r="CI31" s="619"/>
      <c r="CJ31" s="619"/>
      <c r="CK31" s="619"/>
      <c r="CL31" s="619"/>
      <c r="CM31" s="619"/>
      <c r="CN31" s="619"/>
      <c r="CO31" s="619"/>
      <c r="CP31" s="619"/>
      <c r="CQ31" s="620"/>
      <c r="CR31" s="621">
        <v>6000</v>
      </c>
      <c r="CS31" s="634"/>
      <c r="CT31" s="634"/>
      <c r="CU31" s="634"/>
      <c r="CV31" s="634"/>
      <c r="CW31" s="634"/>
      <c r="CX31" s="634"/>
      <c r="CY31" s="635"/>
      <c r="CZ31" s="624">
        <v>0.1</v>
      </c>
      <c r="DA31" s="636"/>
      <c r="DB31" s="636"/>
      <c r="DC31" s="637"/>
      <c r="DD31" s="627">
        <v>6000</v>
      </c>
      <c r="DE31" s="634"/>
      <c r="DF31" s="634"/>
      <c r="DG31" s="634"/>
      <c r="DH31" s="634"/>
      <c r="DI31" s="634"/>
      <c r="DJ31" s="634"/>
      <c r="DK31" s="635"/>
      <c r="DL31" s="627">
        <v>6000</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272117</v>
      </c>
      <c r="S32" s="622"/>
      <c r="T32" s="622"/>
      <c r="U32" s="622"/>
      <c r="V32" s="622"/>
      <c r="W32" s="622"/>
      <c r="X32" s="622"/>
      <c r="Y32" s="623"/>
      <c r="Z32" s="659">
        <v>5.2</v>
      </c>
      <c r="AA32" s="659"/>
      <c r="AB32" s="659"/>
      <c r="AC32" s="659"/>
      <c r="AD32" s="660" t="s">
        <v>178</v>
      </c>
      <c r="AE32" s="660"/>
      <c r="AF32" s="660"/>
      <c r="AG32" s="660"/>
      <c r="AH32" s="660"/>
      <c r="AI32" s="660"/>
      <c r="AJ32" s="660"/>
      <c r="AK32" s="660"/>
      <c r="AL32" s="624" t="s">
        <v>178</v>
      </c>
      <c r="AM32" s="625"/>
      <c r="AN32" s="625"/>
      <c r="AO32" s="661"/>
      <c r="AP32" s="662"/>
      <c r="AQ32" s="663"/>
      <c r="AR32" s="663"/>
      <c r="AS32" s="663"/>
      <c r="AT32" s="690"/>
      <c r="AU32" s="214" t="s">
        <v>320</v>
      </c>
      <c r="AX32" s="618" t="s">
        <v>321</v>
      </c>
      <c r="AY32" s="619"/>
      <c r="AZ32" s="619"/>
      <c r="BA32" s="619"/>
      <c r="BB32" s="619"/>
      <c r="BC32" s="619"/>
      <c r="BD32" s="619"/>
      <c r="BE32" s="619"/>
      <c r="BF32" s="620"/>
      <c r="BG32" s="692">
        <v>99.6</v>
      </c>
      <c r="BH32" s="634"/>
      <c r="BI32" s="634"/>
      <c r="BJ32" s="634"/>
      <c r="BK32" s="634"/>
      <c r="BL32" s="634"/>
      <c r="BM32" s="625">
        <v>99</v>
      </c>
      <c r="BN32" s="634"/>
      <c r="BO32" s="634"/>
      <c r="BP32" s="634"/>
      <c r="BQ32" s="657"/>
      <c r="BR32" s="692">
        <v>99.6</v>
      </c>
      <c r="BS32" s="634"/>
      <c r="BT32" s="634"/>
      <c r="BU32" s="634"/>
      <c r="BV32" s="634"/>
      <c r="BW32" s="634"/>
      <c r="BX32" s="625">
        <v>98.9</v>
      </c>
      <c r="BY32" s="634"/>
      <c r="BZ32" s="634"/>
      <c r="CA32" s="634"/>
      <c r="CB32" s="657"/>
      <c r="CD32" s="644"/>
      <c r="CE32" s="645"/>
      <c r="CF32" s="618" t="s">
        <v>322</v>
      </c>
      <c r="CG32" s="619"/>
      <c r="CH32" s="619"/>
      <c r="CI32" s="619"/>
      <c r="CJ32" s="619"/>
      <c r="CK32" s="619"/>
      <c r="CL32" s="619"/>
      <c r="CM32" s="619"/>
      <c r="CN32" s="619"/>
      <c r="CO32" s="619"/>
      <c r="CP32" s="619"/>
      <c r="CQ32" s="620"/>
      <c r="CR32" s="621" t="s">
        <v>178</v>
      </c>
      <c r="CS32" s="622"/>
      <c r="CT32" s="622"/>
      <c r="CU32" s="622"/>
      <c r="CV32" s="622"/>
      <c r="CW32" s="622"/>
      <c r="CX32" s="622"/>
      <c r="CY32" s="623"/>
      <c r="CZ32" s="624" t="s">
        <v>139</v>
      </c>
      <c r="DA32" s="636"/>
      <c r="DB32" s="636"/>
      <c r="DC32" s="637"/>
      <c r="DD32" s="627" t="s">
        <v>178</v>
      </c>
      <c r="DE32" s="622"/>
      <c r="DF32" s="622"/>
      <c r="DG32" s="622"/>
      <c r="DH32" s="622"/>
      <c r="DI32" s="622"/>
      <c r="DJ32" s="622"/>
      <c r="DK32" s="623"/>
      <c r="DL32" s="627" t="s">
        <v>245</v>
      </c>
      <c r="DM32" s="622"/>
      <c r="DN32" s="622"/>
      <c r="DO32" s="622"/>
      <c r="DP32" s="622"/>
      <c r="DQ32" s="622"/>
      <c r="DR32" s="622"/>
      <c r="DS32" s="622"/>
      <c r="DT32" s="622"/>
      <c r="DU32" s="622"/>
      <c r="DV32" s="623"/>
      <c r="DW32" s="624" t="s">
        <v>245</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16299</v>
      </c>
      <c r="S33" s="622"/>
      <c r="T33" s="622"/>
      <c r="U33" s="622"/>
      <c r="V33" s="622"/>
      <c r="W33" s="622"/>
      <c r="X33" s="622"/>
      <c r="Y33" s="623"/>
      <c r="Z33" s="659">
        <v>0.3</v>
      </c>
      <c r="AA33" s="659"/>
      <c r="AB33" s="659"/>
      <c r="AC33" s="659"/>
      <c r="AD33" s="660">
        <v>8571</v>
      </c>
      <c r="AE33" s="660"/>
      <c r="AF33" s="660"/>
      <c r="AG33" s="660"/>
      <c r="AH33" s="660"/>
      <c r="AI33" s="660"/>
      <c r="AJ33" s="660"/>
      <c r="AK33" s="660"/>
      <c r="AL33" s="624">
        <v>0.3</v>
      </c>
      <c r="AM33" s="625"/>
      <c r="AN33" s="625"/>
      <c r="AO33" s="661"/>
      <c r="AP33" s="664"/>
      <c r="AQ33" s="665"/>
      <c r="AR33" s="665"/>
      <c r="AS33" s="665"/>
      <c r="AT33" s="691"/>
      <c r="AU33" s="219"/>
      <c r="AV33" s="219"/>
      <c r="AW33" s="219"/>
      <c r="AX33" s="602" t="s">
        <v>324</v>
      </c>
      <c r="AY33" s="603"/>
      <c r="AZ33" s="603"/>
      <c r="BA33" s="603"/>
      <c r="BB33" s="603"/>
      <c r="BC33" s="603"/>
      <c r="BD33" s="603"/>
      <c r="BE33" s="603"/>
      <c r="BF33" s="604"/>
      <c r="BG33" s="682">
        <v>99.6</v>
      </c>
      <c r="BH33" s="606"/>
      <c r="BI33" s="606"/>
      <c r="BJ33" s="606"/>
      <c r="BK33" s="606"/>
      <c r="BL33" s="606"/>
      <c r="BM33" s="652">
        <v>98.3</v>
      </c>
      <c r="BN33" s="606"/>
      <c r="BO33" s="606"/>
      <c r="BP33" s="606"/>
      <c r="BQ33" s="669"/>
      <c r="BR33" s="682">
        <v>99.6</v>
      </c>
      <c r="BS33" s="606"/>
      <c r="BT33" s="606"/>
      <c r="BU33" s="606"/>
      <c r="BV33" s="606"/>
      <c r="BW33" s="606"/>
      <c r="BX33" s="652">
        <v>98.2</v>
      </c>
      <c r="BY33" s="606"/>
      <c r="BZ33" s="606"/>
      <c r="CA33" s="606"/>
      <c r="CB33" s="669"/>
      <c r="CD33" s="618" t="s">
        <v>325</v>
      </c>
      <c r="CE33" s="619"/>
      <c r="CF33" s="619"/>
      <c r="CG33" s="619"/>
      <c r="CH33" s="619"/>
      <c r="CI33" s="619"/>
      <c r="CJ33" s="619"/>
      <c r="CK33" s="619"/>
      <c r="CL33" s="619"/>
      <c r="CM33" s="619"/>
      <c r="CN33" s="619"/>
      <c r="CO33" s="619"/>
      <c r="CP33" s="619"/>
      <c r="CQ33" s="620"/>
      <c r="CR33" s="621">
        <v>2530932</v>
      </c>
      <c r="CS33" s="634"/>
      <c r="CT33" s="634"/>
      <c r="CU33" s="634"/>
      <c r="CV33" s="634"/>
      <c r="CW33" s="634"/>
      <c r="CX33" s="634"/>
      <c r="CY33" s="635"/>
      <c r="CZ33" s="624">
        <v>54</v>
      </c>
      <c r="DA33" s="636"/>
      <c r="DB33" s="636"/>
      <c r="DC33" s="637"/>
      <c r="DD33" s="627">
        <v>2242122</v>
      </c>
      <c r="DE33" s="634"/>
      <c r="DF33" s="634"/>
      <c r="DG33" s="634"/>
      <c r="DH33" s="634"/>
      <c r="DI33" s="634"/>
      <c r="DJ33" s="634"/>
      <c r="DK33" s="635"/>
      <c r="DL33" s="627">
        <v>1634104</v>
      </c>
      <c r="DM33" s="634"/>
      <c r="DN33" s="634"/>
      <c r="DO33" s="634"/>
      <c r="DP33" s="634"/>
      <c r="DQ33" s="634"/>
      <c r="DR33" s="634"/>
      <c r="DS33" s="634"/>
      <c r="DT33" s="634"/>
      <c r="DU33" s="634"/>
      <c r="DV33" s="635"/>
      <c r="DW33" s="624">
        <v>48.9</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25181</v>
      </c>
      <c r="S34" s="622"/>
      <c r="T34" s="622"/>
      <c r="U34" s="622"/>
      <c r="V34" s="622"/>
      <c r="W34" s="622"/>
      <c r="X34" s="622"/>
      <c r="Y34" s="623"/>
      <c r="Z34" s="659">
        <v>0.5</v>
      </c>
      <c r="AA34" s="659"/>
      <c r="AB34" s="659"/>
      <c r="AC34" s="659"/>
      <c r="AD34" s="660" t="s">
        <v>245</v>
      </c>
      <c r="AE34" s="660"/>
      <c r="AF34" s="660"/>
      <c r="AG34" s="660"/>
      <c r="AH34" s="660"/>
      <c r="AI34" s="660"/>
      <c r="AJ34" s="660"/>
      <c r="AK34" s="660"/>
      <c r="AL34" s="624" t="s">
        <v>139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671320</v>
      </c>
      <c r="CS34" s="622"/>
      <c r="CT34" s="622"/>
      <c r="CU34" s="622"/>
      <c r="CV34" s="622"/>
      <c r="CW34" s="622"/>
      <c r="CX34" s="622"/>
      <c r="CY34" s="623"/>
      <c r="CZ34" s="624">
        <v>14.3</v>
      </c>
      <c r="DA34" s="636"/>
      <c r="DB34" s="636"/>
      <c r="DC34" s="637"/>
      <c r="DD34" s="627">
        <v>522172</v>
      </c>
      <c r="DE34" s="622"/>
      <c r="DF34" s="622"/>
      <c r="DG34" s="622"/>
      <c r="DH34" s="622"/>
      <c r="DI34" s="622"/>
      <c r="DJ34" s="622"/>
      <c r="DK34" s="623"/>
      <c r="DL34" s="627">
        <v>449513</v>
      </c>
      <c r="DM34" s="622"/>
      <c r="DN34" s="622"/>
      <c r="DO34" s="622"/>
      <c r="DP34" s="622"/>
      <c r="DQ34" s="622"/>
      <c r="DR34" s="622"/>
      <c r="DS34" s="622"/>
      <c r="DT34" s="622"/>
      <c r="DU34" s="622"/>
      <c r="DV34" s="623"/>
      <c r="DW34" s="624">
        <v>13.5</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30329</v>
      </c>
      <c r="S35" s="622"/>
      <c r="T35" s="622"/>
      <c r="U35" s="622"/>
      <c r="V35" s="622"/>
      <c r="W35" s="622"/>
      <c r="X35" s="622"/>
      <c r="Y35" s="623"/>
      <c r="Z35" s="659">
        <v>0.6</v>
      </c>
      <c r="AA35" s="659"/>
      <c r="AB35" s="659"/>
      <c r="AC35" s="659"/>
      <c r="AD35" s="660" t="s">
        <v>139</v>
      </c>
      <c r="AE35" s="660"/>
      <c r="AF35" s="660"/>
      <c r="AG35" s="660"/>
      <c r="AH35" s="660"/>
      <c r="AI35" s="660"/>
      <c r="AJ35" s="660"/>
      <c r="AK35" s="660"/>
      <c r="AL35" s="624" t="s">
        <v>178</v>
      </c>
      <c r="AM35" s="625"/>
      <c r="AN35" s="625"/>
      <c r="AO35" s="661"/>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38626</v>
      </c>
      <c r="CS35" s="634"/>
      <c r="CT35" s="634"/>
      <c r="CU35" s="634"/>
      <c r="CV35" s="634"/>
      <c r="CW35" s="634"/>
      <c r="CX35" s="634"/>
      <c r="CY35" s="635"/>
      <c r="CZ35" s="624">
        <v>0.8</v>
      </c>
      <c r="DA35" s="636"/>
      <c r="DB35" s="636"/>
      <c r="DC35" s="637"/>
      <c r="DD35" s="627">
        <v>33101</v>
      </c>
      <c r="DE35" s="634"/>
      <c r="DF35" s="634"/>
      <c r="DG35" s="634"/>
      <c r="DH35" s="634"/>
      <c r="DI35" s="634"/>
      <c r="DJ35" s="634"/>
      <c r="DK35" s="635"/>
      <c r="DL35" s="627">
        <v>18919</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524353</v>
      </c>
      <c r="S36" s="622"/>
      <c r="T36" s="622"/>
      <c r="U36" s="622"/>
      <c r="V36" s="622"/>
      <c r="W36" s="622"/>
      <c r="X36" s="622"/>
      <c r="Y36" s="623"/>
      <c r="Z36" s="659">
        <v>10</v>
      </c>
      <c r="AA36" s="659"/>
      <c r="AB36" s="659"/>
      <c r="AC36" s="659"/>
      <c r="AD36" s="660" t="s">
        <v>245</v>
      </c>
      <c r="AE36" s="660"/>
      <c r="AF36" s="660"/>
      <c r="AG36" s="660"/>
      <c r="AH36" s="660"/>
      <c r="AI36" s="660"/>
      <c r="AJ36" s="660"/>
      <c r="AK36" s="660"/>
      <c r="AL36" s="624" t="s">
        <v>178</v>
      </c>
      <c r="AM36" s="625"/>
      <c r="AN36" s="625"/>
      <c r="AO36" s="661"/>
      <c r="AP36" s="222"/>
      <c r="AQ36" s="670" t="s">
        <v>333</v>
      </c>
      <c r="AR36" s="671"/>
      <c r="AS36" s="671"/>
      <c r="AT36" s="671"/>
      <c r="AU36" s="671"/>
      <c r="AV36" s="671"/>
      <c r="AW36" s="671"/>
      <c r="AX36" s="671"/>
      <c r="AY36" s="672"/>
      <c r="AZ36" s="673">
        <v>720095</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41347</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993836</v>
      </c>
      <c r="CS36" s="622"/>
      <c r="CT36" s="622"/>
      <c r="CU36" s="622"/>
      <c r="CV36" s="622"/>
      <c r="CW36" s="622"/>
      <c r="CX36" s="622"/>
      <c r="CY36" s="623"/>
      <c r="CZ36" s="624">
        <v>21.2</v>
      </c>
      <c r="DA36" s="636"/>
      <c r="DB36" s="636"/>
      <c r="DC36" s="637"/>
      <c r="DD36" s="627">
        <v>944832</v>
      </c>
      <c r="DE36" s="622"/>
      <c r="DF36" s="622"/>
      <c r="DG36" s="622"/>
      <c r="DH36" s="622"/>
      <c r="DI36" s="622"/>
      <c r="DJ36" s="622"/>
      <c r="DK36" s="623"/>
      <c r="DL36" s="627">
        <v>747080</v>
      </c>
      <c r="DM36" s="622"/>
      <c r="DN36" s="622"/>
      <c r="DO36" s="622"/>
      <c r="DP36" s="622"/>
      <c r="DQ36" s="622"/>
      <c r="DR36" s="622"/>
      <c r="DS36" s="622"/>
      <c r="DT36" s="622"/>
      <c r="DU36" s="622"/>
      <c r="DV36" s="623"/>
      <c r="DW36" s="624">
        <v>22.4</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107327</v>
      </c>
      <c r="S37" s="622"/>
      <c r="T37" s="622"/>
      <c r="U37" s="622"/>
      <c r="V37" s="622"/>
      <c r="W37" s="622"/>
      <c r="X37" s="622"/>
      <c r="Y37" s="623"/>
      <c r="Z37" s="659">
        <v>2.1</v>
      </c>
      <c r="AA37" s="659"/>
      <c r="AB37" s="659"/>
      <c r="AC37" s="659"/>
      <c r="AD37" s="660">
        <v>11739</v>
      </c>
      <c r="AE37" s="660"/>
      <c r="AF37" s="660"/>
      <c r="AG37" s="660"/>
      <c r="AH37" s="660"/>
      <c r="AI37" s="660"/>
      <c r="AJ37" s="660"/>
      <c r="AK37" s="660"/>
      <c r="AL37" s="624">
        <v>0.4</v>
      </c>
      <c r="AM37" s="625"/>
      <c r="AN37" s="625"/>
      <c r="AO37" s="661"/>
      <c r="AQ37" s="654" t="s">
        <v>337</v>
      </c>
      <c r="AR37" s="655"/>
      <c r="AS37" s="655"/>
      <c r="AT37" s="655"/>
      <c r="AU37" s="655"/>
      <c r="AV37" s="655"/>
      <c r="AW37" s="655"/>
      <c r="AX37" s="655"/>
      <c r="AY37" s="656"/>
      <c r="AZ37" s="621">
        <v>149590</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35812</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483926</v>
      </c>
      <c r="CS37" s="634"/>
      <c r="CT37" s="634"/>
      <c r="CU37" s="634"/>
      <c r="CV37" s="634"/>
      <c r="CW37" s="634"/>
      <c r="CX37" s="634"/>
      <c r="CY37" s="635"/>
      <c r="CZ37" s="624">
        <v>10.3</v>
      </c>
      <c r="DA37" s="636"/>
      <c r="DB37" s="636"/>
      <c r="DC37" s="637"/>
      <c r="DD37" s="627">
        <v>483926</v>
      </c>
      <c r="DE37" s="634"/>
      <c r="DF37" s="634"/>
      <c r="DG37" s="634"/>
      <c r="DH37" s="634"/>
      <c r="DI37" s="634"/>
      <c r="DJ37" s="634"/>
      <c r="DK37" s="635"/>
      <c r="DL37" s="627">
        <v>483926</v>
      </c>
      <c r="DM37" s="634"/>
      <c r="DN37" s="634"/>
      <c r="DO37" s="634"/>
      <c r="DP37" s="634"/>
      <c r="DQ37" s="634"/>
      <c r="DR37" s="634"/>
      <c r="DS37" s="634"/>
      <c r="DT37" s="634"/>
      <c r="DU37" s="634"/>
      <c r="DV37" s="635"/>
      <c r="DW37" s="624">
        <v>14.5</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55744</v>
      </c>
      <c r="S38" s="622"/>
      <c r="T38" s="622"/>
      <c r="U38" s="622"/>
      <c r="V38" s="622"/>
      <c r="W38" s="622"/>
      <c r="X38" s="622"/>
      <c r="Y38" s="623"/>
      <c r="Z38" s="659">
        <v>1.1000000000000001</v>
      </c>
      <c r="AA38" s="659"/>
      <c r="AB38" s="659"/>
      <c r="AC38" s="659"/>
      <c r="AD38" s="660" t="s">
        <v>139</v>
      </c>
      <c r="AE38" s="660"/>
      <c r="AF38" s="660"/>
      <c r="AG38" s="660"/>
      <c r="AH38" s="660"/>
      <c r="AI38" s="660"/>
      <c r="AJ38" s="660"/>
      <c r="AK38" s="660"/>
      <c r="AL38" s="624" t="s">
        <v>178</v>
      </c>
      <c r="AM38" s="625"/>
      <c r="AN38" s="625"/>
      <c r="AO38" s="661"/>
      <c r="AQ38" s="654" t="s">
        <v>341</v>
      </c>
      <c r="AR38" s="655"/>
      <c r="AS38" s="655"/>
      <c r="AT38" s="655"/>
      <c r="AU38" s="655"/>
      <c r="AV38" s="655"/>
      <c r="AW38" s="655"/>
      <c r="AX38" s="655"/>
      <c r="AY38" s="656"/>
      <c r="AZ38" s="621">
        <v>60483</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1965</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526722</v>
      </c>
      <c r="CS38" s="622"/>
      <c r="CT38" s="622"/>
      <c r="CU38" s="622"/>
      <c r="CV38" s="622"/>
      <c r="CW38" s="622"/>
      <c r="CX38" s="622"/>
      <c r="CY38" s="623"/>
      <c r="CZ38" s="624">
        <v>11.2</v>
      </c>
      <c r="DA38" s="636"/>
      <c r="DB38" s="636"/>
      <c r="DC38" s="637"/>
      <c r="DD38" s="627">
        <v>451613</v>
      </c>
      <c r="DE38" s="622"/>
      <c r="DF38" s="622"/>
      <c r="DG38" s="622"/>
      <c r="DH38" s="622"/>
      <c r="DI38" s="622"/>
      <c r="DJ38" s="622"/>
      <c r="DK38" s="623"/>
      <c r="DL38" s="627">
        <v>418592</v>
      </c>
      <c r="DM38" s="622"/>
      <c r="DN38" s="622"/>
      <c r="DO38" s="622"/>
      <c r="DP38" s="622"/>
      <c r="DQ38" s="622"/>
      <c r="DR38" s="622"/>
      <c r="DS38" s="622"/>
      <c r="DT38" s="622"/>
      <c r="DU38" s="622"/>
      <c r="DV38" s="623"/>
      <c r="DW38" s="624">
        <v>12.5</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245</v>
      </c>
      <c r="S39" s="622"/>
      <c r="T39" s="622"/>
      <c r="U39" s="622"/>
      <c r="V39" s="622"/>
      <c r="W39" s="622"/>
      <c r="X39" s="622"/>
      <c r="Y39" s="623"/>
      <c r="Z39" s="659" t="s">
        <v>139</v>
      </c>
      <c r="AA39" s="659"/>
      <c r="AB39" s="659"/>
      <c r="AC39" s="659"/>
      <c r="AD39" s="660" t="s">
        <v>139</v>
      </c>
      <c r="AE39" s="660"/>
      <c r="AF39" s="660"/>
      <c r="AG39" s="660"/>
      <c r="AH39" s="660"/>
      <c r="AI39" s="660"/>
      <c r="AJ39" s="660"/>
      <c r="AK39" s="660"/>
      <c r="AL39" s="624" t="s">
        <v>139</v>
      </c>
      <c r="AM39" s="625"/>
      <c r="AN39" s="625"/>
      <c r="AO39" s="661"/>
      <c r="AQ39" s="654" t="s">
        <v>345</v>
      </c>
      <c r="AR39" s="655"/>
      <c r="AS39" s="655"/>
      <c r="AT39" s="655"/>
      <c r="AU39" s="655"/>
      <c r="AV39" s="655"/>
      <c r="AW39" s="655"/>
      <c r="AX39" s="655"/>
      <c r="AY39" s="656"/>
      <c r="AZ39" s="621" t="s">
        <v>245</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2882</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261896</v>
      </c>
      <c r="CS39" s="634"/>
      <c r="CT39" s="634"/>
      <c r="CU39" s="634"/>
      <c r="CV39" s="634"/>
      <c r="CW39" s="634"/>
      <c r="CX39" s="634"/>
      <c r="CY39" s="635"/>
      <c r="CZ39" s="624">
        <v>5.6</v>
      </c>
      <c r="DA39" s="636"/>
      <c r="DB39" s="636"/>
      <c r="DC39" s="637"/>
      <c r="DD39" s="627">
        <v>251872</v>
      </c>
      <c r="DE39" s="634"/>
      <c r="DF39" s="634"/>
      <c r="DG39" s="634"/>
      <c r="DH39" s="634"/>
      <c r="DI39" s="634"/>
      <c r="DJ39" s="634"/>
      <c r="DK39" s="635"/>
      <c r="DL39" s="627" t="s">
        <v>139</v>
      </c>
      <c r="DM39" s="634"/>
      <c r="DN39" s="634"/>
      <c r="DO39" s="634"/>
      <c r="DP39" s="634"/>
      <c r="DQ39" s="634"/>
      <c r="DR39" s="634"/>
      <c r="DS39" s="634"/>
      <c r="DT39" s="634"/>
      <c r="DU39" s="634"/>
      <c r="DV39" s="635"/>
      <c r="DW39" s="624" t="s">
        <v>245</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v>55744</v>
      </c>
      <c r="S40" s="622"/>
      <c r="T40" s="622"/>
      <c r="U40" s="622"/>
      <c r="V40" s="622"/>
      <c r="W40" s="622"/>
      <c r="X40" s="622"/>
      <c r="Y40" s="623"/>
      <c r="Z40" s="659">
        <v>1.1000000000000001</v>
      </c>
      <c r="AA40" s="659"/>
      <c r="AB40" s="659"/>
      <c r="AC40" s="659"/>
      <c r="AD40" s="660" t="s">
        <v>245</v>
      </c>
      <c r="AE40" s="660"/>
      <c r="AF40" s="660"/>
      <c r="AG40" s="660"/>
      <c r="AH40" s="660"/>
      <c r="AI40" s="660"/>
      <c r="AJ40" s="660"/>
      <c r="AK40" s="660"/>
      <c r="AL40" s="624" t="s">
        <v>245</v>
      </c>
      <c r="AM40" s="625"/>
      <c r="AN40" s="625"/>
      <c r="AO40" s="661"/>
      <c r="AQ40" s="654" t="s">
        <v>349</v>
      </c>
      <c r="AR40" s="655"/>
      <c r="AS40" s="655"/>
      <c r="AT40" s="655"/>
      <c r="AU40" s="655"/>
      <c r="AV40" s="655"/>
      <c r="AW40" s="655"/>
      <c r="AX40" s="655"/>
      <c r="AY40" s="656"/>
      <c r="AZ40" s="621" t="s">
        <v>245</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85</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38532</v>
      </c>
      <c r="CS40" s="622"/>
      <c r="CT40" s="622"/>
      <c r="CU40" s="622"/>
      <c r="CV40" s="622"/>
      <c r="CW40" s="622"/>
      <c r="CX40" s="622"/>
      <c r="CY40" s="623"/>
      <c r="CZ40" s="624">
        <v>0.8</v>
      </c>
      <c r="DA40" s="636"/>
      <c r="DB40" s="636"/>
      <c r="DC40" s="637"/>
      <c r="DD40" s="627">
        <v>38532</v>
      </c>
      <c r="DE40" s="622"/>
      <c r="DF40" s="622"/>
      <c r="DG40" s="622"/>
      <c r="DH40" s="622"/>
      <c r="DI40" s="622"/>
      <c r="DJ40" s="622"/>
      <c r="DK40" s="623"/>
      <c r="DL40" s="627" t="s">
        <v>245</v>
      </c>
      <c r="DM40" s="622"/>
      <c r="DN40" s="622"/>
      <c r="DO40" s="622"/>
      <c r="DP40" s="622"/>
      <c r="DQ40" s="622"/>
      <c r="DR40" s="622"/>
      <c r="DS40" s="622"/>
      <c r="DT40" s="622"/>
      <c r="DU40" s="622"/>
      <c r="DV40" s="623"/>
      <c r="DW40" s="624" t="s">
        <v>139</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5220309</v>
      </c>
      <c r="S41" s="646"/>
      <c r="T41" s="646"/>
      <c r="U41" s="646"/>
      <c r="V41" s="646"/>
      <c r="W41" s="646"/>
      <c r="X41" s="646"/>
      <c r="Y41" s="649"/>
      <c r="Z41" s="650">
        <v>100</v>
      </c>
      <c r="AA41" s="650"/>
      <c r="AB41" s="650"/>
      <c r="AC41" s="650"/>
      <c r="AD41" s="651">
        <v>3284540</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88747</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245</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245</v>
      </c>
      <c r="CS41" s="634"/>
      <c r="CT41" s="634"/>
      <c r="CU41" s="634"/>
      <c r="CV41" s="634"/>
      <c r="CW41" s="634"/>
      <c r="CX41" s="634"/>
      <c r="CY41" s="635"/>
      <c r="CZ41" s="624" t="s">
        <v>139</v>
      </c>
      <c r="DA41" s="636"/>
      <c r="DB41" s="636"/>
      <c r="DC41" s="637"/>
      <c r="DD41" s="627" t="s">
        <v>245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421275</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364</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162424</v>
      </c>
      <c r="CS42" s="634"/>
      <c r="CT42" s="634"/>
      <c r="CU42" s="634"/>
      <c r="CV42" s="634"/>
      <c r="CW42" s="634"/>
      <c r="CX42" s="634"/>
      <c r="CY42" s="635"/>
      <c r="CZ42" s="624">
        <v>3.5</v>
      </c>
      <c r="DA42" s="636"/>
      <c r="DB42" s="636"/>
      <c r="DC42" s="637"/>
      <c r="DD42" s="627">
        <v>139561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t="s">
        <v>245</v>
      </c>
      <c r="CS43" s="634"/>
      <c r="CT43" s="634"/>
      <c r="CU43" s="634"/>
      <c r="CV43" s="634"/>
      <c r="CW43" s="634"/>
      <c r="CX43" s="634"/>
      <c r="CY43" s="635"/>
      <c r="CZ43" s="624" t="s">
        <v>245</v>
      </c>
      <c r="DA43" s="636"/>
      <c r="DB43" s="636"/>
      <c r="DC43" s="637"/>
      <c r="DD43" s="627" t="s">
        <v>139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363</v>
      </c>
      <c r="CG44" s="619"/>
      <c r="CH44" s="619"/>
      <c r="CI44" s="619"/>
      <c r="CJ44" s="619"/>
      <c r="CK44" s="619"/>
      <c r="CL44" s="619"/>
      <c r="CM44" s="619"/>
      <c r="CN44" s="619"/>
      <c r="CO44" s="619"/>
      <c r="CP44" s="619"/>
      <c r="CQ44" s="620"/>
      <c r="CR44" s="621">
        <v>162424</v>
      </c>
      <c r="CS44" s="622"/>
      <c r="CT44" s="622"/>
      <c r="CU44" s="622"/>
      <c r="CV44" s="622"/>
      <c r="CW44" s="622"/>
      <c r="CX44" s="622"/>
      <c r="CY44" s="623"/>
      <c r="CZ44" s="624">
        <v>3.5</v>
      </c>
      <c r="DA44" s="625"/>
      <c r="DB44" s="625"/>
      <c r="DC44" s="626"/>
      <c r="DD44" s="627">
        <v>139561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58449</v>
      </c>
      <c r="CS45" s="634"/>
      <c r="CT45" s="634"/>
      <c r="CU45" s="634"/>
      <c r="CV45" s="634"/>
      <c r="CW45" s="634"/>
      <c r="CX45" s="634"/>
      <c r="CY45" s="635"/>
      <c r="CZ45" s="624">
        <v>1.2</v>
      </c>
      <c r="DA45" s="636"/>
      <c r="DB45" s="636"/>
      <c r="DC45" s="637"/>
      <c r="DD45" s="627">
        <v>36691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103975</v>
      </c>
      <c r="CS46" s="622"/>
      <c r="CT46" s="622"/>
      <c r="CU46" s="622"/>
      <c r="CV46" s="622"/>
      <c r="CW46" s="622"/>
      <c r="CX46" s="622"/>
      <c r="CY46" s="623"/>
      <c r="CZ46" s="624">
        <v>2.2000000000000002</v>
      </c>
      <c r="DA46" s="625"/>
      <c r="DB46" s="625"/>
      <c r="DC46" s="626"/>
      <c r="DD46" s="627">
        <v>102870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t="s">
        <v>139</v>
      </c>
      <c r="CS47" s="634"/>
      <c r="CT47" s="634"/>
      <c r="CU47" s="634"/>
      <c r="CV47" s="634"/>
      <c r="CW47" s="634"/>
      <c r="CX47" s="634"/>
      <c r="CY47" s="635"/>
      <c r="CZ47" s="624" t="s">
        <v>245</v>
      </c>
      <c r="DA47" s="636"/>
      <c r="DB47" s="636"/>
      <c r="DC47" s="637"/>
      <c r="DD47" s="627" t="s">
        <v>139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368</v>
      </c>
      <c r="CG48" s="619"/>
      <c r="CH48" s="619"/>
      <c r="CI48" s="619"/>
      <c r="CJ48" s="619"/>
      <c r="CK48" s="619"/>
      <c r="CL48" s="619"/>
      <c r="CM48" s="619"/>
      <c r="CN48" s="619"/>
      <c r="CO48" s="619"/>
      <c r="CP48" s="619"/>
      <c r="CQ48" s="620"/>
      <c r="CR48" s="621" t="s">
        <v>139</v>
      </c>
      <c r="CS48" s="622"/>
      <c r="CT48" s="622"/>
      <c r="CU48" s="622"/>
      <c r="CV48" s="622"/>
      <c r="CW48" s="622"/>
      <c r="CX48" s="622"/>
      <c r="CY48" s="623"/>
      <c r="CZ48" s="624" t="s">
        <v>139</v>
      </c>
      <c r="DA48" s="625"/>
      <c r="DB48" s="625"/>
      <c r="DC48" s="626"/>
      <c r="DD48" s="627" t="s">
        <v>139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4686641</v>
      </c>
      <c r="CS49" s="606"/>
      <c r="CT49" s="606"/>
      <c r="CU49" s="606"/>
      <c r="CV49" s="606"/>
      <c r="CW49" s="606"/>
      <c r="CX49" s="606"/>
      <c r="CY49" s="607"/>
      <c r="CZ49" s="608">
        <v>100</v>
      </c>
      <c r="DA49" s="609"/>
      <c r="DB49" s="609"/>
      <c r="DC49" s="610"/>
      <c r="DD49" s="611">
        <v>3742545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lyFk9Y39yklmyaID1ww8ZFJpmWMOJKu4UaT7ncxDVnkoM8oDE2+dCw20Goru1oO9npc60wcCHfvxV9Yq3/8FZQ==" saltValue="JWsvwrFYkre3VKoHrRdy7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2">
        <v>5220</v>
      </c>
      <c r="R7" s="1103"/>
      <c r="S7" s="1103"/>
      <c r="T7" s="1103"/>
      <c r="U7" s="1103"/>
      <c r="V7" s="1103">
        <v>4687</v>
      </c>
      <c r="W7" s="1103"/>
      <c r="X7" s="1103"/>
      <c r="Y7" s="1103"/>
      <c r="Z7" s="1103"/>
      <c r="AA7" s="1103">
        <v>534</v>
      </c>
      <c r="AB7" s="1103"/>
      <c r="AC7" s="1103"/>
      <c r="AD7" s="1103"/>
      <c r="AE7" s="1104"/>
      <c r="AF7" s="1105">
        <v>503</v>
      </c>
      <c r="AG7" s="1106"/>
      <c r="AH7" s="1106"/>
      <c r="AI7" s="1106"/>
      <c r="AJ7" s="1107"/>
      <c r="AK7" s="1108">
        <v>30</v>
      </c>
      <c r="AL7" s="1109"/>
      <c r="AM7" s="1109"/>
      <c r="AN7" s="1109"/>
      <c r="AO7" s="1109"/>
      <c r="AP7" s="1109">
        <v>3199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584</v>
      </c>
      <c r="BT7" s="1100"/>
      <c r="BU7" s="1100"/>
      <c r="BV7" s="1100"/>
      <c r="BW7" s="1100"/>
      <c r="BX7" s="1100"/>
      <c r="BY7" s="1100"/>
      <c r="BZ7" s="1100"/>
      <c r="CA7" s="1100"/>
      <c r="CB7" s="1100"/>
      <c r="CC7" s="1100"/>
      <c r="CD7" s="1100"/>
      <c r="CE7" s="1100"/>
      <c r="CF7" s="1100"/>
      <c r="CG7" s="1112"/>
      <c r="CH7" s="1096">
        <v>2</v>
      </c>
      <c r="CI7" s="1097"/>
      <c r="CJ7" s="1097"/>
      <c r="CK7" s="1097"/>
      <c r="CL7" s="1098"/>
      <c r="CM7" s="1096">
        <v>14</v>
      </c>
      <c r="CN7" s="1097"/>
      <c r="CO7" s="1097"/>
      <c r="CP7" s="1097"/>
      <c r="CQ7" s="1098"/>
      <c r="CR7" s="1096">
        <v>33</v>
      </c>
      <c r="CS7" s="1097"/>
      <c r="CT7" s="1097"/>
      <c r="CU7" s="1097"/>
      <c r="CV7" s="1098"/>
      <c r="CW7" s="1096">
        <v>0</v>
      </c>
      <c r="CX7" s="1097"/>
      <c r="CY7" s="1097"/>
      <c r="CZ7" s="1097"/>
      <c r="DA7" s="1098"/>
      <c r="DB7" s="1096">
        <v>0</v>
      </c>
      <c r="DC7" s="1097"/>
      <c r="DD7" s="1097"/>
      <c r="DE7" s="1097"/>
      <c r="DF7" s="1098"/>
      <c r="DG7" s="1096">
        <v>0</v>
      </c>
      <c r="DH7" s="1097"/>
      <c r="DI7" s="1097"/>
      <c r="DJ7" s="1097"/>
      <c r="DK7" s="1098"/>
      <c r="DL7" s="1096">
        <v>0</v>
      </c>
      <c r="DM7" s="1097"/>
      <c r="DN7" s="1097"/>
      <c r="DO7" s="1097"/>
      <c r="DP7" s="1098"/>
      <c r="DQ7" s="1096">
        <v>0</v>
      </c>
      <c r="DR7" s="1097"/>
      <c r="DS7" s="1097"/>
      <c r="DT7" s="1097"/>
      <c r="DU7" s="1098"/>
      <c r="DV7" s="1099"/>
      <c r="DW7" s="1100"/>
      <c r="DX7" s="1100"/>
      <c r="DY7" s="1100"/>
      <c r="DZ7" s="1101"/>
      <c r="EA7" s="234"/>
    </row>
    <row r="8" spans="1:131" s="235" customFormat="1" ht="26.25" customHeight="1" x14ac:dyDescent="0.2">
      <c r="A8" s="238">
        <v>2</v>
      </c>
      <c r="B8" s="1030" t="s">
        <v>393</v>
      </c>
      <c r="C8" s="1031"/>
      <c r="D8" s="1031"/>
      <c r="E8" s="1031"/>
      <c r="F8" s="1031"/>
      <c r="G8" s="1031"/>
      <c r="H8" s="1031"/>
      <c r="I8" s="1031"/>
      <c r="J8" s="1031"/>
      <c r="K8" s="1031"/>
      <c r="L8" s="1031"/>
      <c r="M8" s="1031"/>
      <c r="N8" s="1031"/>
      <c r="O8" s="1031"/>
      <c r="P8" s="1032"/>
      <c r="Q8" s="1038">
        <v>0</v>
      </c>
      <c r="R8" s="1039"/>
      <c r="S8" s="1039"/>
      <c r="T8" s="1039"/>
      <c r="U8" s="1039"/>
      <c r="V8" s="1039">
        <v>0</v>
      </c>
      <c r="W8" s="1039"/>
      <c r="X8" s="1039"/>
      <c r="Y8" s="1039"/>
      <c r="Z8" s="1039"/>
      <c r="AA8" s="1039">
        <v>0</v>
      </c>
      <c r="AB8" s="1039"/>
      <c r="AC8" s="1039"/>
      <c r="AD8" s="1039"/>
      <c r="AE8" s="1040"/>
      <c r="AF8" s="1035">
        <v>0</v>
      </c>
      <c r="AG8" s="1036"/>
      <c r="AH8" s="1036"/>
      <c r="AI8" s="1036"/>
      <c r="AJ8" s="1037"/>
      <c r="AK8" s="1080">
        <v>0</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395</v>
      </c>
      <c r="B23" s="937" t="s">
        <v>396</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504</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408</v>
      </c>
      <c r="C28" s="1048"/>
      <c r="D28" s="1048"/>
      <c r="E28" s="1048"/>
      <c r="F28" s="1048"/>
      <c r="G28" s="1048"/>
      <c r="H28" s="1048"/>
      <c r="I28" s="1048"/>
      <c r="J28" s="1048"/>
      <c r="K28" s="1048"/>
      <c r="L28" s="1048"/>
      <c r="M28" s="1048"/>
      <c r="N28" s="1048"/>
      <c r="O28" s="1048"/>
      <c r="P28" s="1049"/>
      <c r="Q28" s="1050">
        <v>1493</v>
      </c>
      <c r="R28" s="1051"/>
      <c r="S28" s="1051"/>
      <c r="T28" s="1051"/>
      <c r="U28" s="1051"/>
      <c r="V28" s="1051">
        <v>1459</v>
      </c>
      <c r="W28" s="1051"/>
      <c r="X28" s="1051"/>
      <c r="Y28" s="1051"/>
      <c r="Z28" s="1051"/>
      <c r="AA28" s="1051">
        <v>34</v>
      </c>
      <c r="AB28" s="1051"/>
      <c r="AC28" s="1051"/>
      <c r="AD28" s="1051"/>
      <c r="AE28" s="1052"/>
      <c r="AF28" s="1053">
        <v>34</v>
      </c>
      <c r="AG28" s="1051"/>
      <c r="AH28" s="1051"/>
      <c r="AI28" s="1051"/>
      <c r="AJ28" s="1054"/>
      <c r="AK28" s="1042">
        <v>117</v>
      </c>
      <c r="AL28" s="1043"/>
      <c r="AM28" s="1043"/>
      <c r="AN28" s="1043"/>
      <c r="AO28" s="1043"/>
      <c r="AP28" s="1043">
        <v>0</v>
      </c>
      <c r="AQ28" s="1043"/>
      <c r="AR28" s="1043"/>
      <c r="AS28" s="1043"/>
      <c r="AT28" s="1043"/>
      <c r="AU28" s="1043">
        <v>0</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1286</v>
      </c>
      <c r="R29" s="1039"/>
      <c r="S29" s="1039"/>
      <c r="T29" s="1039"/>
      <c r="U29" s="1039"/>
      <c r="V29" s="1039">
        <v>1136</v>
      </c>
      <c r="W29" s="1039"/>
      <c r="X29" s="1039"/>
      <c r="Y29" s="1039"/>
      <c r="Z29" s="1039"/>
      <c r="AA29" s="1039">
        <v>151</v>
      </c>
      <c r="AB29" s="1039"/>
      <c r="AC29" s="1039"/>
      <c r="AD29" s="1039"/>
      <c r="AE29" s="1040"/>
      <c r="AF29" s="1035">
        <v>151</v>
      </c>
      <c r="AG29" s="1036"/>
      <c r="AH29" s="1036"/>
      <c r="AI29" s="1036"/>
      <c r="AJ29" s="1037"/>
      <c r="AK29" s="980">
        <v>214</v>
      </c>
      <c r="AL29" s="971"/>
      <c r="AM29" s="971"/>
      <c r="AN29" s="971"/>
      <c r="AO29" s="971"/>
      <c r="AP29" s="971">
        <v>0</v>
      </c>
      <c r="AQ29" s="971"/>
      <c r="AR29" s="971"/>
      <c r="AS29" s="971"/>
      <c r="AT29" s="971"/>
      <c r="AU29" s="971">
        <v>0</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179</v>
      </c>
      <c r="R30" s="1039"/>
      <c r="S30" s="1039"/>
      <c r="T30" s="1039"/>
      <c r="U30" s="1039"/>
      <c r="V30" s="1039">
        <v>175</v>
      </c>
      <c r="W30" s="1039"/>
      <c r="X30" s="1039"/>
      <c r="Y30" s="1039"/>
      <c r="Z30" s="1039"/>
      <c r="AA30" s="1039">
        <v>4</v>
      </c>
      <c r="AB30" s="1039"/>
      <c r="AC30" s="1039"/>
      <c r="AD30" s="1039"/>
      <c r="AE30" s="1040"/>
      <c r="AF30" s="1035">
        <v>4</v>
      </c>
      <c r="AG30" s="1036"/>
      <c r="AH30" s="1036"/>
      <c r="AI30" s="1036"/>
      <c r="AJ30" s="1037"/>
      <c r="AK30" s="980">
        <v>42</v>
      </c>
      <c r="AL30" s="971"/>
      <c r="AM30" s="971"/>
      <c r="AN30" s="971"/>
      <c r="AO30" s="971"/>
      <c r="AP30" s="971">
        <v>0</v>
      </c>
      <c r="AQ30" s="971"/>
      <c r="AR30" s="971"/>
      <c r="AS30" s="971"/>
      <c r="AT30" s="971"/>
      <c r="AU30" s="971">
        <v>0</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295</v>
      </c>
      <c r="R31" s="1039"/>
      <c r="S31" s="1039"/>
      <c r="T31" s="1039"/>
      <c r="U31" s="1039"/>
      <c r="V31" s="1039">
        <v>275</v>
      </c>
      <c r="W31" s="1039"/>
      <c r="X31" s="1039"/>
      <c r="Y31" s="1039"/>
      <c r="Z31" s="1039"/>
      <c r="AA31" s="1039">
        <v>20</v>
      </c>
      <c r="AB31" s="1039"/>
      <c r="AC31" s="1039"/>
      <c r="AD31" s="1039"/>
      <c r="AE31" s="1040"/>
      <c r="AF31" s="1035">
        <v>397</v>
      </c>
      <c r="AG31" s="1036"/>
      <c r="AH31" s="1036"/>
      <c r="AI31" s="1036"/>
      <c r="AJ31" s="1037"/>
      <c r="AK31" s="980">
        <v>1</v>
      </c>
      <c r="AL31" s="971"/>
      <c r="AM31" s="971"/>
      <c r="AN31" s="971"/>
      <c r="AO31" s="971"/>
      <c r="AP31" s="971">
        <v>38</v>
      </c>
      <c r="AQ31" s="971"/>
      <c r="AR31" s="971"/>
      <c r="AS31" s="971"/>
      <c r="AT31" s="971"/>
      <c r="AU31" s="971">
        <v>0</v>
      </c>
      <c r="AV31" s="971"/>
      <c r="AW31" s="971"/>
      <c r="AX31" s="971"/>
      <c r="AY31" s="971"/>
      <c r="AZ31" s="1041"/>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29</v>
      </c>
      <c r="R32" s="1039"/>
      <c r="S32" s="1039"/>
      <c r="T32" s="1039"/>
      <c r="U32" s="1039"/>
      <c r="V32" s="1039">
        <v>26</v>
      </c>
      <c r="W32" s="1039"/>
      <c r="X32" s="1039"/>
      <c r="Y32" s="1039"/>
      <c r="Z32" s="1039"/>
      <c r="AA32" s="1039">
        <v>3</v>
      </c>
      <c r="AB32" s="1039"/>
      <c r="AC32" s="1039"/>
      <c r="AD32" s="1039"/>
      <c r="AE32" s="1040"/>
      <c r="AF32" s="1035">
        <v>3</v>
      </c>
      <c r="AG32" s="1036"/>
      <c r="AH32" s="1036"/>
      <c r="AI32" s="1036"/>
      <c r="AJ32" s="1037"/>
      <c r="AK32" s="980">
        <v>17</v>
      </c>
      <c r="AL32" s="971"/>
      <c r="AM32" s="971"/>
      <c r="AN32" s="971"/>
      <c r="AO32" s="971"/>
      <c r="AP32" s="971">
        <v>0</v>
      </c>
      <c r="AQ32" s="971"/>
      <c r="AR32" s="971"/>
      <c r="AS32" s="971"/>
      <c r="AT32" s="971"/>
      <c r="AU32" s="971">
        <v>0</v>
      </c>
      <c r="AV32" s="971"/>
      <c r="AW32" s="971"/>
      <c r="AX32" s="971"/>
      <c r="AY32" s="971"/>
      <c r="AZ32" s="1041"/>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395</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589</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422</v>
      </c>
      <c r="AB66" s="1002"/>
      <c r="AC66" s="1002"/>
      <c r="AD66" s="1002"/>
      <c r="AE66" s="1003"/>
      <c r="AF66" s="1007" t="s">
        <v>423</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585</v>
      </c>
      <c r="C68" s="986"/>
      <c r="D68" s="986"/>
      <c r="E68" s="986"/>
      <c r="F68" s="986"/>
      <c r="G68" s="986"/>
      <c r="H68" s="986"/>
      <c r="I68" s="986"/>
      <c r="J68" s="986"/>
      <c r="K68" s="986"/>
      <c r="L68" s="986"/>
      <c r="M68" s="986"/>
      <c r="N68" s="986"/>
      <c r="O68" s="986"/>
      <c r="P68" s="987"/>
      <c r="Q68" s="988">
        <v>303</v>
      </c>
      <c r="R68" s="982"/>
      <c r="S68" s="982"/>
      <c r="T68" s="982"/>
      <c r="U68" s="982"/>
      <c r="V68" s="982">
        <v>282</v>
      </c>
      <c r="W68" s="982"/>
      <c r="X68" s="982"/>
      <c r="Y68" s="982"/>
      <c r="Z68" s="982"/>
      <c r="AA68" s="982">
        <v>21</v>
      </c>
      <c r="AB68" s="982"/>
      <c r="AC68" s="982"/>
      <c r="AD68" s="982"/>
      <c r="AE68" s="982"/>
      <c r="AF68" s="982">
        <v>21</v>
      </c>
      <c r="AG68" s="982"/>
      <c r="AH68" s="982"/>
      <c r="AI68" s="982"/>
      <c r="AJ68" s="982"/>
      <c r="AK68" s="982">
        <v>13</v>
      </c>
      <c r="AL68" s="982"/>
      <c r="AM68" s="982"/>
      <c r="AN68" s="982"/>
      <c r="AO68" s="982"/>
      <c r="AP68" s="982">
        <v>23</v>
      </c>
      <c r="AQ68" s="982"/>
      <c r="AR68" s="982"/>
      <c r="AS68" s="982"/>
      <c r="AT68" s="982"/>
      <c r="AU68" s="982">
        <v>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586</v>
      </c>
      <c r="C69" s="975"/>
      <c r="D69" s="975"/>
      <c r="E69" s="975"/>
      <c r="F69" s="975"/>
      <c r="G69" s="975"/>
      <c r="H69" s="975"/>
      <c r="I69" s="975"/>
      <c r="J69" s="975"/>
      <c r="K69" s="975"/>
      <c r="L69" s="975"/>
      <c r="M69" s="975"/>
      <c r="N69" s="975"/>
      <c r="O69" s="975"/>
      <c r="P69" s="976"/>
      <c r="Q69" s="977">
        <v>8656</v>
      </c>
      <c r="R69" s="971"/>
      <c r="S69" s="971"/>
      <c r="T69" s="971"/>
      <c r="U69" s="971"/>
      <c r="V69" s="971">
        <v>8435</v>
      </c>
      <c r="W69" s="971"/>
      <c r="X69" s="971"/>
      <c r="Y69" s="971"/>
      <c r="Z69" s="971"/>
      <c r="AA69" s="971">
        <v>221</v>
      </c>
      <c r="AB69" s="971"/>
      <c r="AC69" s="971"/>
      <c r="AD69" s="971"/>
      <c r="AE69" s="971"/>
      <c r="AF69" s="971">
        <v>221</v>
      </c>
      <c r="AG69" s="971"/>
      <c r="AH69" s="971"/>
      <c r="AI69" s="971"/>
      <c r="AJ69" s="971"/>
      <c r="AK69" s="971">
        <v>696</v>
      </c>
      <c r="AL69" s="971"/>
      <c r="AM69" s="971"/>
      <c r="AN69" s="971"/>
      <c r="AO69" s="971"/>
      <c r="AP69" s="971">
        <v>8396</v>
      </c>
      <c r="AQ69" s="971"/>
      <c r="AR69" s="971"/>
      <c r="AS69" s="971"/>
      <c r="AT69" s="971"/>
      <c r="AU69" s="971">
        <v>913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587</v>
      </c>
      <c r="C70" s="975"/>
      <c r="D70" s="975"/>
      <c r="E70" s="975"/>
      <c r="F70" s="975"/>
      <c r="G70" s="975"/>
      <c r="H70" s="975"/>
      <c r="I70" s="975"/>
      <c r="J70" s="975"/>
      <c r="K70" s="975"/>
      <c r="L70" s="975"/>
      <c r="M70" s="975"/>
      <c r="N70" s="975"/>
      <c r="O70" s="975"/>
      <c r="P70" s="976"/>
      <c r="Q70" s="977">
        <v>231</v>
      </c>
      <c r="R70" s="971"/>
      <c r="S70" s="971"/>
      <c r="T70" s="971"/>
      <c r="U70" s="971"/>
      <c r="V70" s="971">
        <v>212</v>
      </c>
      <c r="W70" s="971"/>
      <c r="X70" s="971"/>
      <c r="Y70" s="971"/>
      <c r="Z70" s="971"/>
      <c r="AA70" s="971">
        <v>19</v>
      </c>
      <c r="AB70" s="971"/>
      <c r="AC70" s="971"/>
      <c r="AD70" s="971"/>
      <c r="AE70" s="971"/>
      <c r="AF70" s="971">
        <v>19</v>
      </c>
      <c r="AG70" s="971"/>
      <c r="AH70" s="971"/>
      <c r="AI70" s="971"/>
      <c r="AJ70" s="971"/>
      <c r="AK70" s="971">
        <v>0</v>
      </c>
      <c r="AL70" s="971"/>
      <c r="AM70" s="971"/>
      <c r="AN70" s="971"/>
      <c r="AO70" s="971"/>
      <c r="AP70" s="971">
        <v>1302</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588</v>
      </c>
      <c r="C71" s="975"/>
      <c r="D71" s="975"/>
      <c r="E71" s="975"/>
      <c r="F71" s="975"/>
      <c r="G71" s="975"/>
      <c r="H71" s="975"/>
      <c r="I71" s="975"/>
      <c r="J71" s="975"/>
      <c r="K71" s="975"/>
      <c r="L71" s="975"/>
      <c r="M71" s="975"/>
      <c r="N71" s="975"/>
      <c r="O71" s="975"/>
      <c r="P71" s="976"/>
      <c r="Q71" s="977">
        <v>1300</v>
      </c>
      <c r="R71" s="971"/>
      <c r="S71" s="971"/>
      <c r="T71" s="971"/>
      <c r="U71" s="971"/>
      <c r="V71" s="971">
        <v>1266</v>
      </c>
      <c r="W71" s="971"/>
      <c r="X71" s="971"/>
      <c r="Y71" s="971"/>
      <c r="Z71" s="971"/>
      <c r="AA71" s="971">
        <v>35</v>
      </c>
      <c r="AB71" s="971"/>
      <c r="AC71" s="971"/>
      <c r="AD71" s="971"/>
      <c r="AE71" s="971"/>
      <c r="AF71" s="971">
        <v>35</v>
      </c>
      <c r="AG71" s="971"/>
      <c r="AH71" s="971"/>
      <c r="AI71" s="971"/>
      <c r="AJ71" s="971"/>
      <c r="AK71" s="971">
        <v>2</v>
      </c>
      <c r="AL71" s="971"/>
      <c r="AM71" s="971"/>
      <c r="AN71" s="971"/>
      <c r="AO71" s="971"/>
      <c r="AP71" s="971">
        <v>510</v>
      </c>
      <c r="AQ71" s="971"/>
      <c r="AR71" s="971"/>
      <c r="AS71" s="971"/>
      <c r="AT71" s="971"/>
      <c r="AU71" s="971">
        <v>121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589</v>
      </c>
      <c r="C72" s="975"/>
      <c r="D72" s="975"/>
      <c r="E72" s="975"/>
      <c r="F72" s="975"/>
      <c r="G72" s="975"/>
      <c r="H72" s="975"/>
      <c r="I72" s="975"/>
      <c r="J72" s="975"/>
      <c r="K72" s="975"/>
      <c r="L72" s="975"/>
      <c r="M72" s="975"/>
      <c r="N72" s="975"/>
      <c r="O72" s="975"/>
      <c r="P72" s="976"/>
      <c r="Q72" s="977">
        <v>1564</v>
      </c>
      <c r="R72" s="971"/>
      <c r="S72" s="971"/>
      <c r="T72" s="971"/>
      <c r="U72" s="971"/>
      <c r="V72" s="971">
        <v>1568</v>
      </c>
      <c r="W72" s="971"/>
      <c r="X72" s="971"/>
      <c r="Y72" s="971"/>
      <c r="Z72" s="971"/>
      <c r="AA72" s="971">
        <v>-4</v>
      </c>
      <c r="AB72" s="971"/>
      <c r="AC72" s="971"/>
      <c r="AD72" s="971"/>
      <c r="AE72" s="971"/>
      <c r="AF72" s="971">
        <v>-4</v>
      </c>
      <c r="AG72" s="971"/>
      <c r="AH72" s="971"/>
      <c r="AI72" s="971"/>
      <c r="AJ72" s="971"/>
      <c r="AK72" s="971">
        <v>662</v>
      </c>
      <c r="AL72" s="971"/>
      <c r="AM72" s="971"/>
      <c r="AN72" s="971"/>
      <c r="AO72" s="971"/>
      <c r="AP72" s="971">
        <v>4525</v>
      </c>
      <c r="AQ72" s="971"/>
      <c r="AR72" s="971"/>
      <c r="AS72" s="971"/>
      <c r="AT72" s="971"/>
      <c r="AU72" s="971">
        <v>792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590</v>
      </c>
      <c r="C73" s="975"/>
      <c r="D73" s="975"/>
      <c r="E73" s="975"/>
      <c r="F73" s="975"/>
      <c r="G73" s="975"/>
      <c r="H73" s="975"/>
      <c r="I73" s="975"/>
      <c r="J73" s="975"/>
      <c r="K73" s="975"/>
      <c r="L73" s="975"/>
      <c r="M73" s="975"/>
      <c r="N73" s="975"/>
      <c r="O73" s="975"/>
      <c r="P73" s="976"/>
      <c r="Q73" s="977">
        <v>1645</v>
      </c>
      <c r="R73" s="971"/>
      <c r="S73" s="971"/>
      <c r="T73" s="971"/>
      <c r="U73" s="971"/>
      <c r="V73" s="971">
        <v>1604</v>
      </c>
      <c r="W73" s="971"/>
      <c r="X73" s="971"/>
      <c r="Y73" s="971"/>
      <c r="Z73" s="971"/>
      <c r="AA73" s="971">
        <v>40</v>
      </c>
      <c r="AB73" s="971"/>
      <c r="AC73" s="971"/>
      <c r="AD73" s="971"/>
      <c r="AE73" s="971"/>
      <c r="AF73" s="971">
        <v>40</v>
      </c>
      <c r="AG73" s="971"/>
      <c r="AH73" s="971"/>
      <c r="AI73" s="971"/>
      <c r="AJ73" s="971"/>
      <c r="AK73" s="971" t="s">
        <v>591</v>
      </c>
      <c r="AL73" s="971"/>
      <c r="AM73" s="971"/>
      <c r="AN73" s="971"/>
      <c r="AO73" s="971"/>
      <c r="AP73" s="971" t="s">
        <v>591</v>
      </c>
      <c r="AQ73" s="971"/>
      <c r="AR73" s="971"/>
      <c r="AS73" s="971"/>
      <c r="AT73" s="971"/>
      <c r="AU73" s="971" t="s">
        <v>591</v>
      </c>
      <c r="AV73" s="971"/>
      <c r="AW73" s="971"/>
      <c r="AX73" s="971"/>
      <c r="AY73" s="971"/>
      <c r="AZ73" s="972" t="s">
        <v>592</v>
      </c>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590</v>
      </c>
      <c r="C74" s="975"/>
      <c r="D74" s="975"/>
      <c r="E74" s="975"/>
      <c r="F74" s="975"/>
      <c r="G74" s="975"/>
      <c r="H74" s="975"/>
      <c r="I74" s="975"/>
      <c r="J74" s="975"/>
      <c r="K74" s="975"/>
      <c r="L74" s="975"/>
      <c r="M74" s="975"/>
      <c r="N74" s="975"/>
      <c r="O74" s="975"/>
      <c r="P74" s="976"/>
      <c r="Q74" s="977">
        <v>847072</v>
      </c>
      <c r="R74" s="971"/>
      <c r="S74" s="971"/>
      <c r="T74" s="971"/>
      <c r="U74" s="971"/>
      <c r="V74" s="971">
        <v>828353</v>
      </c>
      <c r="W74" s="971"/>
      <c r="X74" s="971"/>
      <c r="Y74" s="971"/>
      <c r="Z74" s="971"/>
      <c r="AA74" s="971">
        <v>18719</v>
      </c>
      <c r="AB74" s="971"/>
      <c r="AC74" s="971"/>
      <c r="AD74" s="971"/>
      <c r="AE74" s="971"/>
      <c r="AF74" s="971">
        <v>18719</v>
      </c>
      <c r="AG74" s="971"/>
      <c r="AH74" s="971"/>
      <c r="AI74" s="971"/>
      <c r="AJ74" s="971"/>
      <c r="AK74" s="971">
        <v>7694</v>
      </c>
      <c r="AL74" s="971"/>
      <c r="AM74" s="971"/>
      <c r="AN74" s="971"/>
      <c r="AO74" s="971"/>
      <c r="AP74" s="971" t="s">
        <v>591</v>
      </c>
      <c r="AQ74" s="971"/>
      <c r="AR74" s="971"/>
      <c r="AS74" s="971"/>
      <c r="AT74" s="971"/>
      <c r="AU74" s="971" t="s">
        <v>591</v>
      </c>
      <c r="AV74" s="971"/>
      <c r="AW74" s="971"/>
      <c r="AX74" s="971"/>
      <c r="AY74" s="971"/>
      <c r="AZ74" s="972" t="s">
        <v>593</v>
      </c>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594</v>
      </c>
      <c r="C75" s="975"/>
      <c r="D75" s="975"/>
      <c r="E75" s="975"/>
      <c r="F75" s="975"/>
      <c r="G75" s="975"/>
      <c r="H75" s="975"/>
      <c r="I75" s="975"/>
      <c r="J75" s="975"/>
      <c r="K75" s="975"/>
      <c r="L75" s="975"/>
      <c r="M75" s="975"/>
      <c r="N75" s="975"/>
      <c r="O75" s="975"/>
      <c r="P75" s="976"/>
      <c r="Q75" s="978">
        <v>23479</v>
      </c>
      <c r="R75" s="979"/>
      <c r="S75" s="979"/>
      <c r="T75" s="979"/>
      <c r="U75" s="980"/>
      <c r="V75" s="981">
        <v>22911</v>
      </c>
      <c r="W75" s="979"/>
      <c r="X75" s="979"/>
      <c r="Y75" s="979"/>
      <c r="Z75" s="980"/>
      <c r="AA75" s="981">
        <v>568</v>
      </c>
      <c r="AB75" s="979"/>
      <c r="AC75" s="979"/>
      <c r="AD75" s="979"/>
      <c r="AE75" s="980"/>
      <c r="AF75" s="981">
        <v>568</v>
      </c>
      <c r="AG75" s="979"/>
      <c r="AH75" s="979"/>
      <c r="AI75" s="979"/>
      <c r="AJ75" s="980"/>
      <c r="AK75" s="981">
        <v>21</v>
      </c>
      <c r="AL75" s="979"/>
      <c r="AM75" s="979"/>
      <c r="AN75" s="979"/>
      <c r="AO75" s="980"/>
      <c r="AP75" s="971" t="s">
        <v>591</v>
      </c>
      <c r="AQ75" s="971"/>
      <c r="AR75" s="971"/>
      <c r="AS75" s="971"/>
      <c r="AT75" s="971"/>
      <c r="AU75" s="971" t="s">
        <v>591</v>
      </c>
      <c r="AV75" s="971"/>
      <c r="AW75" s="971"/>
      <c r="AX75" s="971"/>
      <c r="AY75" s="971"/>
      <c r="AZ75" s="972" t="s">
        <v>592</v>
      </c>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594</v>
      </c>
      <c r="C76" s="975"/>
      <c r="D76" s="975"/>
      <c r="E76" s="975"/>
      <c r="F76" s="975"/>
      <c r="G76" s="975"/>
      <c r="H76" s="975"/>
      <c r="I76" s="975"/>
      <c r="J76" s="975"/>
      <c r="K76" s="975"/>
      <c r="L76" s="975"/>
      <c r="M76" s="975"/>
      <c r="N76" s="975"/>
      <c r="O76" s="975"/>
      <c r="P76" s="976"/>
      <c r="Q76" s="978">
        <v>205</v>
      </c>
      <c r="R76" s="979"/>
      <c r="S76" s="979"/>
      <c r="T76" s="979"/>
      <c r="U76" s="980"/>
      <c r="V76" s="981">
        <v>97</v>
      </c>
      <c r="W76" s="979"/>
      <c r="X76" s="979"/>
      <c r="Y76" s="979"/>
      <c r="Z76" s="980"/>
      <c r="AA76" s="981">
        <v>108</v>
      </c>
      <c r="AB76" s="979"/>
      <c r="AC76" s="979"/>
      <c r="AD76" s="979"/>
      <c r="AE76" s="980"/>
      <c r="AF76" s="981">
        <v>108</v>
      </c>
      <c r="AG76" s="979"/>
      <c r="AH76" s="979"/>
      <c r="AI76" s="979"/>
      <c r="AJ76" s="980"/>
      <c r="AK76" s="981" t="s">
        <v>595</v>
      </c>
      <c r="AL76" s="979"/>
      <c r="AM76" s="979"/>
      <c r="AN76" s="979"/>
      <c r="AO76" s="980"/>
      <c r="AP76" s="971" t="s">
        <v>595</v>
      </c>
      <c r="AQ76" s="971"/>
      <c r="AR76" s="971"/>
      <c r="AS76" s="971"/>
      <c r="AT76" s="971"/>
      <c r="AU76" s="971" t="s">
        <v>591</v>
      </c>
      <c r="AV76" s="971"/>
      <c r="AW76" s="971"/>
      <c r="AX76" s="971"/>
      <c r="AY76" s="971"/>
      <c r="AZ76" s="972" t="s">
        <v>596</v>
      </c>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597</v>
      </c>
      <c r="C77" s="975"/>
      <c r="D77" s="975"/>
      <c r="E77" s="975"/>
      <c r="F77" s="975"/>
      <c r="G77" s="975"/>
      <c r="H77" s="975"/>
      <c r="I77" s="975"/>
      <c r="J77" s="975"/>
      <c r="K77" s="975"/>
      <c r="L77" s="975"/>
      <c r="M77" s="975"/>
      <c r="N77" s="975"/>
      <c r="O77" s="975"/>
      <c r="P77" s="976"/>
      <c r="Q77" s="978">
        <v>321</v>
      </c>
      <c r="R77" s="979"/>
      <c r="S77" s="979"/>
      <c r="T77" s="979"/>
      <c r="U77" s="980"/>
      <c r="V77" s="981">
        <v>310</v>
      </c>
      <c r="W77" s="979"/>
      <c r="X77" s="979"/>
      <c r="Y77" s="979"/>
      <c r="Z77" s="980"/>
      <c r="AA77" s="981">
        <v>11</v>
      </c>
      <c r="AB77" s="979"/>
      <c r="AC77" s="979"/>
      <c r="AD77" s="979"/>
      <c r="AE77" s="980"/>
      <c r="AF77" s="981">
        <v>11</v>
      </c>
      <c r="AG77" s="979"/>
      <c r="AH77" s="979"/>
      <c r="AI77" s="979"/>
      <c r="AJ77" s="980"/>
      <c r="AK77" s="981">
        <v>3</v>
      </c>
      <c r="AL77" s="979"/>
      <c r="AM77" s="979"/>
      <c r="AN77" s="979"/>
      <c r="AO77" s="980"/>
      <c r="AP77" s="971" t="s">
        <v>591</v>
      </c>
      <c r="AQ77" s="971"/>
      <c r="AR77" s="971"/>
      <c r="AS77" s="971"/>
      <c r="AT77" s="971"/>
      <c r="AU77" s="971" t="s">
        <v>591</v>
      </c>
      <c r="AV77" s="971"/>
      <c r="AW77" s="971"/>
      <c r="AX77" s="971"/>
      <c r="AY77" s="97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395</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312</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312</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312</v>
      </c>
      <c r="DR109" s="896"/>
      <c r="DS109" s="896"/>
      <c r="DT109" s="896"/>
      <c r="DU109" s="897"/>
      <c r="DV109" s="898" t="s">
        <v>438</v>
      </c>
      <c r="DW109" s="896"/>
      <c r="DX109" s="896"/>
      <c r="DY109" s="896"/>
      <c r="DZ109" s="929"/>
    </row>
    <row r="110" spans="1:131" s="230" customFormat="1" ht="26.25" customHeight="1" x14ac:dyDescent="0.2">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287481</v>
      </c>
      <c r="AB110" s="889"/>
      <c r="AC110" s="889"/>
      <c r="AD110" s="889"/>
      <c r="AE110" s="890"/>
      <c r="AF110" s="891">
        <v>299340</v>
      </c>
      <c r="AG110" s="889"/>
      <c r="AH110" s="889"/>
      <c r="AI110" s="889"/>
      <c r="AJ110" s="890"/>
      <c r="AK110" s="891">
        <v>356650</v>
      </c>
      <c r="AL110" s="889"/>
      <c r="AM110" s="889"/>
      <c r="AN110" s="889"/>
      <c r="AO110" s="890"/>
      <c r="AP110" s="892">
        <v>12</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3566338</v>
      </c>
      <c r="BR110" s="842"/>
      <c r="BS110" s="842"/>
      <c r="BT110" s="842"/>
      <c r="BU110" s="842"/>
      <c r="BV110" s="842">
        <v>3493763</v>
      </c>
      <c r="BW110" s="842"/>
      <c r="BX110" s="842"/>
      <c r="BY110" s="842"/>
      <c r="BZ110" s="842"/>
      <c r="CA110" s="842">
        <v>3198857</v>
      </c>
      <c r="CB110" s="842"/>
      <c r="CC110" s="842"/>
      <c r="CD110" s="842"/>
      <c r="CE110" s="842"/>
      <c r="CF110" s="866">
        <v>107.9</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139</v>
      </c>
      <c r="DH110" s="842"/>
      <c r="DI110" s="842"/>
      <c r="DJ110" s="842"/>
      <c r="DK110" s="842"/>
      <c r="DL110" s="842" t="s">
        <v>139</v>
      </c>
      <c r="DM110" s="842"/>
      <c r="DN110" s="842"/>
      <c r="DO110" s="842"/>
      <c r="DP110" s="842"/>
      <c r="DQ110" s="842" t="s">
        <v>444</v>
      </c>
      <c r="DR110" s="842"/>
      <c r="DS110" s="842"/>
      <c r="DT110" s="842"/>
      <c r="DU110" s="842"/>
      <c r="DV110" s="843" t="s">
        <v>445</v>
      </c>
      <c r="DW110" s="843"/>
      <c r="DX110" s="843"/>
      <c r="DY110" s="843"/>
      <c r="DZ110" s="844"/>
    </row>
    <row r="111" spans="1:131" s="230" customFormat="1" ht="26.25" customHeight="1" x14ac:dyDescent="0.2">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139</v>
      </c>
      <c r="AB111" s="919"/>
      <c r="AC111" s="919"/>
      <c r="AD111" s="919"/>
      <c r="AE111" s="920"/>
      <c r="AF111" s="921" t="s">
        <v>417</v>
      </c>
      <c r="AG111" s="919"/>
      <c r="AH111" s="919"/>
      <c r="AI111" s="919"/>
      <c r="AJ111" s="920"/>
      <c r="AK111" s="921" t="s">
        <v>417</v>
      </c>
      <c r="AL111" s="919"/>
      <c r="AM111" s="919"/>
      <c r="AN111" s="919"/>
      <c r="AO111" s="920"/>
      <c r="AP111" s="922" t="s">
        <v>417</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t="s">
        <v>445</v>
      </c>
      <c r="BR111" s="817"/>
      <c r="BS111" s="817"/>
      <c r="BT111" s="817"/>
      <c r="BU111" s="817"/>
      <c r="BV111" s="817" t="s">
        <v>139</v>
      </c>
      <c r="BW111" s="817"/>
      <c r="BX111" s="817"/>
      <c r="BY111" s="817"/>
      <c r="BZ111" s="817"/>
      <c r="CA111" s="817" t="s">
        <v>444</v>
      </c>
      <c r="CB111" s="817"/>
      <c r="CC111" s="817"/>
      <c r="CD111" s="817"/>
      <c r="CE111" s="817"/>
      <c r="CF111" s="875" t="s">
        <v>444</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445</v>
      </c>
      <c r="DH111" s="817"/>
      <c r="DI111" s="817"/>
      <c r="DJ111" s="817"/>
      <c r="DK111" s="817"/>
      <c r="DL111" s="817" t="s">
        <v>139</v>
      </c>
      <c r="DM111" s="817"/>
      <c r="DN111" s="817"/>
      <c r="DO111" s="817"/>
      <c r="DP111" s="817"/>
      <c r="DQ111" s="817" t="s">
        <v>139</v>
      </c>
      <c r="DR111" s="817"/>
      <c r="DS111" s="817"/>
      <c r="DT111" s="817"/>
      <c r="DU111" s="817"/>
      <c r="DV111" s="794" t="s">
        <v>139</v>
      </c>
      <c r="DW111" s="794"/>
      <c r="DX111" s="794"/>
      <c r="DY111" s="794"/>
      <c r="DZ111" s="795"/>
    </row>
    <row r="112" spans="1:131" s="230" customFormat="1" ht="26.25" customHeight="1" x14ac:dyDescent="0.2">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139</v>
      </c>
      <c r="AB112" s="780"/>
      <c r="AC112" s="780"/>
      <c r="AD112" s="780"/>
      <c r="AE112" s="781"/>
      <c r="AF112" s="782" t="s">
        <v>444</v>
      </c>
      <c r="AG112" s="780"/>
      <c r="AH112" s="780"/>
      <c r="AI112" s="780"/>
      <c r="AJ112" s="781"/>
      <c r="AK112" s="782" t="s">
        <v>139</v>
      </c>
      <c r="AL112" s="780"/>
      <c r="AM112" s="780"/>
      <c r="AN112" s="780"/>
      <c r="AO112" s="781"/>
      <c r="AP112" s="824" t="s">
        <v>417</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682</v>
      </c>
      <c r="BR112" s="817"/>
      <c r="BS112" s="817"/>
      <c r="BT112" s="817"/>
      <c r="BU112" s="817"/>
      <c r="BV112" s="817">
        <v>533</v>
      </c>
      <c r="BW112" s="817"/>
      <c r="BX112" s="817"/>
      <c r="BY112" s="817"/>
      <c r="BZ112" s="817"/>
      <c r="CA112" s="817">
        <v>414</v>
      </c>
      <c r="CB112" s="817"/>
      <c r="CC112" s="817"/>
      <c r="CD112" s="817"/>
      <c r="CE112" s="817"/>
      <c r="CF112" s="875">
        <v>0</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453</v>
      </c>
      <c r="DH112" s="817"/>
      <c r="DI112" s="817"/>
      <c r="DJ112" s="817"/>
      <c r="DK112" s="817"/>
      <c r="DL112" s="817" t="s">
        <v>139</v>
      </c>
      <c r="DM112" s="817"/>
      <c r="DN112" s="817"/>
      <c r="DO112" s="817"/>
      <c r="DP112" s="817"/>
      <c r="DQ112" s="817" t="s">
        <v>444</v>
      </c>
      <c r="DR112" s="817"/>
      <c r="DS112" s="817"/>
      <c r="DT112" s="817"/>
      <c r="DU112" s="817"/>
      <c r="DV112" s="794" t="s">
        <v>453</v>
      </c>
      <c r="DW112" s="794"/>
      <c r="DX112" s="794"/>
      <c r="DY112" s="794"/>
      <c r="DZ112" s="795"/>
    </row>
    <row r="113" spans="1:130" s="230" customFormat="1" ht="26.25" customHeight="1" x14ac:dyDescent="0.2">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215</v>
      </c>
      <c r="AB113" s="919"/>
      <c r="AC113" s="919"/>
      <c r="AD113" s="919"/>
      <c r="AE113" s="920"/>
      <c r="AF113" s="921">
        <v>95</v>
      </c>
      <c r="AG113" s="919"/>
      <c r="AH113" s="919"/>
      <c r="AI113" s="919"/>
      <c r="AJ113" s="920"/>
      <c r="AK113" s="921">
        <v>77</v>
      </c>
      <c r="AL113" s="919"/>
      <c r="AM113" s="919"/>
      <c r="AN113" s="919"/>
      <c r="AO113" s="920"/>
      <c r="AP113" s="922">
        <v>0</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1399194</v>
      </c>
      <c r="BR113" s="817"/>
      <c r="BS113" s="817"/>
      <c r="BT113" s="817"/>
      <c r="BU113" s="817"/>
      <c r="BV113" s="817">
        <v>1560214</v>
      </c>
      <c r="BW113" s="817"/>
      <c r="BX113" s="817"/>
      <c r="BY113" s="817"/>
      <c r="BZ113" s="817"/>
      <c r="CA113" s="817">
        <v>1857108</v>
      </c>
      <c r="CB113" s="817"/>
      <c r="CC113" s="817"/>
      <c r="CD113" s="817"/>
      <c r="CE113" s="817"/>
      <c r="CF113" s="875">
        <v>62.6</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139</v>
      </c>
      <c r="DM113" s="780"/>
      <c r="DN113" s="780"/>
      <c r="DO113" s="780"/>
      <c r="DP113" s="781"/>
      <c r="DQ113" s="782" t="s">
        <v>444</v>
      </c>
      <c r="DR113" s="780"/>
      <c r="DS113" s="780"/>
      <c r="DT113" s="780"/>
      <c r="DU113" s="781"/>
      <c r="DV113" s="824" t="s">
        <v>139</v>
      </c>
      <c r="DW113" s="825"/>
      <c r="DX113" s="825"/>
      <c r="DY113" s="825"/>
      <c r="DZ113" s="826"/>
    </row>
    <row r="114" spans="1:130" s="230" customFormat="1" ht="26.25" customHeight="1" x14ac:dyDescent="0.2">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146572</v>
      </c>
      <c r="AB114" s="780"/>
      <c r="AC114" s="780"/>
      <c r="AD114" s="780"/>
      <c r="AE114" s="781"/>
      <c r="AF114" s="782">
        <v>156162</v>
      </c>
      <c r="AG114" s="780"/>
      <c r="AH114" s="780"/>
      <c r="AI114" s="780"/>
      <c r="AJ114" s="781"/>
      <c r="AK114" s="782">
        <v>149999</v>
      </c>
      <c r="AL114" s="780"/>
      <c r="AM114" s="780"/>
      <c r="AN114" s="780"/>
      <c r="AO114" s="781"/>
      <c r="AP114" s="824">
        <v>5.0999999999999996</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893052</v>
      </c>
      <c r="BR114" s="817"/>
      <c r="BS114" s="817"/>
      <c r="BT114" s="817"/>
      <c r="BU114" s="817"/>
      <c r="BV114" s="817">
        <v>842054</v>
      </c>
      <c r="BW114" s="817"/>
      <c r="BX114" s="817"/>
      <c r="BY114" s="817"/>
      <c r="BZ114" s="817"/>
      <c r="CA114" s="817">
        <v>893020</v>
      </c>
      <c r="CB114" s="817"/>
      <c r="CC114" s="817"/>
      <c r="CD114" s="817"/>
      <c r="CE114" s="817"/>
      <c r="CF114" s="875">
        <v>30.1</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139</v>
      </c>
      <c r="DH114" s="780"/>
      <c r="DI114" s="780"/>
      <c r="DJ114" s="780"/>
      <c r="DK114" s="781"/>
      <c r="DL114" s="782" t="s">
        <v>453</v>
      </c>
      <c r="DM114" s="780"/>
      <c r="DN114" s="780"/>
      <c r="DO114" s="780"/>
      <c r="DP114" s="781"/>
      <c r="DQ114" s="782" t="s">
        <v>444</v>
      </c>
      <c r="DR114" s="780"/>
      <c r="DS114" s="780"/>
      <c r="DT114" s="780"/>
      <c r="DU114" s="781"/>
      <c r="DV114" s="824" t="s">
        <v>444</v>
      </c>
      <c r="DW114" s="825"/>
      <c r="DX114" s="825"/>
      <c r="DY114" s="825"/>
      <c r="DZ114" s="826"/>
    </row>
    <row r="115" spans="1:130" s="230" customFormat="1" ht="26.25" customHeight="1" x14ac:dyDescent="0.2">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444</v>
      </c>
      <c r="AB115" s="919"/>
      <c r="AC115" s="919"/>
      <c r="AD115" s="919"/>
      <c r="AE115" s="920"/>
      <c r="AF115" s="921" t="s">
        <v>453</v>
      </c>
      <c r="AG115" s="919"/>
      <c r="AH115" s="919"/>
      <c r="AI115" s="919"/>
      <c r="AJ115" s="920"/>
      <c r="AK115" s="921" t="s">
        <v>139</v>
      </c>
      <c r="AL115" s="919"/>
      <c r="AM115" s="919"/>
      <c r="AN115" s="919"/>
      <c r="AO115" s="920"/>
      <c r="AP115" s="922" t="s">
        <v>139</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444</v>
      </c>
      <c r="BR115" s="817"/>
      <c r="BS115" s="817"/>
      <c r="BT115" s="817"/>
      <c r="BU115" s="817"/>
      <c r="BV115" s="817" t="s">
        <v>444</v>
      </c>
      <c r="BW115" s="817"/>
      <c r="BX115" s="817"/>
      <c r="BY115" s="817"/>
      <c r="BZ115" s="817"/>
      <c r="CA115" s="817" t="s">
        <v>139</v>
      </c>
      <c r="CB115" s="817"/>
      <c r="CC115" s="817"/>
      <c r="CD115" s="817"/>
      <c r="CE115" s="817"/>
      <c r="CF115" s="875" t="s">
        <v>139</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445</v>
      </c>
      <c r="DM115" s="780"/>
      <c r="DN115" s="780"/>
      <c r="DO115" s="780"/>
      <c r="DP115" s="781"/>
      <c r="DQ115" s="782" t="s">
        <v>139</v>
      </c>
      <c r="DR115" s="780"/>
      <c r="DS115" s="780"/>
      <c r="DT115" s="780"/>
      <c r="DU115" s="781"/>
      <c r="DV115" s="824" t="s">
        <v>463</v>
      </c>
      <c r="DW115" s="825"/>
      <c r="DX115" s="825"/>
      <c r="DY115" s="825"/>
      <c r="DZ115" s="826"/>
    </row>
    <row r="116" spans="1:130" s="230" customFormat="1" ht="26.25" customHeight="1" x14ac:dyDescent="0.2">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139</v>
      </c>
      <c r="AB116" s="780"/>
      <c r="AC116" s="780"/>
      <c r="AD116" s="780"/>
      <c r="AE116" s="781"/>
      <c r="AF116" s="782" t="s">
        <v>444</v>
      </c>
      <c r="AG116" s="780"/>
      <c r="AH116" s="780"/>
      <c r="AI116" s="780"/>
      <c r="AJ116" s="781"/>
      <c r="AK116" s="782" t="s">
        <v>444</v>
      </c>
      <c r="AL116" s="780"/>
      <c r="AM116" s="780"/>
      <c r="AN116" s="780"/>
      <c r="AO116" s="781"/>
      <c r="AP116" s="824" t="s">
        <v>139</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466</v>
      </c>
      <c r="BR116" s="817"/>
      <c r="BS116" s="817"/>
      <c r="BT116" s="817"/>
      <c r="BU116" s="817"/>
      <c r="BV116" s="817" t="s">
        <v>417</v>
      </c>
      <c r="BW116" s="817"/>
      <c r="BX116" s="817"/>
      <c r="BY116" s="817"/>
      <c r="BZ116" s="817"/>
      <c r="CA116" s="817" t="s">
        <v>444</v>
      </c>
      <c r="CB116" s="817"/>
      <c r="CC116" s="817"/>
      <c r="CD116" s="817"/>
      <c r="CE116" s="817"/>
      <c r="CF116" s="875" t="s">
        <v>139</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139</v>
      </c>
      <c r="DH116" s="780"/>
      <c r="DI116" s="780"/>
      <c r="DJ116" s="780"/>
      <c r="DK116" s="781"/>
      <c r="DL116" s="782" t="s">
        <v>444</v>
      </c>
      <c r="DM116" s="780"/>
      <c r="DN116" s="780"/>
      <c r="DO116" s="780"/>
      <c r="DP116" s="781"/>
      <c r="DQ116" s="782" t="s">
        <v>453</v>
      </c>
      <c r="DR116" s="780"/>
      <c r="DS116" s="780"/>
      <c r="DT116" s="780"/>
      <c r="DU116" s="781"/>
      <c r="DV116" s="824" t="s">
        <v>444</v>
      </c>
      <c r="DW116" s="825"/>
      <c r="DX116" s="825"/>
      <c r="DY116" s="825"/>
      <c r="DZ116" s="826"/>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434268</v>
      </c>
      <c r="AB117" s="903"/>
      <c r="AC117" s="903"/>
      <c r="AD117" s="903"/>
      <c r="AE117" s="904"/>
      <c r="AF117" s="905">
        <v>455597</v>
      </c>
      <c r="AG117" s="903"/>
      <c r="AH117" s="903"/>
      <c r="AI117" s="903"/>
      <c r="AJ117" s="904"/>
      <c r="AK117" s="905">
        <v>506726</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453</v>
      </c>
      <c r="BR117" s="817"/>
      <c r="BS117" s="817"/>
      <c r="BT117" s="817"/>
      <c r="BU117" s="817"/>
      <c r="BV117" s="817" t="s">
        <v>453</v>
      </c>
      <c r="BW117" s="817"/>
      <c r="BX117" s="817"/>
      <c r="BY117" s="817"/>
      <c r="BZ117" s="817"/>
      <c r="CA117" s="817" t="s">
        <v>453</v>
      </c>
      <c r="CB117" s="817"/>
      <c r="CC117" s="817"/>
      <c r="CD117" s="817"/>
      <c r="CE117" s="817"/>
      <c r="CF117" s="875" t="s">
        <v>466</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139</v>
      </c>
      <c r="DH117" s="780"/>
      <c r="DI117" s="780"/>
      <c r="DJ117" s="780"/>
      <c r="DK117" s="781"/>
      <c r="DL117" s="782" t="s">
        <v>453</v>
      </c>
      <c r="DM117" s="780"/>
      <c r="DN117" s="780"/>
      <c r="DO117" s="780"/>
      <c r="DP117" s="781"/>
      <c r="DQ117" s="782" t="s">
        <v>453</v>
      </c>
      <c r="DR117" s="780"/>
      <c r="DS117" s="780"/>
      <c r="DT117" s="780"/>
      <c r="DU117" s="781"/>
      <c r="DV117" s="824" t="s">
        <v>139</v>
      </c>
      <c r="DW117" s="825"/>
      <c r="DX117" s="825"/>
      <c r="DY117" s="825"/>
      <c r="DZ117" s="826"/>
    </row>
    <row r="118" spans="1:130" s="230" customFormat="1" ht="26.25" customHeight="1" x14ac:dyDescent="0.2">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312</v>
      </c>
      <c r="AL118" s="896"/>
      <c r="AM118" s="896"/>
      <c r="AN118" s="896"/>
      <c r="AO118" s="897"/>
      <c r="AP118" s="899" t="s">
        <v>438</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139</v>
      </c>
      <c r="BR118" s="845"/>
      <c r="BS118" s="845"/>
      <c r="BT118" s="845"/>
      <c r="BU118" s="845"/>
      <c r="BV118" s="845" t="s">
        <v>453</v>
      </c>
      <c r="BW118" s="845"/>
      <c r="BX118" s="845"/>
      <c r="BY118" s="845"/>
      <c r="BZ118" s="845"/>
      <c r="CA118" s="845" t="s">
        <v>139</v>
      </c>
      <c r="CB118" s="845"/>
      <c r="CC118" s="845"/>
      <c r="CD118" s="845"/>
      <c r="CE118" s="845"/>
      <c r="CF118" s="875" t="s">
        <v>453</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453</v>
      </c>
      <c r="DH118" s="780"/>
      <c r="DI118" s="780"/>
      <c r="DJ118" s="780"/>
      <c r="DK118" s="781"/>
      <c r="DL118" s="782" t="s">
        <v>139</v>
      </c>
      <c r="DM118" s="780"/>
      <c r="DN118" s="780"/>
      <c r="DO118" s="780"/>
      <c r="DP118" s="781"/>
      <c r="DQ118" s="782" t="s">
        <v>139</v>
      </c>
      <c r="DR118" s="780"/>
      <c r="DS118" s="780"/>
      <c r="DT118" s="780"/>
      <c r="DU118" s="781"/>
      <c r="DV118" s="824" t="s">
        <v>139</v>
      </c>
      <c r="DW118" s="825"/>
      <c r="DX118" s="825"/>
      <c r="DY118" s="825"/>
      <c r="DZ118" s="826"/>
    </row>
    <row r="119" spans="1:130" s="230" customFormat="1" ht="26.25" customHeight="1" x14ac:dyDescent="0.2">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445</v>
      </c>
      <c r="AB119" s="889"/>
      <c r="AC119" s="889"/>
      <c r="AD119" s="889"/>
      <c r="AE119" s="890"/>
      <c r="AF119" s="891" t="s">
        <v>453</v>
      </c>
      <c r="AG119" s="889"/>
      <c r="AH119" s="889"/>
      <c r="AI119" s="889"/>
      <c r="AJ119" s="890"/>
      <c r="AK119" s="891" t="s">
        <v>453</v>
      </c>
      <c r="AL119" s="889"/>
      <c r="AM119" s="889"/>
      <c r="AN119" s="889"/>
      <c r="AO119" s="890"/>
      <c r="AP119" s="892" t="s">
        <v>139</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473</v>
      </c>
      <c r="BP119" s="878"/>
      <c r="BQ119" s="879">
        <v>5859266</v>
      </c>
      <c r="BR119" s="845"/>
      <c r="BS119" s="845"/>
      <c r="BT119" s="845"/>
      <c r="BU119" s="845"/>
      <c r="BV119" s="845">
        <v>5896564</v>
      </c>
      <c r="BW119" s="845"/>
      <c r="BX119" s="845"/>
      <c r="BY119" s="845"/>
      <c r="BZ119" s="845"/>
      <c r="CA119" s="845">
        <v>5949399</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139</v>
      </c>
      <c r="DH119" s="764"/>
      <c r="DI119" s="764"/>
      <c r="DJ119" s="764"/>
      <c r="DK119" s="765"/>
      <c r="DL119" s="766" t="s">
        <v>466</v>
      </c>
      <c r="DM119" s="764"/>
      <c r="DN119" s="764"/>
      <c r="DO119" s="764"/>
      <c r="DP119" s="765"/>
      <c r="DQ119" s="766" t="s">
        <v>139</v>
      </c>
      <c r="DR119" s="764"/>
      <c r="DS119" s="764"/>
      <c r="DT119" s="764"/>
      <c r="DU119" s="765"/>
      <c r="DV119" s="848" t="s">
        <v>139</v>
      </c>
      <c r="DW119" s="849"/>
      <c r="DX119" s="849"/>
      <c r="DY119" s="849"/>
      <c r="DZ119" s="850"/>
    </row>
    <row r="120" spans="1:130" s="230" customFormat="1" ht="26.25" customHeight="1" x14ac:dyDescent="0.2">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466</v>
      </c>
      <c r="AB120" s="780"/>
      <c r="AC120" s="780"/>
      <c r="AD120" s="780"/>
      <c r="AE120" s="781"/>
      <c r="AF120" s="782" t="s">
        <v>466</v>
      </c>
      <c r="AG120" s="780"/>
      <c r="AH120" s="780"/>
      <c r="AI120" s="780"/>
      <c r="AJ120" s="781"/>
      <c r="AK120" s="782" t="s">
        <v>466</v>
      </c>
      <c r="AL120" s="780"/>
      <c r="AM120" s="780"/>
      <c r="AN120" s="780"/>
      <c r="AO120" s="781"/>
      <c r="AP120" s="824" t="s">
        <v>139</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1574874</v>
      </c>
      <c r="BR120" s="842"/>
      <c r="BS120" s="842"/>
      <c r="BT120" s="842"/>
      <c r="BU120" s="842"/>
      <c r="BV120" s="842">
        <v>1887668</v>
      </c>
      <c r="BW120" s="842"/>
      <c r="BX120" s="842"/>
      <c r="BY120" s="842"/>
      <c r="BZ120" s="842"/>
      <c r="CA120" s="842">
        <v>2163060</v>
      </c>
      <c r="CB120" s="842"/>
      <c r="CC120" s="842"/>
      <c r="CD120" s="842"/>
      <c r="CE120" s="842"/>
      <c r="CF120" s="866">
        <v>73</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682</v>
      </c>
      <c r="DH120" s="842"/>
      <c r="DI120" s="842"/>
      <c r="DJ120" s="842"/>
      <c r="DK120" s="842"/>
      <c r="DL120" s="842">
        <v>533</v>
      </c>
      <c r="DM120" s="842"/>
      <c r="DN120" s="842"/>
      <c r="DO120" s="842"/>
      <c r="DP120" s="842"/>
      <c r="DQ120" s="842">
        <v>414</v>
      </c>
      <c r="DR120" s="842"/>
      <c r="DS120" s="842"/>
      <c r="DT120" s="842"/>
      <c r="DU120" s="842"/>
      <c r="DV120" s="843">
        <v>0</v>
      </c>
      <c r="DW120" s="843"/>
      <c r="DX120" s="843"/>
      <c r="DY120" s="843"/>
      <c r="DZ120" s="844"/>
    </row>
    <row r="121" spans="1:130" s="230" customFormat="1" ht="26.25" customHeight="1" x14ac:dyDescent="0.2">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453</v>
      </c>
      <c r="AB121" s="780"/>
      <c r="AC121" s="780"/>
      <c r="AD121" s="780"/>
      <c r="AE121" s="781"/>
      <c r="AF121" s="782" t="s">
        <v>445</v>
      </c>
      <c r="AG121" s="780"/>
      <c r="AH121" s="780"/>
      <c r="AI121" s="780"/>
      <c r="AJ121" s="781"/>
      <c r="AK121" s="782" t="s">
        <v>466</v>
      </c>
      <c r="AL121" s="780"/>
      <c r="AM121" s="780"/>
      <c r="AN121" s="780"/>
      <c r="AO121" s="781"/>
      <c r="AP121" s="824" t="s">
        <v>139</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t="s">
        <v>466</v>
      </c>
      <c r="BR121" s="817"/>
      <c r="BS121" s="817"/>
      <c r="BT121" s="817"/>
      <c r="BU121" s="817"/>
      <c r="BV121" s="817" t="s">
        <v>139</v>
      </c>
      <c r="BW121" s="817"/>
      <c r="BX121" s="817"/>
      <c r="BY121" s="817"/>
      <c r="BZ121" s="817"/>
      <c r="CA121" s="817" t="s">
        <v>139</v>
      </c>
      <c r="CB121" s="817"/>
      <c r="CC121" s="817"/>
      <c r="CD121" s="817"/>
      <c r="CE121" s="817"/>
      <c r="CF121" s="875" t="s">
        <v>466</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816" t="s">
        <v>466</v>
      </c>
      <c r="DH121" s="817"/>
      <c r="DI121" s="817"/>
      <c r="DJ121" s="817"/>
      <c r="DK121" s="817"/>
      <c r="DL121" s="817" t="s">
        <v>139</v>
      </c>
      <c r="DM121" s="817"/>
      <c r="DN121" s="817"/>
      <c r="DO121" s="817"/>
      <c r="DP121" s="817"/>
      <c r="DQ121" s="817" t="s">
        <v>466</v>
      </c>
      <c r="DR121" s="817"/>
      <c r="DS121" s="817"/>
      <c r="DT121" s="817"/>
      <c r="DU121" s="817"/>
      <c r="DV121" s="794" t="s">
        <v>466</v>
      </c>
      <c r="DW121" s="794"/>
      <c r="DX121" s="794"/>
      <c r="DY121" s="794"/>
      <c r="DZ121" s="795"/>
    </row>
    <row r="122" spans="1:130" s="230" customFormat="1" ht="26.25" customHeight="1" x14ac:dyDescent="0.2">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466</v>
      </c>
      <c r="AB122" s="780"/>
      <c r="AC122" s="780"/>
      <c r="AD122" s="780"/>
      <c r="AE122" s="781"/>
      <c r="AF122" s="782" t="s">
        <v>466</v>
      </c>
      <c r="AG122" s="780"/>
      <c r="AH122" s="780"/>
      <c r="AI122" s="780"/>
      <c r="AJ122" s="781"/>
      <c r="AK122" s="782" t="s">
        <v>453</v>
      </c>
      <c r="AL122" s="780"/>
      <c r="AM122" s="780"/>
      <c r="AN122" s="780"/>
      <c r="AO122" s="781"/>
      <c r="AP122" s="824" t="s">
        <v>466</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3710811</v>
      </c>
      <c r="BR122" s="845"/>
      <c r="BS122" s="845"/>
      <c r="BT122" s="845"/>
      <c r="BU122" s="845"/>
      <c r="BV122" s="845">
        <v>3736182</v>
      </c>
      <c r="BW122" s="845"/>
      <c r="BX122" s="845"/>
      <c r="BY122" s="845"/>
      <c r="BZ122" s="845"/>
      <c r="CA122" s="845">
        <v>3711169</v>
      </c>
      <c r="CB122" s="845"/>
      <c r="CC122" s="845"/>
      <c r="CD122" s="845"/>
      <c r="CE122" s="845"/>
      <c r="CF122" s="846">
        <v>125.2</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2">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453</v>
      </c>
      <c r="AB123" s="780"/>
      <c r="AC123" s="780"/>
      <c r="AD123" s="780"/>
      <c r="AE123" s="781"/>
      <c r="AF123" s="782" t="s">
        <v>453</v>
      </c>
      <c r="AG123" s="780"/>
      <c r="AH123" s="780"/>
      <c r="AI123" s="780"/>
      <c r="AJ123" s="781"/>
      <c r="AK123" s="782" t="s">
        <v>453</v>
      </c>
      <c r="AL123" s="780"/>
      <c r="AM123" s="780"/>
      <c r="AN123" s="780"/>
      <c r="AO123" s="781"/>
      <c r="AP123" s="824" t="s">
        <v>453</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483</v>
      </c>
      <c r="BP123" s="878"/>
      <c r="BQ123" s="832">
        <v>5285685</v>
      </c>
      <c r="BR123" s="833"/>
      <c r="BS123" s="833"/>
      <c r="BT123" s="833"/>
      <c r="BU123" s="833"/>
      <c r="BV123" s="833">
        <v>5623850</v>
      </c>
      <c r="BW123" s="833"/>
      <c r="BX123" s="833"/>
      <c r="BY123" s="833"/>
      <c r="BZ123" s="833"/>
      <c r="CA123" s="833">
        <v>5874229</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445</v>
      </c>
      <c r="AB124" s="780"/>
      <c r="AC124" s="780"/>
      <c r="AD124" s="780"/>
      <c r="AE124" s="781"/>
      <c r="AF124" s="782" t="s">
        <v>445</v>
      </c>
      <c r="AG124" s="780"/>
      <c r="AH124" s="780"/>
      <c r="AI124" s="780"/>
      <c r="AJ124" s="781"/>
      <c r="AK124" s="782" t="s">
        <v>445</v>
      </c>
      <c r="AL124" s="780"/>
      <c r="AM124" s="780"/>
      <c r="AN124" s="780"/>
      <c r="AO124" s="781"/>
      <c r="AP124" s="824" t="s">
        <v>445</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20.399999999999999</v>
      </c>
      <c r="BR124" s="831"/>
      <c r="BS124" s="831"/>
      <c r="BT124" s="831"/>
      <c r="BU124" s="831"/>
      <c r="BV124" s="831">
        <v>8.9</v>
      </c>
      <c r="BW124" s="831"/>
      <c r="BX124" s="831"/>
      <c r="BY124" s="831"/>
      <c r="BZ124" s="831"/>
      <c r="CA124" s="831">
        <v>2.5</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139</v>
      </c>
      <c r="DH124" s="764"/>
      <c r="DI124" s="764"/>
      <c r="DJ124" s="764"/>
      <c r="DK124" s="765"/>
      <c r="DL124" s="766" t="s">
        <v>139</v>
      </c>
      <c r="DM124" s="764"/>
      <c r="DN124" s="764"/>
      <c r="DO124" s="764"/>
      <c r="DP124" s="765"/>
      <c r="DQ124" s="766" t="s">
        <v>139</v>
      </c>
      <c r="DR124" s="764"/>
      <c r="DS124" s="764"/>
      <c r="DT124" s="764"/>
      <c r="DU124" s="765"/>
      <c r="DV124" s="848" t="s">
        <v>486</v>
      </c>
      <c r="DW124" s="849"/>
      <c r="DX124" s="849"/>
      <c r="DY124" s="849"/>
      <c r="DZ124" s="850"/>
    </row>
    <row r="125" spans="1:130" s="230" customFormat="1" ht="26.25" customHeight="1" x14ac:dyDescent="0.2">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486</v>
      </c>
      <c r="AB125" s="780"/>
      <c r="AC125" s="780"/>
      <c r="AD125" s="780"/>
      <c r="AE125" s="781"/>
      <c r="AF125" s="782" t="s">
        <v>139</v>
      </c>
      <c r="AG125" s="780"/>
      <c r="AH125" s="780"/>
      <c r="AI125" s="780"/>
      <c r="AJ125" s="781"/>
      <c r="AK125" s="782" t="s">
        <v>139</v>
      </c>
      <c r="AL125" s="780"/>
      <c r="AM125" s="780"/>
      <c r="AN125" s="780"/>
      <c r="AO125" s="781"/>
      <c r="AP125" s="824" t="s">
        <v>139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139</v>
      </c>
      <c r="DH125" s="842"/>
      <c r="DI125" s="842"/>
      <c r="DJ125" s="842"/>
      <c r="DK125" s="842"/>
      <c r="DL125" s="842" t="s">
        <v>139</v>
      </c>
      <c r="DM125" s="842"/>
      <c r="DN125" s="842"/>
      <c r="DO125" s="842"/>
      <c r="DP125" s="842"/>
      <c r="DQ125" s="842" t="s">
        <v>139</v>
      </c>
      <c r="DR125" s="842"/>
      <c r="DS125" s="842"/>
      <c r="DT125" s="842"/>
      <c r="DU125" s="842"/>
      <c r="DV125" s="843" t="s">
        <v>486</v>
      </c>
      <c r="DW125" s="843"/>
      <c r="DX125" s="843"/>
      <c r="DY125" s="843"/>
      <c r="DZ125" s="844"/>
    </row>
    <row r="126" spans="1:130" s="230" customFormat="1" ht="26.25" customHeight="1" thickBot="1" x14ac:dyDescent="0.25">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139</v>
      </c>
      <c r="AB126" s="780"/>
      <c r="AC126" s="780"/>
      <c r="AD126" s="780"/>
      <c r="AE126" s="781"/>
      <c r="AF126" s="782" t="s">
        <v>139</v>
      </c>
      <c r="AG126" s="780"/>
      <c r="AH126" s="780"/>
      <c r="AI126" s="780"/>
      <c r="AJ126" s="781"/>
      <c r="AK126" s="782" t="s">
        <v>139</v>
      </c>
      <c r="AL126" s="780"/>
      <c r="AM126" s="780"/>
      <c r="AN126" s="780"/>
      <c r="AO126" s="781"/>
      <c r="AP126" s="824" t="s">
        <v>139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486</v>
      </c>
      <c r="DH126" s="817"/>
      <c r="DI126" s="817"/>
      <c r="DJ126" s="817"/>
      <c r="DK126" s="817"/>
      <c r="DL126" s="817" t="s">
        <v>139</v>
      </c>
      <c r="DM126" s="817"/>
      <c r="DN126" s="817"/>
      <c r="DO126" s="817"/>
      <c r="DP126" s="817"/>
      <c r="DQ126" s="817" t="s">
        <v>139</v>
      </c>
      <c r="DR126" s="817"/>
      <c r="DS126" s="817"/>
      <c r="DT126" s="817"/>
      <c r="DU126" s="817"/>
      <c r="DV126" s="794" t="s">
        <v>486</v>
      </c>
      <c r="DW126" s="794"/>
      <c r="DX126" s="794"/>
      <c r="DY126" s="794"/>
      <c r="DZ126" s="795"/>
    </row>
    <row r="127" spans="1:130" s="230" customFormat="1" ht="26.25" customHeight="1" x14ac:dyDescent="0.2">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139</v>
      </c>
      <c r="AB127" s="780"/>
      <c r="AC127" s="780"/>
      <c r="AD127" s="780"/>
      <c r="AE127" s="781"/>
      <c r="AF127" s="782" t="s">
        <v>139</v>
      </c>
      <c r="AG127" s="780"/>
      <c r="AH127" s="780"/>
      <c r="AI127" s="780"/>
      <c r="AJ127" s="781"/>
      <c r="AK127" s="782" t="s">
        <v>139</v>
      </c>
      <c r="AL127" s="780"/>
      <c r="AM127" s="780"/>
      <c r="AN127" s="780"/>
      <c r="AO127" s="781"/>
      <c r="AP127" s="824" t="s">
        <v>139</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486</v>
      </c>
      <c r="DH127" s="817"/>
      <c r="DI127" s="817"/>
      <c r="DJ127" s="817"/>
      <c r="DK127" s="817"/>
      <c r="DL127" s="817" t="s">
        <v>139</v>
      </c>
      <c r="DM127" s="817"/>
      <c r="DN127" s="817"/>
      <c r="DO127" s="817"/>
      <c r="DP127" s="817"/>
      <c r="DQ127" s="817" t="s">
        <v>139</v>
      </c>
      <c r="DR127" s="817"/>
      <c r="DS127" s="817"/>
      <c r="DT127" s="817"/>
      <c r="DU127" s="817"/>
      <c r="DV127" s="794" t="s">
        <v>139</v>
      </c>
      <c r="DW127" s="794"/>
      <c r="DX127" s="794"/>
      <c r="DY127" s="794"/>
      <c r="DZ127" s="795"/>
    </row>
    <row r="128" spans="1:130" s="230" customFormat="1" ht="26.25" customHeight="1" thickBot="1" x14ac:dyDescent="0.25">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t="s">
        <v>486</v>
      </c>
      <c r="AB128" s="801"/>
      <c r="AC128" s="801"/>
      <c r="AD128" s="801"/>
      <c r="AE128" s="802"/>
      <c r="AF128" s="803" t="s">
        <v>486</v>
      </c>
      <c r="AG128" s="801"/>
      <c r="AH128" s="801"/>
      <c r="AI128" s="801"/>
      <c r="AJ128" s="802"/>
      <c r="AK128" s="803" t="s">
        <v>139</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139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t="s">
        <v>139</v>
      </c>
      <c r="DH128" s="791"/>
      <c r="DI128" s="791"/>
      <c r="DJ128" s="791"/>
      <c r="DK128" s="791"/>
      <c r="DL128" s="791" t="s">
        <v>139</v>
      </c>
      <c r="DM128" s="791"/>
      <c r="DN128" s="791"/>
      <c r="DO128" s="791"/>
      <c r="DP128" s="791"/>
      <c r="DQ128" s="791" t="s">
        <v>139</v>
      </c>
      <c r="DR128" s="791"/>
      <c r="DS128" s="791"/>
      <c r="DT128" s="791"/>
      <c r="DU128" s="791"/>
      <c r="DV128" s="792" t="s">
        <v>139</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3121534</v>
      </c>
      <c r="AB129" s="780"/>
      <c r="AC129" s="780"/>
      <c r="AD129" s="780"/>
      <c r="AE129" s="781"/>
      <c r="AF129" s="782">
        <v>3375414</v>
      </c>
      <c r="AG129" s="780"/>
      <c r="AH129" s="780"/>
      <c r="AI129" s="780"/>
      <c r="AJ129" s="781"/>
      <c r="AK129" s="782">
        <v>3288990</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139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312313</v>
      </c>
      <c r="AB130" s="780"/>
      <c r="AC130" s="780"/>
      <c r="AD130" s="780"/>
      <c r="AE130" s="781"/>
      <c r="AF130" s="782">
        <v>318564</v>
      </c>
      <c r="AG130" s="780"/>
      <c r="AH130" s="780"/>
      <c r="AI130" s="780"/>
      <c r="AJ130" s="781"/>
      <c r="AK130" s="782">
        <v>324190</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4.9000000000000004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2809221</v>
      </c>
      <c r="AB131" s="764"/>
      <c r="AC131" s="764"/>
      <c r="AD131" s="764"/>
      <c r="AE131" s="765"/>
      <c r="AF131" s="766">
        <v>3056850</v>
      </c>
      <c r="AG131" s="764"/>
      <c r="AH131" s="764"/>
      <c r="AI131" s="764"/>
      <c r="AJ131" s="765"/>
      <c r="AK131" s="766">
        <v>2964800</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v>2.5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4.3412390839999997</v>
      </c>
      <c r="AB132" s="745"/>
      <c r="AC132" s="745"/>
      <c r="AD132" s="745"/>
      <c r="AE132" s="746"/>
      <c r="AF132" s="747">
        <v>4.4828172789999998</v>
      </c>
      <c r="AG132" s="745"/>
      <c r="AH132" s="745"/>
      <c r="AI132" s="745"/>
      <c r="AJ132" s="746"/>
      <c r="AK132" s="747">
        <v>6.1567728009999998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4.0999999999999996</v>
      </c>
      <c r="AB133" s="724"/>
      <c r="AC133" s="724"/>
      <c r="AD133" s="724"/>
      <c r="AE133" s="725"/>
      <c r="AF133" s="723">
        <v>4.4000000000000004</v>
      </c>
      <c r="AG133" s="724"/>
      <c r="AH133" s="724"/>
      <c r="AI133" s="724"/>
      <c r="AJ133" s="725"/>
      <c r="AK133" s="723">
        <v>4.9000000000000004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qUoSPCg88a40sAtWl8ENS+HGwZlh3R81FwiqOXsVs/F5docV8D0XKlX+S/oHcqDYLagAsXot0gftwvG48uuw==" saltValue="0/r1wP6P3KMAPyAnZ/eJf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603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eQtjz856xRXBKxca5MnmoYFXDZMG4rt0h4urEEkIRH3M4hLDfnjaIsLG6euyNwwvFb+3ntW5TqwiYUVxK4ZYw==" saltValue="4wV4nzoRuHZcf7QcnrOAS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EMhGNmcODzukkkBRrUFZ4pAVxlzS929F/lL0Z9KCxgTi/CMoZnGkmPgZhdvgd5CJHMlHYL/FK1Ofu92v/7SxDQ==" saltValue="w/lRJmuOA+zCMjqExCZmO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931281</v>
      </c>
      <c r="AP9" s="281">
        <v>84096</v>
      </c>
      <c r="AQ9" s="282">
        <v>108757</v>
      </c>
      <c r="AR9" s="283">
        <v>-22.7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222325</v>
      </c>
      <c r="AP10" s="284">
        <v>20076</v>
      </c>
      <c r="AQ10" s="285">
        <v>15108</v>
      </c>
      <c r="AR10" s="286">
        <v>32.9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v>11895</v>
      </c>
      <c r="AP11" s="284">
        <v>1074</v>
      </c>
      <c r="AQ11" s="285">
        <v>1414</v>
      </c>
      <c r="AR11" s="286">
        <v>-24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520</v>
      </c>
      <c r="AL12" s="1131"/>
      <c r="AM12" s="1131"/>
      <c r="AN12" s="1132"/>
      <c r="AO12" s="284" t="s">
        <v>521</v>
      </c>
      <c r="AP12" s="284" t="s">
        <v>521</v>
      </c>
      <c r="AQ12" s="285">
        <v>40</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55427</v>
      </c>
      <c r="AP13" s="284">
        <v>5005</v>
      </c>
      <c r="AQ13" s="285">
        <v>4611</v>
      </c>
      <c r="AR13" s="286">
        <v>8.5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t="s">
        <v>521</v>
      </c>
      <c r="AP14" s="284" t="s">
        <v>521</v>
      </c>
      <c r="AQ14" s="285">
        <v>2427</v>
      </c>
      <c r="AR14" s="286" t="s">
        <v>521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-76771</v>
      </c>
      <c r="AP15" s="284">
        <v>-6933</v>
      </c>
      <c r="AQ15" s="285">
        <v>-7785</v>
      </c>
      <c r="AR15" s="286">
        <v>-10.9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1144157</v>
      </c>
      <c r="AP16" s="284">
        <v>103319</v>
      </c>
      <c r="AQ16" s="285">
        <v>124572</v>
      </c>
      <c r="AR16" s="286">
        <v>-17.100000000000001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9.1199999999999992</v>
      </c>
      <c r="AP21" s="298">
        <v>10.78</v>
      </c>
      <c r="AQ21" s="299">
        <v>-1.66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97.5</v>
      </c>
      <c r="AP22" s="303">
        <v>96.3</v>
      </c>
      <c r="AQ22" s="304">
        <v>1.2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356650</v>
      </c>
      <c r="AP32" s="312">
        <v>32206</v>
      </c>
      <c r="AQ32" s="313">
        <v>62543</v>
      </c>
      <c r="AR32" s="314">
        <v>-48.5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521</v>
      </c>
      <c r="AP34" s="312" t="s">
        <v>521</v>
      </c>
      <c r="AQ34" s="313" t="s">
        <v>521</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77</v>
      </c>
      <c r="AP35" s="312">
        <v>7</v>
      </c>
      <c r="AQ35" s="313">
        <v>16620</v>
      </c>
      <c r="AR35" s="314">
        <v>-100</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149999</v>
      </c>
      <c r="AP36" s="312">
        <v>13545</v>
      </c>
      <c r="AQ36" s="313">
        <v>3562</v>
      </c>
      <c r="AR36" s="314">
        <v>280.3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t="s">
        <v>521</v>
      </c>
      <c r="AP37" s="312" t="s">
        <v>521</v>
      </c>
      <c r="AQ37" s="313">
        <v>625</v>
      </c>
      <c r="AR37" s="314" t="s">
        <v>521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521</v>
      </c>
      <c r="AP38" s="315" t="s">
        <v>521</v>
      </c>
      <c r="AQ38" s="316">
        <v>3</v>
      </c>
      <c r="AR38" s="304" t="s">
        <v>521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t="s">
        <v>521</v>
      </c>
      <c r="AP39" s="312" t="s">
        <v>521</v>
      </c>
      <c r="AQ39" s="313">
        <v>-2822</v>
      </c>
      <c r="AR39" s="314" t="s">
        <v>521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-324190</v>
      </c>
      <c r="AP40" s="312">
        <v>-29275</v>
      </c>
      <c r="AQ40" s="313">
        <v>-53912</v>
      </c>
      <c r="AR40" s="314">
        <v>-45.7</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182536</v>
      </c>
      <c r="AP41" s="312">
        <v>16483</v>
      </c>
      <c r="AQ41" s="313">
        <v>26618</v>
      </c>
      <c r="AR41" s="314">
        <v>-38.1</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768982</v>
      </c>
      <c r="AN51" s="334">
        <v>66041</v>
      </c>
      <c r="AO51" s="335">
        <v>149.19999999999999</v>
      </c>
      <c r="AP51" s="336">
        <v>88328</v>
      </c>
      <c r="AQ51" s="337">
        <v>-1.9</v>
      </c>
      <c r="AR51" s="338">
        <v>151.1</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102078</v>
      </c>
      <c r="AN52" s="342">
        <v>8767</v>
      </c>
      <c r="AO52" s="343">
        <v>-52.7</v>
      </c>
      <c r="AP52" s="344">
        <v>49013</v>
      </c>
      <c r="AQ52" s="345">
        <v>6.4</v>
      </c>
      <c r="AR52" s="346">
        <v>-59.1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440700</v>
      </c>
      <c r="AN53" s="334">
        <v>38100</v>
      </c>
      <c r="AO53" s="335">
        <v>-42.3</v>
      </c>
      <c r="AP53" s="336">
        <v>103390</v>
      </c>
      <c r="AQ53" s="337">
        <v>17.100000000000001</v>
      </c>
      <c r="AR53" s="338">
        <v>-59.4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397527</v>
      </c>
      <c r="AN54" s="342">
        <v>34367</v>
      </c>
      <c r="AO54" s="343">
        <v>292</v>
      </c>
      <c r="AP54" s="344">
        <v>51269</v>
      </c>
      <c r="AQ54" s="345">
        <v>4.5999999999999996</v>
      </c>
      <c r="AR54" s="346">
        <v>287.39999999999998</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647400</v>
      </c>
      <c r="AN55" s="334">
        <v>57030</v>
      </c>
      <c r="AO55" s="335">
        <v>49.7</v>
      </c>
      <c r="AP55" s="336">
        <v>117234</v>
      </c>
      <c r="AQ55" s="337">
        <v>13.4</v>
      </c>
      <c r="AR55" s="338">
        <v>36.299999999999997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323987</v>
      </c>
      <c r="AN56" s="342">
        <v>28540</v>
      </c>
      <c r="AO56" s="343">
        <v>-17</v>
      </c>
      <c r="AP56" s="344">
        <v>59796</v>
      </c>
      <c r="AQ56" s="345">
        <v>16.600000000000001</v>
      </c>
      <c r="AR56" s="346">
        <v>-33.6</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311424</v>
      </c>
      <c r="AN57" s="334">
        <v>27687</v>
      </c>
      <c r="AO57" s="335">
        <v>-51.5</v>
      </c>
      <c r="AP57" s="336">
        <v>97758</v>
      </c>
      <c r="AQ57" s="337">
        <v>-16.600000000000001</v>
      </c>
      <c r="AR57" s="338">
        <v>-34.9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242106</v>
      </c>
      <c r="AN58" s="342">
        <v>21524</v>
      </c>
      <c r="AO58" s="343">
        <v>-24.6</v>
      </c>
      <c r="AP58" s="344">
        <v>45946</v>
      </c>
      <c r="AQ58" s="345">
        <v>-23.2</v>
      </c>
      <c r="AR58" s="346">
        <v>-1.4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162424</v>
      </c>
      <c r="AN59" s="334">
        <v>14667</v>
      </c>
      <c r="AO59" s="335">
        <v>-47</v>
      </c>
      <c r="AP59" s="336">
        <v>91338</v>
      </c>
      <c r="AQ59" s="337">
        <v>-6.6</v>
      </c>
      <c r="AR59" s="338">
        <v>-40.4</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103975</v>
      </c>
      <c r="AN60" s="342">
        <v>9389</v>
      </c>
      <c r="AO60" s="343">
        <v>-56.4</v>
      </c>
      <c r="AP60" s="344">
        <v>43989</v>
      </c>
      <c r="AQ60" s="345">
        <v>-4.3</v>
      </c>
      <c r="AR60" s="346">
        <v>-52.1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466186</v>
      </c>
      <c r="AN61" s="349">
        <v>40705</v>
      </c>
      <c r="AO61" s="350">
        <v>11.6</v>
      </c>
      <c r="AP61" s="351">
        <v>99610</v>
      </c>
      <c r="AQ61" s="352">
        <v>1.1000000000000001</v>
      </c>
      <c r="AR61" s="338">
        <v>10.5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233935</v>
      </c>
      <c r="AN62" s="342">
        <v>20517</v>
      </c>
      <c r="AO62" s="343">
        <v>28.3</v>
      </c>
      <c r="AP62" s="344">
        <v>50003</v>
      </c>
      <c r="AQ62" s="345">
        <v>0</v>
      </c>
      <c r="AR62" s="346">
        <v>28.3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duEbiBNMwtVy3Fx0Y1Kpb0SiEQqGSeV8G86ADPpOc9C+6NQKeuTk3iHBFrpYQSyXqTgknBXKynq57HZZQE58LA==" saltValue="CWMqqSbPjATyOo78oQHS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0" spans="125:125" ht="13.5" hidden="1" customHeight="1" x14ac:dyDescent="0.2"/>
    <row r="121" spans="125:125" ht="13.5" hidden="1" customHeight="1" x14ac:dyDescent="0.2">
      <c r="DU121" s="259"/>
    </row>
  </sheetData>
  <sheetProtection algorithmName="SHA-512" hashValue="ony899MXCApP91zMv1eCTJ439hkCeyYRMnSy6NdxCr1tMwMkaqVjyiuVcGto7DY/W1sdrkqBYNYsNhi98YCuOw==" saltValue="I8ug3GaQFN6W0Zcvyw479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g45jhaNKaAILUdaLHSJ7hSN3oVprvSH0SdUD4YpYGjUf3LjaQKR7g4KYr77Z9EdoGaDrX+KszZ6fQ4WUaqpNjQ==" saltValue="1zfrw81Z2fyqPkPfFXGv/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18.5</v>
      </c>
      <c r="G47" s="12">
        <v>17.559999999999999</v>
      </c>
      <c r="H47" s="12">
        <v>16.43</v>
      </c>
      <c r="I47" s="12">
        <v>16.45</v>
      </c>
      <c r="J47" s="13">
        <v>22.76</v>
      </c>
    </row>
    <row r="48" spans="2:10" ht="57.75" customHeight="1" x14ac:dyDescent="0.2">
      <c r="B48" s="14"/>
      <c r="C48" s="1141" t="s">
        <v>4</v>
      </c>
      <c r="D48" s="1141"/>
      <c r="E48" s="1142"/>
      <c r="F48" s="15">
        <v>7.53</v>
      </c>
      <c r="G48" s="16">
        <v>6.25</v>
      </c>
      <c r="H48" s="16">
        <v>8.0299999999999994</v>
      </c>
      <c r="I48" s="16">
        <v>13.03</v>
      </c>
      <c r="J48" s="17">
        <v>15.31</v>
      </c>
    </row>
    <row r="49" spans="2:10" ht="57.75" customHeight="1" thickBot="1" x14ac:dyDescent="0.25">
      <c r="B49" s="18"/>
      <c r="C49" s="1143" t="s">
        <v>5</v>
      </c>
      <c r="D49" s="1143"/>
      <c r="E49" s="1144"/>
      <c r="F49" s="19" t="s">
        <v>567</v>
      </c>
      <c r="G49" s="20" t="s">
        <v>568</v>
      </c>
      <c r="H49" s="20">
        <v>2.1800000000000002</v>
      </c>
      <c r="I49" s="20">
        <v>6.86</v>
      </c>
      <c r="J49" s="21">
        <v>7.81</v>
      </c>
    </row>
    <row r="50" spans="2:10" ht="13" x14ac:dyDescent="0.2"/>
  </sheetData>
  <sheetProtection algorithmName="SHA-512" hashValue="+uJegk3FpmIkmu70Vx6kR2AI1TE1UZnvDZAIBdtKs3cUxMC6Ps1qO1uQnV+md0XhDyAlnN8a/iLHK976aKHR0g==" saltValue="TUnPHYPRmgiqDZrqpHD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2024-03-18T02:29:00Z</cp:lastPrinted>
  <dcterms:created xsi:type="dcterms:W3CDTF">2024-02-05T00:38:55Z</dcterms:created>
  <dcterms:modified xsi:type="dcterms:W3CDTF">2024-03-19T05:08:19Z</dcterms:modified>
  <cp:category/>
</cp:coreProperties>
</file>