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9836567E-B97B-4F4A-B26E-0B6B9ED65932}" xr6:coauthVersionLast="36" xr6:coauthVersionMax="36" xr10:uidLastSave="{00000000-0000-0000-0000-000000000000}"/>
  <bookViews>
    <workbookView xWindow="-120" yWindow="-120" windowWidth="29040" windowHeight="15840" tabRatio="79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E34" i="10"/>
  <c r="U34" i="10"/>
  <c r="U35" i="10" s="1"/>
  <c r="U36" i="10" s="1"/>
  <c r="C34" i="10"/>
  <c r="CO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<sst xmlns="http://schemas.openxmlformats.org/spreadsheetml/2006/main" count="1085" uniqueCount="595">
  <si>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</si>
  <si>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</si>
  <si>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</si>
  <si>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</si>
  <si>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</si>
  <si>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</si>
  <si>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</si>
  <si>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</si>
  <si>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</si>
  <si>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</si>
  <si>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</si>
  <si>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</si>
  <si>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</si>
  <si>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</si>
  <si>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</si>
  <si>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</si>
  <si>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</si>
  <si>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</si>
  <si>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</si>
  <si>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</si>
  <si>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</si>
  <si>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</si>
  <si>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</si>
  <si>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</si>
  <si>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</si>
  <si>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</si>
  <si>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</si>
  <si>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</si>
  <si>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</si>
  <si>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</si>
  <si>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</si>
  <si>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</si>
  <si>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</si>
  <si>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</si>
  <si>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</si>
  <si>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</si>
  <si>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</si>
  <si>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</si>
  <si>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</si>
  <si>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</si>
  <si>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</si>
  <si>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</si>
  <si>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</si>
  <si>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</si>
  <si>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</si>
  <si>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</si>
  <si>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</si>
  <si>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</si>
  <si>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</si>
  <si>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</si>
  <si>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</si>
  <si>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</si>
  <si>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</si>
  <si>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</si>
  <si>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</si>
  <si>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</si>
  <si>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</si>
  <si>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</si>
  <si>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</si>
  <si>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</si>
  <si>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</si>
  <si>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</si>
  <si>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</si>
  <si>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</si>
  <si>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</si>
  <si>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</si>
  <si>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</si>
  <si>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</si>
  <si>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</si>
  <si>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</si>
  <si>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</si>
  <si>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</si>
  <si>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</si>
  <si>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</si>
  <si>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</si>
  <si>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</si>
  <si>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</si>
  <si>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</si>
  <si>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</si>
  <si>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</si>
  <si>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</si>
  <si>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</si>
  <si>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</si>
  <si>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</si>
  <si>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</si>
  <si>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</si>
  <si>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</si>
  <si>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</si>
  <si>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</si>
  <si>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</si>
  <si>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</si>
  <si>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</si>
  <si>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</si>
  <si>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</si>
  <si>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</si>
  <si>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</si>
  <si>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</si>
  <si>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</si>
  <si>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</si>
  <si>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</si>
  <si>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</si>
  <si>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</si>
  <si>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</si>
  <si>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</si>
  <si>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</si>
  <si>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</si>
  <si>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</si>
  <si>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</si>
  <si>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</si>
  <si>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</si>
  <si>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</si>
  <si>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</si>
  <si>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</si>
  <si>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</si>
  <si>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</si>
  <si>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</si>
  <si>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</si>
  <si>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</si>
  <si>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</si>
  <si>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</si>
  <si>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</si>
  <si>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</si>
  <si>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</si>
  <si>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</si>
  <si>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</si>
  <si>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</si>
  <si>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</si>
  <si>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</si>
  <si>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</si>
  <si>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</si>
  <si>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</si>
  <si>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</si>
  <si>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</si>
  <si>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</si>
  <si>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</si>
  <si>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</si>
  <si>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</si>
  <si>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</si>
  <si>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</si>
  <si>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</si>
  <si>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</si>
  <si>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</si>
  <si>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</si>
  <si>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</si>
  <si>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</si>
  <si>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</si>
  <si>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</si>
  <si>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</si>
  <si>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</si>
  <si>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</si>
  <si>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</si>
  <si>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</si>
  <si>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</si>
  <si>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</si>
  <si>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</si>
  <si>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</si>
  <si>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</si>
  <si>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</si>
  <si>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</si>
  <si>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</si>
  <si>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</si>
  <si>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</si>
  <si>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</si>
  <si>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</si>
  <si>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</si>
  <si>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</si>
  <si>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</si>
  <si>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</si>
  <si>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</si>
  <si>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</si>
  <si>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</si>
  <si>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</si>
  <si>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</si>
  <si>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</si>
  <si>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</si>
  <si>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</si>
  <si>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</si>
  <si>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</si>
  <si>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</si>
  <si>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</si>
  <si>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</si>
  <si>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</si>
  <si>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</si>
  <si>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</si>
  <si>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</si>
  <si>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</si>
  <si>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</si>
  <si>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</si>
  <si>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</si>
  <si>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</si>
  <si>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</si>
  <si>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</si>
  <si>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</si>
  <si>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</si>
  <si>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</si>
  <si>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</si>
  <si>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</si>
  <si>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</si>
  <si>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</si>
  <si>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</si>
  <si>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</si>
  <si>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</si>
  <si>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</si>
  <si>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</si>
  <si>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</si>
  <si>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</si>
  <si>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</si>
  <si>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</si>
  <si>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</si>
  <si>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</si>
  <si>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</si>
  <si>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</si>
  <si>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</si>
  <si>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</si>
  <si>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</si>
  <si>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</si>
  <si>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</si>
  <si>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</si>
  <si>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埼玉県三芳町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</si>
  <si>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</si>
  <si>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</si>
  <si>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</si>
  <si>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</si>
  <si>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</si>
  <si>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</si>
  <si>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</si>
  <si>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</si>
  <si>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</si>
  <si>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</si>
  <si>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</si>
  <si>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</si>
  <si>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</si>
  <si>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</si>
  <si>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</si>
  <si>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</si>
  <si>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</si>
  <si>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</si>
  <si>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</si>
  <si>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</si>
  <si>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</si>
  <si>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</si>
  <si>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</si>
  <si>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</si>
  <si>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</si>
  <si>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</si>
  <si>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</si>
  <si>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</si>
  <si>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</si>
  <si>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</si>
  <si>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</si>
  <si>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</si>
  <si>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</si>
  <si>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</si>
  <si>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</si>
  <si>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</si>
  <si>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</si>
  <si>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</si>
  <si>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</si>
  <si>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</si>
  <si>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</si>
  <si>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</si>
  <si>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</si>
  <si>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</si>
  <si>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</si>
  <si>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</si>
  <si>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</si>
  <si>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</si>
  <si>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</si>
  <si>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</si>
  <si>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</si>
  <si>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</si>
  <si>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</si>
  <si>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</si>
  <si>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</si>
  <si>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</si>
  <si>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</si>
  <si>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</si>
  <si>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</si>
  <si>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</si>
  <si>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</si>
  <si>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</si>
  <si>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</si>
  <si>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</si>
  <si>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</si>
  <si>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</si>
  <si>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</si>
  <si>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</si>
  <si>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</si>
  <si>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</si>
  <si>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</si>
  <si>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</si>
  <si>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</si>
  <si>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</si>
  <si>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</si>
  <si>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</si>
  <si>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</si>
  <si>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</si>
  <si>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</si>
  <si>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</si>
  <si>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</si>
  <si>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</si>
  <si>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</si>
  <si>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</si>
  <si>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</si>
  <si>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</si>
  <si>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</si>
  <si>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</si>
  <si>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</si>
  <si>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</si>
  <si>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</si>
  <si>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</si>
  <si>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</si>
  <si>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</si>
  <si>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</si>
  <si>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</si>
  <si>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</si>
  <si>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</si>
  <si>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</si>
  <si>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</si>
  <si>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</si>
  <si>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</si>
  <si>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</si>
  <si>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</si>
  <si>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</si>
  <si>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</si>
  <si>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</si>
  <si>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</si>
  <si>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</si>
  <si>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</si>
  <si>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</si>
  <si>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</si>
  <si>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</si>
  <si>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</si>
  <si>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</si>
  <si>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</si>
  <si>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</si>
  <si>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</si>
  <si>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</si>
  <si>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</si>
  <si>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</si>
  <si>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</si>
  <si>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</si>
  <si>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</si>
  <si>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</si>
  <si>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</si>
  <si>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</si>
  <si>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</si>
  <si>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</si>
  <si>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</si>
  <si>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</si>
  <si>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</si>
  <si>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</si>
  <si>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</si>
  <si>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</si>
  <si>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</si>
  <si>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</si>
  <si>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</si>
  <si>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</si>
  <si>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</si>
  <si>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</si>
  <si>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</si>
  <si>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</si>
  <si>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</si>
  <si>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</si>
  <si>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</si>
  <si>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</si>
  <si>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</si>
  <si>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</si>
  <si>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</si>
  <si>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</si>
  <si>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</si>
  <si>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埼玉県三芳町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</si>
  <si>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</si>
  <si>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</si>
  <si>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</si>
  <si>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</si>
  <si>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</si>
  <si>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</si>
  <si>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</si>
  <si>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</si>
  <si>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</si>
  <si>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</si>
  <si>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</si>
  <si>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</si>
  <si>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</si>
  <si>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</si>
  <si>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</si>
  <si>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</si>
  <si>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</si>
  <si>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</si>
  <si>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</si>
  <si>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</si>
  <si>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</si>
  <si>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</si>
  <si>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</si>
  <si>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</si>
  <si>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</si>
  <si>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</si>
  <si>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</si>
  <si>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</si>
  <si>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</si>
  <si>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</si>
  <si>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</si>
  <si>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</si>
  <si>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</si>
  <si>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</si>
  <si>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</si>
  <si>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</si>
  <si>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</si>
  <si>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</si>
  <si>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</si>
  <si>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</si>
  <si>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</si>
  <si>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</si>
  <si>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</si>
  <si>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</si>
  <si>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</si>
  <si>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</si>
  <si>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</si>
  <si>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</si>
  <si>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</si>
  <si>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</si>
  <si>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</si>
  <si>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</si>
  <si>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</si>
  <si>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</si>
  <si>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</si>
  <si>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</si>
  <si>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</si>
  <si>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</si>
  <si>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</si>
  <si>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</si>
  <si>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</si>
  <si>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</si>
  <si>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</si>
  <si>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</si>
  <si>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</si>
  <si>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</si>
  <si>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</si>
  <si>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</si>
  <si>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</si>
  <si>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</si>
  <si>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</si>
  <si>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</si>
  <si>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</si>
  <si>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</si>
  <si>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</si>
  <si>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</si>
  <si>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</si>
  <si>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</si>
  <si>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</si>
  <si>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</si>
  <si>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</si>
  <si>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</si>
  <si>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</si>
  <si>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</si>
  <si>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</si>
  <si>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</si>
  <si>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</si>
  <si>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</si>
  <si>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</si>
  <si>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</si>
  <si>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</si>
  <si>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</si>
  <si>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</si>
  <si>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</si>
  <si>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</si>
  <si>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</si>
  <si>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</si>
  <si>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</si>
  <si>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</si>
  <si>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</si>
  <si>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</si>
  <si>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</si>
  <si>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</si>
  <si>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</si>
  <si>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</si>
  <si>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</si>
  <si>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</si>
  <si>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</si>
  <si>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</si>
  <si>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</si>
  <si>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</si>
  <si>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</si>
  <si>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</si>
  <si>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</si>
  <si>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</si>
  <si>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</si>
  <si>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</si>
  <si>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</si>
  <si>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</si>
  <si>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</si>
  <si>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</si>
  <si>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</si>
  <si>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</si>
  <si>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</si>
  <si>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</si>
  <si>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</si>
  <si>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</si>
  <si>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</si>
  <si>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</si>
  <si>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</si>
  <si>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</si>
  <si>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</si>
  <si>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</si>
  <si>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</si>
  <si>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</si>
  <si>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</si>
  <si>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</si>
  <si>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</si>
  <si>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</si>
  <si>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</si>
  <si>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</si>
  <si>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</si>
  <si>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</si>
  <si>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</si>
  <si>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</si>
  <si>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</si>
  <si>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</si>
  <si>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</si>
  <si>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</si>
  <si>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</si>
  <si>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</si>
  <si>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</si>
  <si>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</si>
  <si>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</si>
  <si>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</si>
  <si>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</si>
  <si>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</si>
  <si>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</si>
  <si>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</si>
  <si>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</si>
  <si>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</si>
  <si>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</si>
  <si>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</si>
  <si>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</si>
  <si>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</si>
  <si>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</si>
  <si>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</si>
  <si>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</si>
  <si>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</si>
  <si>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</si>
  <si>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</si>
  <si>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</si>
  <si>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</si>
  <si>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</si>
  <si>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</si>
  <si>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</si>
  <si>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</si>
  <si>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</si>
  <si>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</si>
  <si>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</si>
  <si>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</si>
  <si>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</si>
  <si>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</si>
  <si>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</si>
  <si>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</si>
  <si>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</si>
  <si>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</si>
  <si>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</si>
  <si>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</si>
  <si>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</si>
  <si>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</si>
  <si>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</si>
  <si>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</si>
  <si>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</si>
  <si>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</si>
  <si>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</si>
  <si>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</si>
  <si>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</si>
  <si>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t>
  </si>
  <si>
    <t>一般会計</t>
  </si>
  <si>
    <t>水道事業会計</t>
  </si>
  <si>
    <t>下水道事業会計</t>
  </si>
  <si>
    <t>介護保険事業</t>
  </si>
  <si>
    <t>国民健康保険事業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</si>
  <si>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</si>
  <si>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</si>
  <si>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</si>
  <si>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</si>
  <si>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</si>
  <si>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</si>
  <si>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</si>
  <si>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</si>
  <si>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</si>
  <si>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三芳町土地開発公社</t>
    <rPh sb="0" eb="3">
      <t>ミヨシマチ</t>
    </rPh>
    <rPh sb="3" eb="5">
      <t>トチ</t>
    </rPh>
    <rPh sb="5" eb="7">
      <t>カイハツ</t>
    </rPh>
    <rPh sb="7" eb="9">
      <t>コウシャ</t>
    </rPh>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</si>
  <si>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</si>
  <si>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</si>
  <si>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</si>
  <si>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</si>
  <si>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</si>
  <si>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4">
      <t>イッパンカイケイ</t>
    </rPh>
    <phoneticPr fontId="2"/>
  </si>
  <si>
    <t>特別会計</t>
    <rPh sb="0" eb="4">
      <t>トクベツカイケイ</t>
    </rPh>
    <phoneticPr fontId="2"/>
  </si>
  <si>
    <t>交通災害特別会計</t>
    <rPh sb="0" eb="8">
      <t>コウツウサイガイトクベツカイケイ</t>
    </rPh>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</si>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</sst>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C056-4CF2-AC44-7EB2CF19BD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36613</c:v>
                </c:pt>
                <c:pt idx="1">
                  <c:v>27723</c:v>
                </c:pt>
                <c:pt idx="2">
                  <c:v>28264</c:v>
                </c:pt>
                <c:pt idx="3">
                  <c:v>22118</c:v>
                </c:pt>
                <c:pt idx="4">
                  <c:v>28298</c:v>
                </c:pt>
              </c:numCache>
            </c:numRef>
          </c:val>
          <c:smooth val="0"/>
          <c:extLst>
            <c:ext xmlns:c16="http://schemas.microsoft.com/office/drawing/2014/chart" uri="{C3380CC4-5D6E-409C-BE32-E72D297353CC}">
              <c16:uniqueId val="{00000001-C056-4CF2-AC44-7EB2CF19BD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10.55</c:v>
                </c:pt>
                <c:pt idx="1">
                  <c:v>6.06</c:v>
                </c:pt>
                <c:pt idx="2">
                  <c:v>10.74</c:v>
                </c:pt>
                <c:pt idx="3">
                  <c:v>13.18</c:v>
                </c:pt>
                <c:pt idx="4">
                  <c:v>15.88</c:v>
                </c:pt>
              </c:numCache>
            </c:numRef>
          </c:val>
          <c:extLst>
            <c:ext xmlns:c16="http://schemas.microsoft.com/office/drawing/2014/chart" uri="{C3380CC4-5D6E-409C-BE32-E72D297353CC}">
              <c16:uniqueId val="{00000000-06B5-41C9-A2BA-EB78ED4241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10.52</c:v>
                </c:pt>
                <c:pt idx="1">
                  <c:v>12.17</c:v>
                </c:pt>
                <c:pt idx="2">
                  <c:v>12.44</c:v>
                </c:pt>
                <c:pt idx="3">
                  <c:v>17.079999999999998</c:v>
                </c:pt>
                <c:pt idx="4">
                  <c:v>19.78</c:v>
                </c:pt>
              </c:numCache>
            </c:numRef>
          </c:val>
          <c:extLst>
            <c:ext xmlns:c16="http://schemas.microsoft.com/office/drawing/2014/chart" uri="{C3380CC4-5D6E-409C-BE32-E72D297353CC}">
              <c16:uniqueId val="{00000001-06B5-41C9-A2BA-EB78ED4241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5.44</c:v>
                </c:pt>
                <c:pt idx="1">
                  <c:v>-2.39</c:v>
                </c:pt>
                <c:pt idx="2">
                  <c:v>4.9000000000000004</c:v>
                </c:pt>
                <c:pt idx="3">
                  <c:v>6.68</c:v>
                </c:pt>
                <c:pt idx="4">
                  <c:v>6.92</c:v>
                </c:pt>
              </c:numCache>
            </c:numRef>
          </c:val>
          <c:smooth val="0"/>
          <c:extLst>
            <c:ext xmlns:c16="http://schemas.microsoft.com/office/drawing/2014/chart" uri="{C3380CC4-5D6E-409C-BE32-E72D297353CC}">
              <c16:uniqueId val="{00000002-06B5-41C9-A2BA-EB78ED4241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28-4163-AACF-43E4F4CF6B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28-4163-AACF-43E4F4CF6B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28-4163-AACF-43E4F4CF6B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28-4163-AACF-43E4F4CF6B4B}"/>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0.09</c:v>
                </c:pt>
                <c:pt idx="4">
                  <c:v>#N/A</c:v>
                </c:pt>
                <c:pt idx="5">
                  <c:v>0.1</c:v>
                </c:pt>
                <c:pt idx="6">
                  <c:v>#N/A</c:v>
                </c:pt>
                <c:pt idx="7">
                  <c:v>0.2</c:v>
                </c:pt>
                <c:pt idx="8">
                  <c:v>#N/A</c:v>
                </c:pt>
                <c:pt idx="9">
                  <c:v>0.27</c:v>
                </c:pt>
              </c:numCache>
            </c:numRef>
          </c:val>
          <c:extLst>
            <c:ext xmlns:c16="http://schemas.microsoft.com/office/drawing/2014/chart" uri="{C3380CC4-5D6E-409C-BE32-E72D297353CC}">
              <c16:uniqueId val="{00000004-8D28-4163-AACF-43E4F4CF6B4B}"/>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1.58</c:v>
                </c:pt>
                <c:pt idx="2">
                  <c:v>#N/A</c:v>
                </c:pt>
                <c:pt idx="3">
                  <c:v>1.18</c:v>
                </c:pt>
                <c:pt idx="4">
                  <c:v>#N/A</c:v>
                </c:pt>
                <c:pt idx="5">
                  <c:v>1.44</c:v>
                </c:pt>
                <c:pt idx="6">
                  <c:v>#N/A</c:v>
                </c:pt>
                <c:pt idx="7">
                  <c:v>1.82</c:v>
                </c:pt>
                <c:pt idx="8">
                  <c:v>#N/A</c:v>
                </c:pt>
                <c:pt idx="9">
                  <c:v>1.47</c:v>
                </c:pt>
              </c:numCache>
            </c:numRef>
          </c:val>
          <c:extLst>
            <c:ext xmlns:c16="http://schemas.microsoft.com/office/drawing/2014/chart" uri="{C3380CC4-5D6E-409C-BE32-E72D297353CC}">
              <c16:uniqueId val="{00000005-8D28-4163-AACF-43E4F4CF6B4B}"/>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1.86</c:v>
                </c:pt>
                <c:pt idx="2">
                  <c:v>#N/A</c:v>
                </c:pt>
                <c:pt idx="3">
                  <c:v>1.55</c:v>
                </c:pt>
                <c:pt idx="4">
                  <c:v>#N/A</c:v>
                </c:pt>
                <c:pt idx="5">
                  <c:v>2.89</c:v>
                </c:pt>
                <c:pt idx="6">
                  <c:v>#N/A</c:v>
                </c:pt>
                <c:pt idx="7">
                  <c:v>1.99</c:v>
                </c:pt>
                <c:pt idx="8">
                  <c:v>#N/A</c:v>
                </c:pt>
                <c:pt idx="9">
                  <c:v>1.95</c:v>
                </c:pt>
              </c:numCache>
            </c:numRef>
          </c:val>
          <c:extLst>
            <c:ext xmlns:c16="http://schemas.microsoft.com/office/drawing/2014/chart" uri="{C3380CC4-5D6E-409C-BE32-E72D297353CC}">
              <c16:uniqueId val="{00000006-8D28-4163-AACF-43E4F4CF6B4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6.94</c:v>
                </c:pt>
                <c:pt idx="4">
                  <c:v>#N/A</c:v>
                </c:pt>
                <c:pt idx="5">
                  <c:v>8.66</c:v>
                </c:pt>
                <c:pt idx="6">
                  <c:v>#N/A</c:v>
                </c:pt>
                <c:pt idx="7">
                  <c:v>10.71</c:v>
                </c:pt>
                <c:pt idx="8">
                  <c:v>#N/A</c:v>
                </c:pt>
                <c:pt idx="9">
                  <c:v>11.63</c:v>
                </c:pt>
              </c:numCache>
            </c:numRef>
          </c:val>
          <c:extLst>
            <c:ext xmlns:c16="http://schemas.microsoft.com/office/drawing/2014/chart" uri="{C3380CC4-5D6E-409C-BE32-E72D297353CC}">
              <c16:uniqueId val="{00000007-8D28-4163-AACF-43E4F4CF6B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15.94</c:v>
                </c:pt>
                <c:pt idx="2">
                  <c:v>#N/A</c:v>
                </c:pt>
                <c:pt idx="3">
                  <c:v>16.420000000000002</c:v>
                </c:pt>
                <c:pt idx="4">
                  <c:v>#N/A</c:v>
                </c:pt>
                <c:pt idx="5">
                  <c:v>17.05</c:v>
                </c:pt>
                <c:pt idx="6">
                  <c:v>#N/A</c:v>
                </c:pt>
                <c:pt idx="7">
                  <c:v>17.22</c:v>
                </c:pt>
                <c:pt idx="8">
                  <c:v>#N/A</c:v>
                </c:pt>
                <c:pt idx="9">
                  <c:v>15.11</c:v>
                </c:pt>
              </c:numCache>
            </c:numRef>
          </c:val>
          <c:extLst>
            <c:ext xmlns:c16="http://schemas.microsoft.com/office/drawing/2014/chart" uri="{C3380CC4-5D6E-409C-BE32-E72D297353CC}">
              <c16:uniqueId val="{00000008-8D28-4163-AACF-43E4F4CF6B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10.54</c:v>
                </c:pt>
                <c:pt idx="2">
                  <c:v>#N/A</c:v>
                </c:pt>
                <c:pt idx="3">
                  <c:v>6.05</c:v>
                </c:pt>
                <c:pt idx="4">
                  <c:v>#N/A</c:v>
                </c:pt>
                <c:pt idx="5">
                  <c:v>10.73</c:v>
                </c:pt>
                <c:pt idx="6">
                  <c:v>#N/A</c:v>
                </c:pt>
                <c:pt idx="7">
                  <c:v>13.17</c:v>
                </c:pt>
                <c:pt idx="8">
                  <c:v>#N/A</c:v>
                </c:pt>
                <c:pt idx="9">
                  <c:v>15.88</c:v>
                </c:pt>
              </c:numCache>
            </c:numRef>
          </c:val>
          <c:extLst>
            <c:ext xmlns:c16="http://schemas.microsoft.com/office/drawing/2014/chart" uri="{C3380CC4-5D6E-409C-BE32-E72D297353CC}">
              <c16:uniqueId val="{00000009-8D28-4163-AACF-43E4F4CF6B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959</c:v>
                </c:pt>
                <c:pt idx="5">
                  <c:v>953</c:v>
                </c:pt>
                <c:pt idx="8">
                  <c:v>922</c:v>
                </c:pt>
                <c:pt idx="11">
                  <c:v>911</c:v>
                </c:pt>
                <c:pt idx="14">
                  <c:v>831</c:v>
                </c:pt>
              </c:numCache>
            </c:numRef>
          </c:val>
          <c:extLst>
            <c:ext xmlns:c16="http://schemas.microsoft.com/office/drawing/2014/chart" uri="{C3380CC4-5D6E-409C-BE32-E72D297353CC}">
              <c16:uniqueId val="{00000000-DE8D-46B1-B922-7C330FEDD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8D-46B1-B922-7C330FEDD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8D-46B1-B922-7C330FEDD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106</c:v>
                </c:pt>
                <c:pt idx="3">
                  <c:v>99</c:v>
                </c:pt>
                <c:pt idx="6">
                  <c:v>92</c:v>
                </c:pt>
                <c:pt idx="9">
                  <c:v>100</c:v>
                </c:pt>
                <c:pt idx="12">
                  <c:v>84</c:v>
                </c:pt>
              </c:numCache>
            </c:numRef>
          </c:val>
          <c:extLst>
            <c:ext xmlns:c16="http://schemas.microsoft.com/office/drawing/2014/chart" uri="{C3380CC4-5D6E-409C-BE32-E72D297353CC}">
              <c16:uniqueId val="{00000003-DE8D-46B1-B922-7C330FEDD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136</c:v>
                </c:pt>
                <c:pt idx="3">
                  <c:v>125</c:v>
                </c:pt>
                <c:pt idx="6">
                  <c:v>125</c:v>
                </c:pt>
                <c:pt idx="9">
                  <c:v>113</c:v>
                </c:pt>
                <c:pt idx="12">
                  <c:v>101</c:v>
                </c:pt>
              </c:numCache>
            </c:numRef>
          </c:val>
          <c:extLst>
            <c:ext xmlns:c16="http://schemas.microsoft.com/office/drawing/2014/chart" uri="{C3380CC4-5D6E-409C-BE32-E72D297353CC}">
              <c16:uniqueId val="{00000004-DE8D-46B1-B922-7C330FEDD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8D-46B1-B922-7C330FEDD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8D-46B1-B922-7C330FEDD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1568</c:v>
                </c:pt>
                <c:pt idx="3">
                  <c:v>1579</c:v>
                </c:pt>
                <c:pt idx="6">
                  <c:v>1572</c:v>
                </c:pt>
                <c:pt idx="9">
                  <c:v>1482</c:v>
                </c:pt>
                <c:pt idx="12">
                  <c:v>1466</c:v>
                </c:pt>
              </c:numCache>
            </c:numRef>
          </c:val>
          <c:extLst>
            <c:ext xmlns:c16="http://schemas.microsoft.com/office/drawing/2014/chart" uri="{C3380CC4-5D6E-409C-BE32-E72D297353CC}">
              <c16:uniqueId val="{00000007-DE8D-46B1-B922-7C330FEDD4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851</c:v>
                </c:pt>
                <c:pt idx="2">
                  <c:v>#N/A</c:v>
                </c:pt>
                <c:pt idx="3">
                  <c:v>#N/A</c:v>
                </c:pt>
                <c:pt idx="4">
                  <c:v>850</c:v>
                </c:pt>
                <c:pt idx="5">
                  <c:v>#N/A</c:v>
                </c:pt>
                <c:pt idx="6">
                  <c:v>#N/A</c:v>
                </c:pt>
                <c:pt idx="7">
                  <c:v>867</c:v>
                </c:pt>
                <c:pt idx="8">
                  <c:v>#N/A</c:v>
                </c:pt>
                <c:pt idx="9">
                  <c:v>#N/A</c:v>
                </c:pt>
                <c:pt idx="10">
                  <c:v>784</c:v>
                </c:pt>
                <c:pt idx="11">
                  <c:v>#N/A</c:v>
                </c:pt>
                <c:pt idx="12">
                  <c:v>#N/A</c:v>
                </c:pt>
                <c:pt idx="13">
                  <c:v>820</c:v>
                </c:pt>
                <c:pt idx="14">
                  <c:v>#N/A</c:v>
                </c:pt>
              </c:numCache>
            </c:numRef>
          </c:val>
          <c:smooth val="0"/>
          <c:extLst>
            <c:ext xmlns:c16="http://schemas.microsoft.com/office/drawing/2014/chart" uri="{C3380CC4-5D6E-409C-BE32-E72D297353CC}">
              <c16:uniqueId val="{00000008-DE8D-46B1-B922-7C330FEDD4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5699</c:v>
                </c:pt>
                <c:pt idx="5">
                  <c:v>5163</c:v>
                </c:pt>
                <c:pt idx="8">
                  <c:v>4773</c:v>
                </c:pt>
                <c:pt idx="11">
                  <c:v>4248</c:v>
                </c:pt>
                <c:pt idx="14">
                  <c:v>3759</c:v>
                </c:pt>
              </c:numCache>
            </c:numRef>
          </c:val>
          <c:extLst>
            <c:ext xmlns:c16="http://schemas.microsoft.com/office/drawing/2014/chart" uri="{C3380CC4-5D6E-409C-BE32-E72D297353CC}">
              <c16:uniqueId val="{00000000-6117-47AD-9278-970E0F6CFC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768</c:v>
                </c:pt>
                <c:pt idx="5">
                  <c:v>826</c:v>
                </c:pt>
                <c:pt idx="8">
                  <c:v>996</c:v>
                </c:pt>
                <c:pt idx="11">
                  <c:v>1777</c:v>
                </c:pt>
                <c:pt idx="14">
                  <c:v>1648</c:v>
                </c:pt>
              </c:numCache>
            </c:numRef>
          </c:val>
          <c:extLst>
            <c:ext xmlns:c16="http://schemas.microsoft.com/office/drawing/2014/chart" uri="{C3380CC4-5D6E-409C-BE32-E72D297353CC}">
              <c16:uniqueId val="{00000001-6117-47AD-9278-970E0F6CFC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1766</c:v>
                </c:pt>
                <c:pt idx="5">
                  <c:v>1814</c:v>
                </c:pt>
                <c:pt idx="8">
                  <c:v>2074</c:v>
                </c:pt>
                <c:pt idx="11">
                  <c:v>2270</c:v>
                </c:pt>
                <c:pt idx="14">
                  <c:v>3090</c:v>
                </c:pt>
              </c:numCache>
            </c:numRef>
          </c:val>
          <c:extLst>
            <c:ext xmlns:c16="http://schemas.microsoft.com/office/drawing/2014/chart" uri="{C3380CC4-5D6E-409C-BE32-E72D297353CC}">
              <c16:uniqueId val="{00000002-6117-47AD-9278-970E0F6CFC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7-47AD-9278-970E0F6CFC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7-47AD-9278-970E0F6CFC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7-47AD-9278-970E0F6CFC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1233</c:v>
                </c:pt>
                <c:pt idx="3">
                  <c:v>1118</c:v>
                </c:pt>
                <c:pt idx="6">
                  <c:v>1125</c:v>
                </c:pt>
                <c:pt idx="9">
                  <c:v>981</c:v>
                </c:pt>
                <c:pt idx="12">
                  <c:v>933</c:v>
                </c:pt>
              </c:numCache>
            </c:numRef>
          </c:val>
          <c:extLst>
            <c:ext xmlns:c16="http://schemas.microsoft.com/office/drawing/2014/chart" uri="{C3380CC4-5D6E-409C-BE32-E72D297353CC}">
              <c16:uniqueId val="{00000006-6117-47AD-9278-970E0F6CFC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621</c:v>
                </c:pt>
                <c:pt idx="3">
                  <c:v>627</c:v>
                </c:pt>
                <c:pt idx="6">
                  <c:v>692</c:v>
                </c:pt>
                <c:pt idx="9">
                  <c:v>612</c:v>
                </c:pt>
                <c:pt idx="12">
                  <c:v>575</c:v>
                </c:pt>
              </c:numCache>
            </c:numRef>
          </c:val>
          <c:extLst>
            <c:ext xmlns:c16="http://schemas.microsoft.com/office/drawing/2014/chart" uri="{C3380CC4-5D6E-409C-BE32-E72D297353CC}">
              <c16:uniqueId val="{00000007-6117-47AD-9278-970E0F6CFC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888</c:v>
                </c:pt>
                <c:pt idx="3">
                  <c:v>867</c:v>
                </c:pt>
                <c:pt idx="6">
                  <c:v>853</c:v>
                </c:pt>
                <c:pt idx="9">
                  <c:v>799</c:v>
                </c:pt>
                <c:pt idx="12">
                  <c:v>729</c:v>
                </c:pt>
              </c:numCache>
            </c:numRef>
          </c:val>
          <c:extLst>
            <c:ext xmlns:c16="http://schemas.microsoft.com/office/drawing/2014/chart" uri="{C3380CC4-5D6E-409C-BE32-E72D297353CC}">
              <c16:uniqueId val="{00000008-6117-47AD-9278-970E0F6CFC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c:v>
                </c:pt>
                <c:pt idx="3">
                  <c:v>129</c:v>
                </c:pt>
                <c:pt idx="6">
                  <c:v>490</c:v>
                </c:pt>
                <c:pt idx="9">
                  <c:v>491</c:v>
                </c:pt>
                <c:pt idx="12">
                  <c:v>601</c:v>
                </c:pt>
              </c:numCache>
            </c:numRef>
          </c:val>
          <c:extLst>
            <c:ext xmlns:c16="http://schemas.microsoft.com/office/drawing/2014/chart" uri="{C3380CC4-5D6E-409C-BE32-E72D297353CC}">
              <c16:uniqueId val="{00000009-6117-47AD-9278-970E0F6CFC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14200</c:v>
                </c:pt>
                <c:pt idx="3">
                  <c:v>13414</c:v>
                </c:pt>
                <c:pt idx="6">
                  <c:v>12653</c:v>
                </c:pt>
                <c:pt idx="9">
                  <c:v>11751</c:v>
                </c:pt>
                <c:pt idx="12">
                  <c:v>11003</c:v>
                </c:pt>
              </c:numCache>
            </c:numRef>
          </c:val>
          <c:extLst>
            <c:ext xmlns:c16="http://schemas.microsoft.com/office/drawing/2014/chart" uri="{C3380CC4-5D6E-409C-BE32-E72D297353CC}">
              <c16:uniqueId val="{0000000A-6117-47AD-9278-970E0F6CFC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8746</c:v>
                </c:pt>
                <c:pt idx="2">
                  <c:v>#N/A</c:v>
                </c:pt>
                <c:pt idx="3">
                  <c:v>#N/A</c:v>
                </c:pt>
                <c:pt idx="4">
                  <c:v>8351</c:v>
                </c:pt>
                <c:pt idx="5">
                  <c:v>#N/A</c:v>
                </c:pt>
                <c:pt idx="6">
                  <c:v>#N/A</c:v>
                </c:pt>
                <c:pt idx="7">
                  <c:v>7969</c:v>
                </c:pt>
                <c:pt idx="8">
                  <c:v>#N/A</c:v>
                </c:pt>
                <c:pt idx="9">
                  <c:v>#N/A</c:v>
                </c:pt>
                <c:pt idx="10">
                  <c:v>6340</c:v>
                </c:pt>
                <c:pt idx="11">
                  <c:v>#N/A</c:v>
                </c:pt>
                <c:pt idx="12">
                  <c:v>#N/A</c:v>
                </c:pt>
                <c:pt idx="13">
                  <c:v>5343</c:v>
                </c:pt>
                <c:pt idx="14">
                  <c:v>#N/A</c:v>
                </c:pt>
              </c:numCache>
            </c:numRef>
          </c:val>
          <c:smooth val="0"/>
          <c:extLst>
            <c:ext xmlns:c16="http://schemas.microsoft.com/office/drawing/2014/chart" uri="{C3380CC4-5D6E-409C-BE32-E72D297353CC}">
              <c16:uniqueId val="{0000000B-6117-47AD-9278-970E0F6CFC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1069</c:v>
                </c:pt>
                <c:pt idx="1">
                  <c:v>1442</c:v>
                </c:pt>
                <c:pt idx="2">
                  <c:v>1758</c:v>
                </c:pt>
              </c:numCache>
            </c:numRef>
          </c:val>
          <c:extLst>
            <c:ext xmlns:c16="http://schemas.microsoft.com/office/drawing/2014/chart" uri="{C3380CC4-5D6E-409C-BE32-E72D297353CC}">
              <c16:uniqueId val="{00000000-7B78-45C1-9D77-5728EB73DC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B78-45C1-9D77-5728EB73DC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632</c:v>
                </c:pt>
                <c:pt idx="1">
                  <c:v>1256</c:v>
                </c:pt>
                <c:pt idx="2">
                  <c:v>1773</c:v>
                </c:pt>
              </c:numCache>
            </c:numRef>
          </c:val>
          <c:extLst>
            <c:ext xmlns:c16="http://schemas.microsoft.com/office/drawing/2014/chart" uri="{C3380CC4-5D6E-409C-BE32-E72D297353CC}">
              <c16:uniqueId val="{00000002-7B78-45C1-9D77-5728EB73DC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実質公債費比率（分子）は、前年比</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百万円の増となった。その主な要因としては、一般会計における道路用地取得事業等の償還完了だけでなく、公営企業会計や一部事務組合においても償還が進んだものの、算入公債費等が前年度に比べ</a:t>
          </a:r>
          <a:r>
            <a:rPr kumimoji="1" lang="en-US" altLang="ja-JP" sz="1200">
              <a:latin typeface="ＭＳ ゴシック" pitchFamily="49" charset="-128"/>
              <a:ea typeface="ＭＳ ゴシック" pitchFamily="49" charset="-128"/>
            </a:rPr>
            <a:t>80</a:t>
          </a:r>
          <a:r>
            <a:rPr kumimoji="1" lang="ja-JP" altLang="en-US" sz="1200">
              <a:latin typeface="ＭＳ ゴシック" pitchFamily="49" charset="-128"/>
              <a:ea typeface="ＭＳ ゴシック" pitchFamily="49" charset="-128"/>
            </a:rPr>
            <a:t>百万円減少したことによるものである。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今後の財政運営については、公共施設マネジメント基本計画等に基づき計画的に施設改修等を実施し、起債発行の抑制に努める。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将来負担比率（分子）の構造については、前年度より</a:t>
          </a:r>
          <a:r>
            <a:rPr kumimoji="1" lang="en-US" altLang="ja-JP" sz="1200">
              <a:latin typeface="ＭＳ ゴシック" pitchFamily="49" charset="-128"/>
              <a:ea typeface="ＭＳ ゴシック" pitchFamily="49" charset="-128"/>
            </a:rPr>
            <a:t>997</a:t>
          </a:r>
          <a:r>
            <a:rPr kumimoji="1" lang="ja-JP" altLang="en-US" sz="1200">
              <a:latin typeface="ＭＳ ゴシック" pitchFamily="49" charset="-128"/>
              <a:ea typeface="ＭＳ ゴシック" pitchFamily="49" charset="-128"/>
            </a:rPr>
            <a:t>百万円減少した。その主な要因としては、一般会計等に係る地方債の現在高が減少したためである。しかしながら、土地開発公社の用地買収が進んだことにより、債務負担行為に基づく支出予定額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今後も充当可能基金の積立や公共施設マネジメント基金計画等に基づく計画的な施設更新を行い、地方債の新規発行額を抑制するとともに、財政の健全化に努める。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財政調整基金は、歳入の増加による基金の取崩し減少及び前年度実質収支の一部積立により前年比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百万円の増加となった。特定目的基金についても、前前年度比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は、まちづくり寄附基金と公共施設マネジメント基金が増加しているためである。まちづくり寄附基金については、ふるさと納税による寄付金額の増加によるもの。公共施設マネジメント基金については、決算剰余金の一部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財政調整基金については、第７次行政改革大綱の中で標準財政規模に対し、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％以上を目標としており、令和４年度の標準財政規模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に対し、令和４年度末財政調整基金残高は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％を確保しているところであるが、物価高騰の影響等先行きが不透明な中で安定的な行政運営を行うため、事務事業の精査等により引き続き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％以上確保し続けることを目指す。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地域福祉基金：在宅福祉の推進等、地域における保健福祉活動の推進を図ることを目的とする。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緑ぬくもり基金：緑の保全・育成及び未来を拓きむくもりのあるまちづくりを目的とする。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高齢者福祉基金：高齢者の福祉の充実に資することを目的とする。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まちづくり寄附基金：子育てに関する事業、安心・安全に関する事業、芸術・文化・教育に関する事業など、魅力あるまちづくりを目的とする。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公共施設マネジメント基金：公共施設の計画的な整備を図ることを目的とする。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緑ぬくもり基金については、緑化推進費寄附金の積み立てによる増。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まちづくり寄附基金については、ふるさと納税による寄付金額の増加による増。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公共施設マネジメント基金については、決算剰余金の一部積立の積み立てによる増。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特定目的基金のうち、公共施設マネジメント基金においては、令和６年度より大型の公共施設の更新・複合化事業を予定しているため、引き続き積極的な積み立てを目指すものである。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令和４年度当初予算時点で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百万円の財政調整基金の繰入を予定していたが、物価高騰などの影響により光熱水費や賄材料費が増加したことにより、最終的な繰入額は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百万円となった。一方で積立に関しては、令和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年度決算剰余金による積立金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財政調整基金については、第７次行政改革大綱の中で標準財政規模に対し、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％以上を目標としており、令和４年度の標準財政規模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百万円に対し、令和４年度末財政調整基金残高は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百万円となっている。標準財政規模に対し、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％を確保しているところであるが、物価高騰の影響等先行きが不透明な中で安定的な行政運営を行うため、事務事業の精査等により引き続き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％以上確保し続けることを目指す。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7940DF6-45ED-43A3-8268-19009B46C29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0DED167-DA57-4F5E-8C13-D1C0179282E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28F407A-7F54-4815-94EC-2BD5C2BCCC7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72162C3-AA34-4D1F-800A-BF2BF87C7B3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819355-5746-425B-8587-1F797269298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A84CC00-16EB-41D5-AD6B-2176D66B5EC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E27EF12-E50F-4AF3-832A-D9A129C1E79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F7E8E81-EC70-40BE-94DD-26FFD44E61E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56F976C-A77E-44F3-B9DB-7F223D02E57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6469EAC-E937-4EFF-9F19-8B4126D1CFF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37,738
36,829
15.33
16,036,710
14,612,267
1,412,124
8,891,610
11,002,764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A3C9C0F-FFD9-430A-9A82-58837EEB0E8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101F252-E084-4A87-A417-8498E30ABB6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74AA3A-EDEC-449E-B1AD-C93B5DBFF40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1ECA739-B6A4-4415-97E3-1439A005803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A29CC7C-4FDA-4116-8ACB-2CA5C07519E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4F0DE18-78FB-40CA-B41C-96A76191D96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CBD6E4E-0C2F-40FA-AB9C-E207C8C36A6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24EBB7-CA33-4947-B812-BB9987F1161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BD0A315-2D1C-42C0-AF7A-5C52A667272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2722954-1253-4857-8B08-E36B797447C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5CC95BB-F10A-49FB-8159-4FE30115FE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3C8FD25-4BD8-4CEE-A67D-BB1A91CFA7F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DB93F75-C9C3-4D06-A7B9-B276DF21776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AC4C92E-FB42-48F4-B63A-0A7391D67BA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72448EE-4E22-4C6B-924D-86B5DD4DE65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B2A6A55-198C-4684-975B-5B2DDE9CB02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C3107AF-8A46-420A-8DA1-69BB6FB97CF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9A27194-E79D-41A6-9642-9FE314B0292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7EE25B8-25DF-4910-B317-332A643E733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E2C771B-BA77-4F55-82F2-B96EC7C6A37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C93C566-1ACC-467F-B65A-66D7FC1F267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38D0FC1-3E73-4F2F-8C82-AA941149C3D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FCCD68-3C11-426B-864F-6823B8E7466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5617570-5E0F-41BE-86BF-B356A6C5EF1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8973921-9309-4E9D-9007-D1876A01B20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9C80BD1-CAAD-48C0-9FBB-C0742F02092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898933B-B1D5-4494-8F84-3193114EA76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70516B6-E899-42D4-89BD-8EFD4EB81B5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4DB73E6-E1E7-4667-B34C-7A222381719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07BA677-6FE7-422D-A6B6-5BD569DAFB8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BEF9BB7-B6BB-439E-9F27-04E1893B18E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E583E6D-512C-4539-A024-4CCFD7A1EFD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278E61D-BC76-443D-B213-71B3EAAF232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3536960-A1D9-4CDD-B46A-CBFC5173B1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DEE2A15-01C4-462C-80C5-8496B5C5A84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821C0B5-5D09-48C8-87A0-FE561A1A5C2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51EB115-73C1-4CD1-94CF-97C7AF3D819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固定資産税等の安定した税収により、類似団体平均を大きく上回る財政力指数ではあるが、近年はほぼ横ばいで推移している。収納率の向上や企業誘致をはじめ、ふるさと納税、受益者負担の適正化など新たな歳入確保を進めるとともに、行政評価制度の適正な運用により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A3B2801-3DBE-4134-B749-A343A51D766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0FC3C17-555F-4E45-852F-05A2D33BF9B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F3B4239-DC71-4F00-8CD0-95CC7392AF1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0012787-D903-431C-A261-1D32D979E4A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2E47C52-EBEA-48AA-B96D-50F42694A76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B8A0C7C-A99B-422F-BBCD-CF581152F3E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3FB0526-15CD-44C6-A7EC-369887AE14F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0C6B926-F249-4571-870E-CDC92CBAC3D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523FE61-4FFF-44B7-BDB5-3E08C5C14E9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7027A07-87CD-4CF8-BAD2-7AD2BAA6D35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88F55E5-ED79-40B9-8177-BE63124F86E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65D9ABA-5FBB-4E54-AC98-55ED8CA461F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85FE44D-792F-4C11-8071-D00B0907107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47101E7-0496-46F3-984B-3BAFB0F255D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D9AB5D76-F67E-4C4E-B2FE-5EC1C9EF1B9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583E05A8-3220-4F79-A2BD-B1678C623A35}"/>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71929F27-0A35-4D33-B489-A3483DAC1FA4}"/>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83D8BD6-7B0E-4C56-8929-313C3DC11652}"/>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3D0BAFF5-016A-4A61-B7B9-28163961BF3E}"/>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F250D5E-698D-47E3-B165-47B88A3B7298}"/>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D7894DB9-ADC5-4055-A280-AA0971E875D5}"/>
            </a:ext>
          </a:extLst>
        </xdr:cNvPr>
        <xdr:cNvCxnSpPr/>
      </xdr:nvCxnSpPr>
      <xdr:spPr>
        <a:xfrm>
          <a:off x="4114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9D6B2669-098E-46E2-88C5-EE498DAB127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258903C0-25BA-4FD8-98CB-012E1E8E989B}"/>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83961</xdr:rowOff>
    </xdr:to>
    <xdr:cxnSp macro="">
      <xdr:nvCxnSpPr>
        <xdr:cNvPr id="72" name="直線コネクタ 71">
          <a:extLst>
            <a:ext uri="{FF2B5EF4-FFF2-40B4-BE49-F238E27FC236}">
              <a16:creationId xmlns:a16="http://schemas.microsoft.com/office/drawing/2014/main" id="{6F2C72AD-AB2B-4C25-8FCF-68F033BA152E}"/>
            </a:ext>
          </a:extLst>
        </xdr:cNvPr>
        <xdr:cNvCxnSpPr/>
      </xdr:nvCxnSpPr>
      <xdr:spPr>
        <a:xfrm>
          <a:off x="3225800" y="67302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EDC2C88A-5E42-496F-A360-92FEFA9C6405}"/>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EACCCAE9-EDA4-4CD9-BB8A-DE09D8F5BF83}"/>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98ACBC02-EB27-49C7-961E-AB9C669534F1}"/>
            </a:ext>
          </a:extLst>
        </xdr:cNvPr>
        <xdr:cNvCxnSpPr/>
      </xdr:nvCxnSpPr>
      <xdr:spPr>
        <a:xfrm flipV="1">
          <a:off x="2336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E6B3A55B-C6A2-4EEC-8B57-350E6CE737D5}"/>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D92F23DD-0A6B-4B9C-8BB4-826DC014EF3A}"/>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83961</xdr:rowOff>
    </xdr:to>
    <xdr:cxnSp macro="">
      <xdr:nvCxnSpPr>
        <xdr:cNvPr id="78" name="直線コネクタ 77">
          <a:extLst>
            <a:ext uri="{FF2B5EF4-FFF2-40B4-BE49-F238E27FC236}">
              <a16:creationId xmlns:a16="http://schemas.microsoft.com/office/drawing/2014/main" id="{F9FEEC10-9083-4EF9-8554-7EEAE5E9492A}"/>
            </a:ext>
          </a:extLst>
        </xdr:cNvPr>
        <xdr:cNvCxnSpPr/>
      </xdr:nvCxnSpPr>
      <xdr:spPr>
        <a:xfrm flipV="1">
          <a:off x="1447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9FC362A9-AFDF-4C48-8363-E7AB9D366A8F}"/>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3B6A4334-B323-4685-B2CF-03EBCB5A8926}"/>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10A20613-667A-4DF1-8310-C608F95AC19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50B79872-6FE0-4002-9584-AE225259906F}"/>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F07A738-9255-4975-AF6F-50D107100D8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8FD9E1C-360C-4816-B8C6-8F89766C57E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0717894-51D2-4871-B21C-BED8CF76BD3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6CB303-69C4-4060-995B-F66F56E9B63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C9522D8-50A5-4CDB-8C75-B1B1EB33C0E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B59EDA62-19CC-4548-A870-EB99834DCE0A}"/>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AF4DC0A5-376E-41CD-8853-5A3A6C92BE7E}"/>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a:extLst>
            <a:ext uri="{FF2B5EF4-FFF2-40B4-BE49-F238E27FC236}">
              <a16:creationId xmlns:a16="http://schemas.microsoft.com/office/drawing/2014/main" id="{28D478C8-B545-4FC8-A728-AC30D849CC36}"/>
            </a:ext>
          </a:extLst>
        </xdr:cNvPr>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a:extLst>
            <a:ext uri="{FF2B5EF4-FFF2-40B4-BE49-F238E27FC236}">
              <a16:creationId xmlns:a16="http://schemas.microsoft.com/office/drawing/2014/main" id="{2F9A34F5-3B13-4AE7-890B-863B1C042CB8}"/>
            </a:ext>
          </a:extLst>
        </xdr:cNvPr>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a:extLst>
            <a:ext uri="{FF2B5EF4-FFF2-40B4-BE49-F238E27FC236}">
              <a16:creationId xmlns:a16="http://schemas.microsoft.com/office/drawing/2014/main" id="{F2464325-3A2B-4EE0-A034-503B30DE8A62}"/>
            </a:ext>
          </a:extLst>
        </xdr:cNvPr>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a:extLst>
            <a:ext uri="{FF2B5EF4-FFF2-40B4-BE49-F238E27FC236}">
              <a16:creationId xmlns:a16="http://schemas.microsoft.com/office/drawing/2014/main" id="{1F75CF73-74E4-464D-BEA9-5260D1DBC755}"/>
            </a:ext>
          </a:extLst>
        </xdr:cNvPr>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10B0B49D-6884-4A4D-B015-6F55F7509AEF}"/>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5973635F-5E66-4066-BC48-6F7933758C9B}"/>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33161</xdr:rowOff>
    </xdr:from>
    <xdr:to>
      <xdr:col>7</xdr:col>
      <xdr:colOff>31750</xdr:colOff>
      <xdr:row>39</xdr:row>
      <xdr:rowOff>134761</xdr:rowOff>
    </xdr:to>
    <xdr:sp macro="" textlink="">
      <xdr:nvSpPr>
        <xdr:cNvPr id="96" name="楕円 95">
          <a:extLst>
            <a:ext uri="{FF2B5EF4-FFF2-40B4-BE49-F238E27FC236}">
              <a16:creationId xmlns:a16="http://schemas.microsoft.com/office/drawing/2014/main" id="{90A6862C-E3ED-4961-AF05-28EBD1E1DC1A}"/>
            </a:ext>
          </a:extLst>
        </xdr:cNvPr>
        <xdr:cNvSpPr/>
      </xdr:nvSpPr>
      <xdr:spPr>
        <a:xfrm>
          <a:off x="1397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144938</xdr:rowOff>
    </xdr:from>
    <xdr:ext cx="762000" cy="259045"/>
    <xdr:sp macro="" textlink="">
      <xdr:nvSpPr>
        <xdr:cNvPr id="97" name="テキスト ボックス 96">
          <a:extLst>
            <a:ext uri="{FF2B5EF4-FFF2-40B4-BE49-F238E27FC236}">
              <a16:creationId xmlns:a16="http://schemas.microsoft.com/office/drawing/2014/main" id="{4D314C18-A962-4FEB-89BB-582D7AA44382}"/>
            </a:ext>
          </a:extLst>
        </xdr:cNvPr>
        <xdr:cNvSpPr txBox="1"/>
      </xdr:nvSpPr>
      <xdr:spPr>
        <a:xfrm>
          <a:off x="1066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B40C67E-4F73-45D3-AACA-3469BAE1693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98FEADF-5CEA-441F-B81B-8FC94923C0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B49C7A3-2BA7-4D0F-B0C0-CE30764A77F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D6FDD96-C176-4A5D-B9E5-5016DD43DEF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135FCBE-C340-42B6-B69F-FBC3C445030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86D4F42-F0E9-42C5-A185-7D04EF97A5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5449344-505F-4285-A95E-A2D8FE85019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FB2A7CC-0B09-4C3E-9AEF-672BCEE7BDE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8C178C2-0DD9-4265-9AB6-B873AAD5976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689DDB8-D645-4637-BE43-211EF0A4FE0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12A552D-0E5A-433C-A072-546E9D4B654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586A00A-FE59-4086-8929-57C7EA66DEE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642B473-0FA1-4855-9485-0704E30FA1F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令和４年度においては、</a:t>
          </a:r>
          <a:r>
            <a:rPr lang="en-US" altLang="ja-JP" sz="1100" b="0" i="0" baseline="0">
              <a:solidFill>
                <a:schemeClr val="dk1"/>
              </a:solidFill>
              <a:effectLst/>
              <a:latin typeface="+mn-lt"/>
              <a:ea typeface="+mn-ea"/>
              <a:cs typeface="+mn-cs"/>
            </a:rPr>
            <a:t>85.5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増加し、類似団体を下回っている。固定資産税や法人町民税、地方消費税交付金などの経常一般財源収入が増加した一方で、物価高騰等の影響による光熱水費や賄材料費などの経常経費も増加したため、微増となった。経済状況の先行きが不透明な中、事務事業の見直し・改善、定員管理、公共施設維持管理コスト等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A349BFA-1BB3-4C5E-9ADF-444A0A6AB5D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FD7D2F4-6156-4C62-9A7B-226F179633D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D8D3F38-FDAC-4D87-B56A-66D338F8353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177D6426-19A5-439E-9096-DE53C3D2CA5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DD5B0CE7-B44E-423B-A13F-09031F7A913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1A60D1CB-A088-4104-887E-457EA3A8E38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3E40127-4809-4912-A5BA-3B5D8E553CB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B68D6707-1BEA-49F2-8730-BCD16A6193E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BDC1ACF-AC4C-4F16-8988-5BC5ECD3170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D93E24BE-FEDA-45B5-ADE2-1ED44FBD215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D45FAF33-F244-46C6-914E-C6F97084222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60C8CFC-AA7A-45FF-8D75-306A6801C91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F21DA09-0B14-4072-951B-B918BE56C98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0137663-8F15-47B0-B218-6E548C03E89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907648CA-D3EE-4451-8AA7-EC1458850039}"/>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A1DC3CDC-B535-490D-8C55-B0A4A942E103}"/>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16B1FE89-9874-4691-9EB1-0AA7374C6FD8}"/>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3F19E2C3-C801-4A36-A39E-682E0A2E5693}"/>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4A8647CA-33BE-4FC5-B5E8-7CE2458D3521}"/>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17780</xdr:rowOff>
    </xdr:to>
    <xdr:cxnSp macro="">
      <xdr:nvCxnSpPr>
        <xdr:cNvPr id="130" name="直線コネクタ 129">
          <a:extLst>
            <a:ext uri="{FF2B5EF4-FFF2-40B4-BE49-F238E27FC236}">
              <a16:creationId xmlns:a16="http://schemas.microsoft.com/office/drawing/2014/main" id="{812193EE-146F-4E16-8856-95A62428B110}"/>
            </a:ext>
          </a:extLst>
        </xdr:cNvPr>
        <xdr:cNvCxnSpPr/>
      </xdr:nvCxnSpPr>
      <xdr:spPr>
        <a:xfrm>
          <a:off x="4114800" y="108046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955A62CF-003F-45AF-BFBA-E7772C671204}"/>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548DE3F6-BFC4-4E5E-B87A-CFFF49EC89B9}"/>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64</xdr:row>
      <xdr:rowOff>131064</xdr:rowOff>
    </xdr:to>
    <xdr:cxnSp macro="">
      <xdr:nvCxnSpPr>
        <xdr:cNvPr id="133" name="直線コネクタ 132">
          <a:extLst>
            <a:ext uri="{FF2B5EF4-FFF2-40B4-BE49-F238E27FC236}">
              <a16:creationId xmlns:a16="http://schemas.microsoft.com/office/drawing/2014/main" id="{803DE505-09AB-4CBD-98B7-982A4F2DDF0A}"/>
            </a:ext>
          </a:extLst>
        </xdr:cNvPr>
        <xdr:cNvCxnSpPr/>
      </xdr:nvCxnSpPr>
      <xdr:spPr>
        <a:xfrm flipV="1">
          <a:off x="3225800" y="1080465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FCE4E7E7-B969-4C7E-8A9D-2A62467CBA2D}"/>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3D78907E-928E-4C7C-8464-969FB42D1064}"/>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167132</xdr:rowOff>
    </xdr:to>
    <xdr:cxnSp macro="">
      <xdr:nvCxnSpPr>
        <xdr:cNvPr id="136" name="直線コネクタ 135">
          <a:extLst>
            <a:ext uri="{FF2B5EF4-FFF2-40B4-BE49-F238E27FC236}">
              <a16:creationId xmlns:a16="http://schemas.microsoft.com/office/drawing/2014/main" id="{01B7AAB8-3D14-427A-A1AD-FCBBF774AD6E}"/>
            </a:ext>
          </a:extLst>
        </xdr:cNvPr>
        <xdr:cNvCxnSpPr/>
      </xdr:nvCxnSpPr>
      <xdr:spPr>
        <a:xfrm flipV="1">
          <a:off x="2336800" y="1110386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18E3267C-C93F-4BF7-90B1-8D2C7CE05E4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D50B99DD-ABB3-4698-939D-95E994D1B62F}"/>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167132</xdr:rowOff>
    </xdr:to>
    <xdr:cxnSp macro="">
      <xdr:nvCxnSpPr>
        <xdr:cNvPr id="139" name="直線コネクタ 138">
          <a:extLst>
            <a:ext uri="{FF2B5EF4-FFF2-40B4-BE49-F238E27FC236}">
              <a16:creationId xmlns:a16="http://schemas.microsoft.com/office/drawing/2014/main" id="{8F503D7C-BDFE-4E15-85F9-5AB873360139}"/>
            </a:ext>
          </a:extLst>
        </xdr:cNvPr>
        <xdr:cNvCxnSpPr/>
      </xdr:nvCxnSpPr>
      <xdr:spPr>
        <a:xfrm>
          <a:off x="1447800" y="111521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AD9436A2-AC0D-4049-B738-928358B444C9}"/>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4AF80960-5D25-4412-A8BE-50794B890BCF}"/>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529579D-34E3-4851-BF3F-935074D282F9}"/>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3DDBD9D3-E4BD-4B7A-B454-80D6F8252449}"/>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2173E60-DAB8-4166-880A-6C05849A9C6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5C8885D-C0BF-4821-971A-7EBC4D8936C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8CDA14D-21CF-4C0B-8732-0485542B749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A466F0-C029-4408-B566-8AFCD11599F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D0A0627-D9C1-4022-9E77-3CA8E1F49DE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a:extLst>
            <a:ext uri="{FF2B5EF4-FFF2-40B4-BE49-F238E27FC236}">
              <a16:creationId xmlns:a16="http://schemas.microsoft.com/office/drawing/2014/main" id="{21C00A50-FE7B-4B76-8E76-7575CAC7EA79}"/>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0" name="財政構造の弾力性該当値テキスト">
          <a:extLst>
            <a:ext uri="{FF2B5EF4-FFF2-40B4-BE49-F238E27FC236}">
              <a16:creationId xmlns:a16="http://schemas.microsoft.com/office/drawing/2014/main" id="{2FCD7D83-BE88-4641-A4A4-6D3E26CBA0D1}"/>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a:extLst>
            <a:ext uri="{FF2B5EF4-FFF2-40B4-BE49-F238E27FC236}">
              <a16:creationId xmlns:a16="http://schemas.microsoft.com/office/drawing/2014/main" id="{32659B65-6DCF-48B5-8562-9AE9F1AD2DFA}"/>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2" name="テキスト ボックス 151">
          <a:extLst>
            <a:ext uri="{FF2B5EF4-FFF2-40B4-BE49-F238E27FC236}">
              <a16:creationId xmlns:a16="http://schemas.microsoft.com/office/drawing/2014/main" id="{D3755BA7-E2BD-4C2A-9B5C-419EBBBE695B}"/>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3" name="楕円 152">
          <a:extLst>
            <a:ext uri="{FF2B5EF4-FFF2-40B4-BE49-F238E27FC236}">
              <a16:creationId xmlns:a16="http://schemas.microsoft.com/office/drawing/2014/main" id="{EEC69F8A-4F4E-4F24-A656-579052D2795B}"/>
            </a:ext>
          </a:extLst>
        </xdr:cNvPr>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4" name="テキスト ボックス 153">
          <a:extLst>
            <a:ext uri="{FF2B5EF4-FFF2-40B4-BE49-F238E27FC236}">
              <a16:creationId xmlns:a16="http://schemas.microsoft.com/office/drawing/2014/main" id="{F979F0F8-0474-4CC5-8C22-A8841E47FC69}"/>
            </a:ext>
          </a:extLst>
        </xdr:cNvPr>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a:extLst>
            <a:ext uri="{FF2B5EF4-FFF2-40B4-BE49-F238E27FC236}">
              <a16:creationId xmlns:a16="http://schemas.microsoft.com/office/drawing/2014/main" id="{E7AE779E-7208-4F1A-97D0-DBE2F48F2E1B}"/>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51714661-AD56-4847-8FD0-6918CAC0394C}"/>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a:extLst>
            <a:ext uri="{FF2B5EF4-FFF2-40B4-BE49-F238E27FC236}">
              <a16:creationId xmlns:a16="http://schemas.microsoft.com/office/drawing/2014/main" id="{9343187B-09CD-488B-83E9-23C1441EB5E7}"/>
            </a:ext>
          </a:extLst>
        </xdr:cNvPr>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8" name="テキスト ボックス 157">
          <a:extLst>
            <a:ext uri="{FF2B5EF4-FFF2-40B4-BE49-F238E27FC236}">
              <a16:creationId xmlns:a16="http://schemas.microsoft.com/office/drawing/2014/main" id="{B038F096-8326-46B1-AA6E-15A64B948BC4}"/>
            </a:ext>
          </a:extLst>
        </xdr:cNvPr>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2486F1A-B3EF-4429-BD73-AF8D7DF64E8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501A066-0D36-4CC0-91A9-B6A774B6ECD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D2898247-E6ED-4428-B79C-9BEADAF050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69C3BFA-5BE0-442C-9590-9CCED8516DA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1164A4-582A-44AD-90FE-AD1C1F44E01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810A8C9-D1C9-4869-9647-A13EBC0EF7B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81F609F9-EDD2-4F75-AD4D-9C0023BDEE8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A98236C2-2CBB-449B-AEC2-D513D4C663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4072BD1-CD0E-4992-8E32-1929727946B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A552DDE5-F65F-44E5-89F0-FBD6DD7EEBD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F2651F9-798D-4BC0-B74F-9F5A78AE82A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D94EA6A1-D711-4F81-92BA-9AA13AEEA40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4BF00125-48A5-4469-9397-DF521759F41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令和４年度においては、前年度から</a:t>
          </a:r>
          <a:r>
            <a:rPr lang="en-US" altLang="ja-JP" sz="1100" b="0" i="0" baseline="0">
              <a:solidFill>
                <a:schemeClr val="dk1"/>
              </a:solidFill>
              <a:effectLst/>
              <a:latin typeface="+mn-lt"/>
              <a:ea typeface="+mn-ea"/>
              <a:cs typeface="+mn-cs"/>
            </a:rPr>
            <a:t>1,331</a:t>
          </a:r>
          <a:r>
            <a:rPr lang="ja-JP" altLang="ja-JP" sz="1100" b="0" i="0" baseline="0">
              <a:solidFill>
                <a:schemeClr val="dk1"/>
              </a:solidFill>
              <a:effectLst/>
              <a:latin typeface="+mn-lt"/>
              <a:ea typeface="+mn-ea"/>
              <a:cs typeface="+mn-cs"/>
            </a:rPr>
            <a:t>千円増加したが、類似団体平均を下回っている。令和２年度から地方公務員法改正による会計年度任用職員報酬等の増加が主な要因である。引き続き、定員適正化計画に基づく職員数削減等により人件費の削減に努める。物件費については、公共施設の</a:t>
          </a:r>
          <a:r>
            <a:rPr lang="en-US" altLang="ja-JP" sz="1100" b="0" i="0" baseline="0">
              <a:solidFill>
                <a:schemeClr val="dk1"/>
              </a:solidFill>
              <a:effectLst/>
              <a:latin typeface="+mn-lt"/>
              <a:ea typeface="+mn-ea"/>
              <a:cs typeface="+mn-cs"/>
            </a:rPr>
            <a:t>LED</a:t>
          </a:r>
          <a:r>
            <a:rPr lang="ja-JP" altLang="ja-JP" sz="1100" b="0" i="0" baseline="0">
              <a:solidFill>
                <a:schemeClr val="dk1"/>
              </a:solidFill>
              <a:effectLst/>
              <a:latin typeface="+mn-lt"/>
              <a:ea typeface="+mn-ea"/>
              <a:cs typeface="+mn-cs"/>
            </a:rPr>
            <a:t>化等をはじめとした行政改革を促進する中で削減に努める。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901AC0B-37BE-41CA-B105-1EAE675D093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D373CF64-AA2D-4B0B-9504-6099B12B52F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96B5B6B-4144-4D36-9035-D2C24E2A147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426B9847-A399-466E-891F-485393743DA6}"/>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2FAC0F04-2E36-4046-98AA-A72808117FC8}"/>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CAB06FCB-515A-4D12-B5E2-16217B9C139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CEE58138-1B36-42D5-93E9-482C75A5C7E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80D4B57A-7805-48C9-9042-6A1FA02D49BA}"/>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8D227A01-CAE1-4D54-B629-0229D7472ABB}"/>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AAF3BD9-8BFD-4E97-88E4-9D55263C134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8170E65-01CC-45B5-B3A0-2D12A2BCBE4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BF60556A-E762-491D-A71C-98A81F30D21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2B65798A-D7A8-4FBB-9373-67C801A76595}"/>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4BEB9FA-2E54-48DF-84B5-800241418C3C}"/>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B5ABD401-4E64-449A-8CF5-24C6B1EC2341}"/>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AB58327E-85F8-461B-A429-8575D797062A}"/>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7065E729-D3AA-4405-8815-2B6388E76655}"/>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96600</xdr:rowOff>
    </xdr:from>
    <xdr:to>
      <xdr:col>23</xdr:col>
      <xdr:colOff>133350</xdr:colOff>
      <xdr:row>82</xdr:row>
      <xdr:rowOff>104629</xdr:rowOff>
    </xdr:to>
    <xdr:cxnSp macro="">
      <xdr:nvCxnSpPr>
        <xdr:cNvPr id="189" name="直線コネクタ 188">
          <a:extLst>
            <a:ext uri="{FF2B5EF4-FFF2-40B4-BE49-F238E27FC236}">
              <a16:creationId xmlns:a16="http://schemas.microsoft.com/office/drawing/2014/main" id="{3A78A3DB-A13B-4619-A76A-D666D59522B5}"/>
            </a:ext>
          </a:extLst>
        </xdr:cNvPr>
        <xdr:cNvCxnSpPr/>
      </xdr:nvCxnSpPr>
      <xdr:spPr>
        <a:xfrm>
          <a:off x="4114800" y="14155500"/>
          <a:ext cx="8382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5C62AA9B-3444-424F-8FF4-C33FB91D58DF}"/>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B62E5FAC-EC73-4742-9D9C-EB6457884CC4}"/>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88317</xdr:rowOff>
    </xdr:from>
    <xdr:to>
      <xdr:col>19</xdr:col>
      <xdr:colOff>133350</xdr:colOff>
      <xdr:row>82</xdr:row>
      <xdr:rowOff>96600</xdr:rowOff>
    </xdr:to>
    <xdr:cxnSp macro="">
      <xdr:nvCxnSpPr>
        <xdr:cNvPr id="192" name="直線コネクタ 191">
          <a:extLst>
            <a:ext uri="{FF2B5EF4-FFF2-40B4-BE49-F238E27FC236}">
              <a16:creationId xmlns:a16="http://schemas.microsoft.com/office/drawing/2014/main" id="{C141DE70-563A-4534-AA83-83181991361A}"/>
            </a:ext>
          </a:extLst>
        </xdr:cNvPr>
        <xdr:cNvCxnSpPr/>
      </xdr:nvCxnSpPr>
      <xdr:spPr>
        <a:xfrm>
          <a:off x="3225800" y="14147217"/>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1C5F9ADB-02A2-4184-80CD-FEA40FE25F61}"/>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3F6C0DD7-25DF-4208-878B-7CE86D8822B2}"/>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168219</xdr:rowOff>
    </xdr:from>
    <xdr:to>
      <xdr:col>15</xdr:col>
      <xdr:colOff>82550</xdr:colOff>
      <xdr:row>82</xdr:row>
      <xdr:rowOff>88317</xdr:rowOff>
    </xdr:to>
    <xdr:cxnSp macro="">
      <xdr:nvCxnSpPr>
        <xdr:cNvPr id="195" name="直線コネクタ 194">
          <a:extLst>
            <a:ext uri="{FF2B5EF4-FFF2-40B4-BE49-F238E27FC236}">
              <a16:creationId xmlns:a16="http://schemas.microsoft.com/office/drawing/2014/main" id="{0761137B-7943-471A-A633-33DD82AE8786}"/>
            </a:ext>
          </a:extLst>
        </xdr:cNvPr>
        <xdr:cNvCxnSpPr/>
      </xdr:nvCxnSpPr>
      <xdr:spPr>
        <a:xfrm>
          <a:off x="2336800" y="14055669"/>
          <a:ext cx="889000" cy="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CFB62E6F-D3E7-4D66-8D29-1F61CFDF9663}"/>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B95AB468-64C0-4EFA-9364-698A6966A146}"/>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139353</xdr:rowOff>
    </xdr:from>
    <xdr:to>
      <xdr:col>11</xdr:col>
      <xdr:colOff>31750</xdr:colOff>
      <xdr:row>81</xdr:row>
      <xdr:rowOff>168219</xdr:rowOff>
    </xdr:to>
    <xdr:cxnSp macro="">
      <xdr:nvCxnSpPr>
        <xdr:cNvPr id="198" name="直線コネクタ 197">
          <a:extLst>
            <a:ext uri="{FF2B5EF4-FFF2-40B4-BE49-F238E27FC236}">
              <a16:creationId xmlns:a16="http://schemas.microsoft.com/office/drawing/2014/main" id="{4874BE0C-DE30-491E-8627-6715AD1BFD00}"/>
            </a:ext>
          </a:extLst>
        </xdr:cNvPr>
        <xdr:cNvCxnSpPr/>
      </xdr:nvCxnSpPr>
      <xdr:spPr>
        <a:xfrm>
          <a:off x="1447800" y="14026803"/>
          <a:ext cx="889000" cy="2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8ECEF07E-BEDF-446B-8D63-42E31A9C6FFD}"/>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BF4F00AB-FEC4-48A7-9410-BD6B3D47CA95}"/>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C5464C8D-753C-440F-B401-550EA638B4FD}"/>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BBE0C5FA-EE17-4902-8242-548DBD770399}"/>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1A6F39D0-FBF2-4DF7-9797-DE6418357D1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E7B1776B-1213-4C94-8F44-6DC6EF66AEA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ED3A864-6062-4EF4-A5B6-BC03A7B6798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2EB76BC-4C7F-4BC1-821B-8D3DD181C4D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1301330-6104-4DBC-A9F2-15598E2032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53829</xdr:rowOff>
    </xdr:from>
    <xdr:to>
      <xdr:col>23</xdr:col>
      <xdr:colOff>184150</xdr:colOff>
      <xdr:row>82</xdr:row>
      <xdr:rowOff>155429</xdr:rowOff>
    </xdr:to>
    <xdr:sp macro="" textlink="">
      <xdr:nvSpPr>
        <xdr:cNvPr id="208" name="楕円 207">
          <a:extLst>
            <a:ext uri="{FF2B5EF4-FFF2-40B4-BE49-F238E27FC236}">
              <a16:creationId xmlns:a16="http://schemas.microsoft.com/office/drawing/2014/main" id="{F358E1BA-0BE3-4ED4-B1B5-EC60C5AD4B6C}"/>
            </a:ext>
          </a:extLst>
        </xdr:cNvPr>
        <xdr:cNvSpPr/>
      </xdr:nvSpPr>
      <xdr:spPr>
        <a:xfrm>
          <a:off x="4902200" y="141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70356</xdr:rowOff>
    </xdr:from>
    <xdr:ext cx="762000" cy="259045"/>
    <xdr:sp macro="" textlink="">
      <xdr:nvSpPr>
        <xdr:cNvPr id="209" name="人件費・物件費等の状況該当値テキスト">
          <a:extLst>
            <a:ext uri="{FF2B5EF4-FFF2-40B4-BE49-F238E27FC236}">
              <a16:creationId xmlns:a16="http://schemas.microsoft.com/office/drawing/2014/main" id="{63E2D42A-70D8-4EB4-9093-454788D9C4D7}"/>
            </a:ext>
          </a:extLst>
        </xdr:cNvPr>
        <xdr:cNvSpPr txBox="1"/>
      </xdr:nvSpPr>
      <xdr:spPr>
        <a:xfrm>
          <a:off x="5041900" y="139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45800</xdr:rowOff>
    </xdr:from>
    <xdr:to>
      <xdr:col>19</xdr:col>
      <xdr:colOff>184150</xdr:colOff>
      <xdr:row>82</xdr:row>
      <xdr:rowOff>147400</xdr:rowOff>
    </xdr:to>
    <xdr:sp macro="" textlink="">
      <xdr:nvSpPr>
        <xdr:cNvPr id="210" name="楕円 209">
          <a:extLst>
            <a:ext uri="{FF2B5EF4-FFF2-40B4-BE49-F238E27FC236}">
              <a16:creationId xmlns:a16="http://schemas.microsoft.com/office/drawing/2014/main" id="{5DAB3B53-6AFD-4B97-BA73-CF796D51C6BC}"/>
            </a:ext>
          </a:extLst>
        </xdr:cNvPr>
        <xdr:cNvSpPr/>
      </xdr:nvSpPr>
      <xdr:spPr>
        <a:xfrm>
          <a:off x="4064000" y="141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157577</xdr:rowOff>
    </xdr:from>
    <xdr:ext cx="736600" cy="259045"/>
    <xdr:sp macro="" textlink="">
      <xdr:nvSpPr>
        <xdr:cNvPr id="211" name="テキスト ボックス 210">
          <a:extLst>
            <a:ext uri="{FF2B5EF4-FFF2-40B4-BE49-F238E27FC236}">
              <a16:creationId xmlns:a16="http://schemas.microsoft.com/office/drawing/2014/main" id="{FB7A6EC6-FE34-4314-9E2B-1375B3981EE5}"/>
            </a:ext>
          </a:extLst>
        </xdr:cNvPr>
        <xdr:cNvSpPr txBox="1"/>
      </xdr:nvSpPr>
      <xdr:spPr>
        <a:xfrm>
          <a:off x="3733800" y="1387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37517</xdr:rowOff>
    </xdr:from>
    <xdr:to>
      <xdr:col>15</xdr:col>
      <xdr:colOff>133350</xdr:colOff>
      <xdr:row>82</xdr:row>
      <xdr:rowOff>139117</xdr:rowOff>
    </xdr:to>
    <xdr:sp macro="" textlink="">
      <xdr:nvSpPr>
        <xdr:cNvPr id="212" name="楕円 211">
          <a:extLst>
            <a:ext uri="{FF2B5EF4-FFF2-40B4-BE49-F238E27FC236}">
              <a16:creationId xmlns:a16="http://schemas.microsoft.com/office/drawing/2014/main" id="{A75BB2CE-4A48-4751-B0C7-F39C5F807C07}"/>
            </a:ext>
          </a:extLst>
        </xdr:cNvPr>
        <xdr:cNvSpPr/>
      </xdr:nvSpPr>
      <xdr:spPr>
        <a:xfrm>
          <a:off x="3175000" y="140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149294</xdr:rowOff>
    </xdr:from>
    <xdr:ext cx="762000" cy="259045"/>
    <xdr:sp macro="" textlink="">
      <xdr:nvSpPr>
        <xdr:cNvPr id="213" name="テキスト ボックス 212">
          <a:extLst>
            <a:ext uri="{FF2B5EF4-FFF2-40B4-BE49-F238E27FC236}">
              <a16:creationId xmlns:a16="http://schemas.microsoft.com/office/drawing/2014/main" id="{46F16443-1CFC-4BFF-A2E5-83588F6C81D8}"/>
            </a:ext>
          </a:extLst>
        </xdr:cNvPr>
        <xdr:cNvSpPr txBox="1"/>
      </xdr:nvSpPr>
      <xdr:spPr>
        <a:xfrm>
          <a:off x="2844800" y="1386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117419</xdr:rowOff>
    </xdr:from>
    <xdr:to>
      <xdr:col>11</xdr:col>
      <xdr:colOff>82550</xdr:colOff>
      <xdr:row>82</xdr:row>
      <xdr:rowOff>47569</xdr:rowOff>
    </xdr:to>
    <xdr:sp macro="" textlink="">
      <xdr:nvSpPr>
        <xdr:cNvPr id="214" name="楕円 213">
          <a:extLst>
            <a:ext uri="{FF2B5EF4-FFF2-40B4-BE49-F238E27FC236}">
              <a16:creationId xmlns:a16="http://schemas.microsoft.com/office/drawing/2014/main" id="{A8EE98C7-981E-458C-B225-DFC92F0727E6}"/>
            </a:ext>
          </a:extLst>
        </xdr:cNvPr>
        <xdr:cNvSpPr/>
      </xdr:nvSpPr>
      <xdr:spPr>
        <a:xfrm>
          <a:off x="2286000" y="140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57746</xdr:rowOff>
    </xdr:from>
    <xdr:ext cx="762000" cy="259045"/>
    <xdr:sp macro="" textlink="">
      <xdr:nvSpPr>
        <xdr:cNvPr id="215" name="テキスト ボックス 214">
          <a:extLst>
            <a:ext uri="{FF2B5EF4-FFF2-40B4-BE49-F238E27FC236}">
              <a16:creationId xmlns:a16="http://schemas.microsoft.com/office/drawing/2014/main" id="{91916855-4418-464D-BBCE-1F94E4EE78F0}"/>
            </a:ext>
          </a:extLst>
        </xdr:cNvPr>
        <xdr:cNvSpPr txBox="1"/>
      </xdr:nvSpPr>
      <xdr:spPr>
        <a:xfrm>
          <a:off x="1955800" y="1377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88553</xdr:rowOff>
    </xdr:from>
    <xdr:to>
      <xdr:col>7</xdr:col>
      <xdr:colOff>31750</xdr:colOff>
      <xdr:row>82</xdr:row>
      <xdr:rowOff>18703</xdr:rowOff>
    </xdr:to>
    <xdr:sp macro="" textlink="">
      <xdr:nvSpPr>
        <xdr:cNvPr id="216" name="楕円 215">
          <a:extLst>
            <a:ext uri="{FF2B5EF4-FFF2-40B4-BE49-F238E27FC236}">
              <a16:creationId xmlns:a16="http://schemas.microsoft.com/office/drawing/2014/main" id="{79416CDC-7B59-482F-87D2-AF3DB5E0F760}"/>
            </a:ext>
          </a:extLst>
        </xdr:cNvPr>
        <xdr:cNvSpPr/>
      </xdr:nvSpPr>
      <xdr:spPr>
        <a:xfrm>
          <a:off x="1397000" y="13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28880</xdr:rowOff>
    </xdr:from>
    <xdr:ext cx="762000" cy="259045"/>
    <xdr:sp macro="" textlink="">
      <xdr:nvSpPr>
        <xdr:cNvPr id="217" name="テキスト ボックス 216">
          <a:extLst>
            <a:ext uri="{FF2B5EF4-FFF2-40B4-BE49-F238E27FC236}">
              <a16:creationId xmlns:a16="http://schemas.microsoft.com/office/drawing/2014/main" id="{34341031-E630-444B-8937-FA8D2BFEA79A}"/>
            </a:ext>
          </a:extLst>
        </xdr:cNvPr>
        <xdr:cNvSpPr txBox="1"/>
      </xdr:nvSpPr>
      <xdr:spPr>
        <a:xfrm>
          <a:off x="1066800" y="1374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75AD9AE6-3676-40A2-9BDC-FE07AF3A67E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40C6347C-9EA2-47D1-B1CF-D24EB6F01E4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AB9F799F-B2F4-4A16-A8C5-E7A7809B865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4DE5E05-E081-4F76-930D-AF9B418DA7B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FBFC74DC-D190-4735-B109-969F1052DF7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D9E1C7D-E360-49E3-8DFE-FCFDAADAD83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D3DBBE59-4824-4D41-AB2F-A4B6BED105D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14014922-6694-4548-9FBD-75470D1CBE8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BC68A1EB-6FB2-4FB1-9D22-BEC88EA2F6B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FE75A079-A3BD-44E0-B7EE-A9C6B782D1E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4798BA0-4F17-4515-AE3D-77F64822E6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ECD103E6-7D2A-4B2D-88D5-19DAA042636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FC9CEEC-A04D-4AA5-938E-8CD7357B314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類似団体と比較すると高い水準となっている。引き続きラスパイレス指数の動向には十分留意し、その抑制に努めていく。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8F781C23-5363-440E-99C5-A4086873888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BA5AAE6E-2567-43BE-B34E-C80C6F46C1A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558C153-1637-4212-B3BE-DA3AED96419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DFFAE517-9E37-4097-908E-98F7A6BA102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8B5AD232-8E0D-4AFF-8F12-EB45EF182AE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B40EF6ED-711B-40A0-AED1-15A65DF5587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EA025B32-9534-4886-A057-89B62BE6DCE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3B966FD4-F36B-469B-BB9E-B2D7558F21E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D37085A3-CB82-4B07-BB18-45B98F24CF8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98306AA-A9E7-4144-9048-72291B7EA2E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B9B9E9D7-D100-484E-93B0-FC2FF8C0948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B9EA38CC-1339-473E-9719-25060F5D487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11A0B816-FF20-4FC4-9CC1-37E6BFB0D44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4469B6A9-75A6-4964-8A18-19A8408ABB1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F3C143C-D524-49AF-AEFC-6C7BD255E19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63C6870-848B-4330-9400-B54F898E941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5730FF43-50A6-421C-99B2-6DECC967E01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7E7BBAEE-11AC-4786-9BE8-F9B7E0943317}"/>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706718A6-0233-441D-851B-14BA1C58BBD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EA518FD3-FEE4-4CBF-9C0C-2189EA7BB873}"/>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89C4AC6D-9C27-41D1-BECE-13535FE4E132}"/>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94DB1D16-B111-4B47-A995-AE1576FB1683}"/>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3" name="直線コネクタ 252">
          <a:extLst>
            <a:ext uri="{FF2B5EF4-FFF2-40B4-BE49-F238E27FC236}">
              <a16:creationId xmlns:a16="http://schemas.microsoft.com/office/drawing/2014/main" id="{9B1BB078-6EF2-448C-8962-F15D1B6EBA3D}"/>
            </a:ext>
          </a:extLst>
        </xdr:cNvPr>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32E53C8B-37DB-4E15-80A1-AA27EBA84F07}"/>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4A8403E7-B702-4EC3-BA2A-E6E652235588}"/>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56" name="直線コネクタ 255">
          <a:extLst>
            <a:ext uri="{FF2B5EF4-FFF2-40B4-BE49-F238E27FC236}">
              <a16:creationId xmlns:a16="http://schemas.microsoft.com/office/drawing/2014/main" id="{E02ADF8D-EDEA-410A-B951-1093B0243278}"/>
            </a:ext>
          </a:extLst>
        </xdr:cNvPr>
        <xdr:cNvCxnSpPr/>
      </xdr:nvCxnSpPr>
      <xdr:spPr>
        <a:xfrm flipV="1">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7DF87950-F7C4-44AA-9E09-CC3FEC86DE73}"/>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2B2C9A33-41F6-4E9C-A458-5CD44D1264E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59" name="直線コネクタ 258">
          <a:extLst>
            <a:ext uri="{FF2B5EF4-FFF2-40B4-BE49-F238E27FC236}">
              <a16:creationId xmlns:a16="http://schemas.microsoft.com/office/drawing/2014/main" id="{AE164EAB-D394-4594-BF3D-705CA0505040}"/>
            </a:ext>
          </a:extLst>
        </xdr:cNvPr>
        <xdr:cNvCxnSpPr/>
      </xdr:nvCxnSpPr>
      <xdr:spPr>
        <a:xfrm>
          <a:off x="14401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162DC555-ECD9-4630-8302-16FE9EE2C0A9}"/>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1A2F2B98-643E-4808-9CCF-84227226873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2" name="直線コネクタ 261">
          <a:extLst>
            <a:ext uri="{FF2B5EF4-FFF2-40B4-BE49-F238E27FC236}">
              <a16:creationId xmlns:a16="http://schemas.microsoft.com/office/drawing/2014/main" id="{F99D7E7A-FA6B-4A3F-A26E-290BD7FF6A44}"/>
            </a:ext>
          </a:extLst>
        </xdr:cNvPr>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E94089B2-9B42-42E0-8C67-348508D5F39F}"/>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84A00F55-E67A-4577-8EC0-EB6633B3A0D3}"/>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33743F87-75DD-4123-9484-A6923EA2F117}"/>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83A963C6-9495-43E3-9E77-55CD9103A5A2}"/>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F04572B-0DBF-4670-91EF-1C1BDC64A8C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389D418-2494-4908-80F1-1A95B34F811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EF95B12-240F-4F46-9D95-B309A607623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8F369DD-3124-46EB-8030-EDA0D4A11D1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0D466A0-430F-41FB-A3C3-7CDEC2FC64F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2" name="楕円 271">
          <a:extLst>
            <a:ext uri="{FF2B5EF4-FFF2-40B4-BE49-F238E27FC236}">
              <a16:creationId xmlns:a16="http://schemas.microsoft.com/office/drawing/2014/main" id="{676D577C-9E00-42FB-B0D4-26CEF9A0CAFA}"/>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3" name="給与水準   （国との比較）該当値テキスト">
          <a:extLst>
            <a:ext uri="{FF2B5EF4-FFF2-40B4-BE49-F238E27FC236}">
              <a16:creationId xmlns:a16="http://schemas.microsoft.com/office/drawing/2014/main" id="{936A20A3-4065-4E8A-97BB-C25F70A4213B}"/>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4" name="楕円 273">
          <a:extLst>
            <a:ext uri="{FF2B5EF4-FFF2-40B4-BE49-F238E27FC236}">
              <a16:creationId xmlns:a16="http://schemas.microsoft.com/office/drawing/2014/main" id="{EB14DD5C-92AF-41BA-9403-12B874B3F03B}"/>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5" name="テキスト ボックス 274">
          <a:extLst>
            <a:ext uri="{FF2B5EF4-FFF2-40B4-BE49-F238E27FC236}">
              <a16:creationId xmlns:a16="http://schemas.microsoft.com/office/drawing/2014/main" id="{340AA00C-3AC0-4C66-A889-6F2629DF4818}"/>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6" name="楕円 275">
          <a:extLst>
            <a:ext uri="{FF2B5EF4-FFF2-40B4-BE49-F238E27FC236}">
              <a16:creationId xmlns:a16="http://schemas.microsoft.com/office/drawing/2014/main" id="{67FB3694-C6A9-4ACC-8B98-6D546E46EC26}"/>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7" name="テキスト ボックス 276">
          <a:extLst>
            <a:ext uri="{FF2B5EF4-FFF2-40B4-BE49-F238E27FC236}">
              <a16:creationId xmlns:a16="http://schemas.microsoft.com/office/drawing/2014/main" id="{B2E94578-A4B0-4CA9-A5FC-71A1986A11F6}"/>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a:extLst>
            <a:ext uri="{FF2B5EF4-FFF2-40B4-BE49-F238E27FC236}">
              <a16:creationId xmlns:a16="http://schemas.microsoft.com/office/drawing/2014/main" id="{52448A3E-0635-41A3-A095-CBEEDFC70EEC}"/>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9" name="テキスト ボックス 278">
          <a:extLst>
            <a:ext uri="{FF2B5EF4-FFF2-40B4-BE49-F238E27FC236}">
              <a16:creationId xmlns:a16="http://schemas.microsoft.com/office/drawing/2014/main" id="{F1102253-3285-4D91-8BD5-A421D251C677}"/>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BCCCC591-34AE-4691-A290-41F13D26C46E}"/>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757E99B5-26D6-4BD9-9653-707B9A1D49CB}"/>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8C1E6C5B-AF3D-4A18-9D2A-6E5DDC31B77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5BE3B5A-BE13-4C0D-BB9C-B86C7718AFC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A86F9DB-A74A-4D04-B836-02BA491AF3B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7BE3413-7793-4C72-9D9A-26D9B152A51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0BD0E31-AD48-41B5-9F31-0EE6918CDF1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4B391438-55B7-4022-9235-F2EB58DAA74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89B4926-B8B5-45FE-8371-DE59412F459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9226987-6593-4255-A417-234098AB93B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53D9166D-6D9C-49BA-BD75-D9328F71321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989FD4A-C523-4681-8D7F-DFE68155F3A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66CEFF6D-E0D4-4B60-878E-C6F966E39A0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F1AEE86-29B1-4E4B-BFE4-A2DB23BCBE4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195D8C91-10E5-4FFC-A05F-E5016BB5318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町行政サービスの推進を図るため、出張所等多くの施設を配置しているなかで、令和元年度を初年度とした第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次定員適正化計画（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年間）に基づき、適正化に努めた。しかしながら、類似団体と比較した職員数は平均をやや上回る状況にある。引き続き、行政事務の効率化や民間委託等の推進により、今後も職員数削減に努める。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34183D5-1D18-4BAE-9741-43EA2867246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2C82357E-6928-4D80-85CF-62C00EBFEA2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A602F55-FEF0-4A2E-B731-F76724E578C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D8256B80-1DF1-4C3E-B6FF-09447431463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6A7F747-EBDD-46EA-80DC-919F1BB2150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7B1D19F-E7D9-4F78-B383-D5BE36597C0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F110C4E4-54F4-469D-A781-7E240C1FDB8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95ED86CE-1055-48D4-9AC9-947CECA70B5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B2E96D0-B89A-4F68-903B-BDF9A00E4F7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45FC415-2015-4A20-B58A-E04303FA105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F6D032F-CFAE-46BA-9C49-1731E544731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88EA4A3B-F561-42B3-9CA1-956FBD72AD7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F55C8F91-2662-429E-B552-0444D0B12B6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D5AC726-E58C-47C5-BAA8-A5A2D791A64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DAE2EF8-4002-4974-B803-068B3A6A1AD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353347D-E5D0-4436-8A68-AE0B4DB32B1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741A2C6-70FA-49B6-AAD3-D5B2E0A9093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9FC3F01-093B-461F-85E8-7916B815990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74E9846D-51D0-4CB3-94DF-D0EFCAB82BE4}"/>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B5BB6A0-F313-4FA5-94C8-2CEE7DB3D3F8}"/>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E98ABDB9-B824-4132-8F09-BDF1518B6DC1}"/>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6E5777F7-883A-495D-9345-A96AE8790055}"/>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93FDE190-42EF-4F82-B9C4-93E8D8F89FEA}"/>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125367</xdr:rowOff>
    </xdr:to>
    <xdr:cxnSp macro="">
      <xdr:nvCxnSpPr>
        <xdr:cNvPr id="318" name="直線コネクタ 317">
          <a:extLst>
            <a:ext uri="{FF2B5EF4-FFF2-40B4-BE49-F238E27FC236}">
              <a16:creationId xmlns:a16="http://schemas.microsoft.com/office/drawing/2014/main" id="{95E0EC7B-FE85-44EA-B489-52281EB489CC}"/>
            </a:ext>
          </a:extLst>
        </xdr:cNvPr>
        <xdr:cNvCxnSpPr/>
      </xdr:nvCxnSpPr>
      <xdr:spPr>
        <a:xfrm>
          <a:off x="16179800" y="103882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CC019590-09F3-4397-8E7C-3B3EA234D84C}"/>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71D2B001-C0C6-4BE3-B0E0-61F768EA6CCF}"/>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96066</xdr:rowOff>
    </xdr:from>
    <xdr:to>
      <xdr:col>77</xdr:col>
      <xdr:colOff>44450</xdr:colOff>
      <xdr:row>60</xdr:row>
      <xdr:rowOff>101237</xdr:rowOff>
    </xdr:to>
    <xdr:cxnSp macro="">
      <xdr:nvCxnSpPr>
        <xdr:cNvPr id="321" name="直線コネクタ 320">
          <a:extLst>
            <a:ext uri="{FF2B5EF4-FFF2-40B4-BE49-F238E27FC236}">
              <a16:creationId xmlns:a16="http://schemas.microsoft.com/office/drawing/2014/main" id="{B0702C0B-BD6B-48F2-A4AB-E4A48ED4FB03}"/>
            </a:ext>
          </a:extLst>
        </xdr:cNvPr>
        <xdr:cNvCxnSpPr/>
      </xdr:nvCxnSpPr>
      <xdr:spPr>
        <a:xfrm>
          <a:off x="15290800" y="1038306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44CC081-3191-4A26-942F-F1DCC1B90BA2}"/>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ABB57845-9C43-414A-821F-5DD8B366ACED}"/>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80554</xdr:rowOff>
    </xdr:from>
    <xdr:to>
      <xdr:col>72</xdr:col>
      <xdr:colOff>203200</xdr:colOff>
      <xdr:row>60</xdr:row>
      <xdr:rowOff>96066</xdr:rowOff>
    </xdr:to>
    <xdr:cxnSp macro="">
      <xdr:nvCxnSpPr>
        <xdr:cNvPr id="324" name="直線コネクタ 323">
          <a:extLst>
            <a:ext uri="{FF2B5EF4-FFF2-40B4-BE49-F238E27FC236}">
              <a16:creationId xmlns:a16="http://schemas.microsoft.com/office/drawing/2014/main" id="{346C52D8-3056-4B8E-A5B2-690C3D4357A8}"/>
            </a:ext>
          </a:extLst>
        </xdr:cNvPr>
        <xdr:cNvCxnSpPr/>
      </xdr:nvCxnSpPr>
      <xdr:spPr>
        <a:xfrm>
          <a:off x="14401800" y="1036755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3BF9888-A9CA-4C7F-843D-42A519A35347}"/>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C64AA35-954F-4697-8043-1CB38C9DADBB}"/>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58148</xdr:rowOff>
    </xdr:from>
    <xdr:to>
      <xdr:col>68</xdr:col>
      <xdr:colOff>152400</xdr:colOff>
      <xdr:row>60</xdr:row>
      <xdr:rowOff>80554</xdr:rowOff>
    </xdr:to>
    <xdr:cxnSp macro="">
      <xdr:nvCxnSpPr>
        <xdr:cNvPr id="327" name="直線コネクタ 326">
          <a:extLst>
            <a:ext uri="{FF2B5EF4-FFF2-40B4-BE49-F238E27FC236}">
              <a16:creationId xmlns:a16="http://schemas.microsoft.com/office/drawing/2014/main" id="{AF09EC8E-7A6C-4055-A8A5-FD4AF75A6537}"/>
            </a:ext>
          </a:extLst>
        </xdr:cNvPr>
        <xdr:cNvCxnSpPr/>
      </xdr:nvCxnSpPr>
      <xdr:spPr>
        <a:xfrm>
          <a:off x="13512800" y="1034514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90F13F4F-19EF-4F2F-AC0A-40847951E13B}"/>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7E818552-0BF5-4BA3-9480-29453AB69D1E}"/>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3336A726-167E-4D2E-B502-D4600067125D}"/>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2611D6A-EC24-4121-83B7-52187ACB02A6}"/>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DC1DDA2-B9F1-4220-9C7E-246C51A3AFF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81BF7B6-15E6-4C08-ACD8-90849B99BCD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0321149-C638-48BF-BC57-4496A9E18B5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D1DA9E0-2B16-46D5-9702-08209B71B24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24A1843-AB38-4E20-9FA5-D9E972295CC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37" name="楕円 336">
          <a:extLst>
            <a:ext uri="{FF2B5EF4-FFF2-40B4-BE49-F238E27FC236}">
              <a16:creationId xmlns:a16="http://schemas.microsoft.com/office/drawing/2014/main" id="{D8991F48-9ECE-4976-BEBF-C29459E0B725}"/>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46644</xdr:rowOff>
    </xdr:from>
    <xdr:ext cx="762000" cy="259045"/>
    <xdr:sp macro="" textlink="">
      <xdr:nvSpPr>
        <xdr:cNvPr id="338" name="定員管理の状況該当値テキスト">
          <a:extLst>
            <a:ext uri="{FF2B5EF4-FFF2-40B4-BE49-F238E27FC236}">
              <a16:creationId xmlns:a16="http://schemas.microsoft.com/office/drawing/2014/main" id="{8783C4B2-ECE6-4BFF-989E-45F4B12B6063}"/>
            </a:ext>
          </a:extLst>
        </xdr:cNvPr>
        <xdr:cNvSpPr txBox="1"/>
      </xdr:nvSpPr>
      <xdr:spPr>
        <a:xfrm>
          <a:off x="17106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39" name="楕円 338">
          <a:extLst>
            <a:ext uri="{FF2B5EF4-FFF2-40B4-BE49-F238E27FC236}">
              <a16:creationId xmlns:a16="http://schemas.microsoft.com/office/drawing/2014/main" id="{2EE58C50-0E2F-40BB-9555-F8BB98AF0A84}"/>
            </a:ext>
          </a:extLst>
        </xdr:cNvPr>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136814</xdr:rowOff>
    </xdr:from>
    <xdr:ext cx="736600" cy="259045"/>
    <xdr:sp macro="" textlink="">
      <xdr:nvSpPr>
        <xdr:cNvPr id="340" name="テキスト ボックス 339">
          <a:extLst>
            <a:ext uri="{FF2B5EF4-FFF2-40B4-BE49-F238E27FC236}">
              <a16:creationId xmlns:a16="http://schemas.microsoft.com/office/drawing/2014/main" id="{8D7C88F9-C213-4461-B3BF-66B039294927}"/>
            </a:ext>
          </a:extLst>
        </xdr:cNvPr>
        <xdr:cNvSpPr txBox="1"/>
      </xdr:nvSpPr>
      <xdr:spPr>
        <a:xfrm>
          <a:off x="15798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45266</xdr:rowOff>
    </xdr:from>
    <xdr:to>
      <xdr:col>73</xdr:col>
      <xdr:colOff>44450</xdr:colOff>
      <xdr:row>60</xdr:row>
      <xdr:rowOff>146866</xdr:rowOff>
    </xdr:to>
    <xdr:sp macro="" textlink="">
      <xdr:nvSpPr>
        <xdr:cNvPr id="341" name="楕円 340">
          <a:extLst>
            <a:ext uri="{FF2B5EF4-FFF2-40B4-BE49-F238E27FC236}">
              <a16:creationId xmlns:a16="http://schemas.microsoft.com/office/drawing/2014/main" id="{112BCCE8-0B56-4CD0-BCB0-1454AADE7657}"/>
            </a:ext>
          </a:extLst>
        </xdr:cNvPr>
        <xdr:cNvSpPr/>
      </xdr:nvSpPr>
      <xdr:spPr>
        <a:xfrm>
          <a:off x="15240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131643</xdr:rowOff>
    </xdr:from>
    <xdr:ext cx="762000" cy="259045"/>
    <xdr:sp macro="" textlink="">
      <xdr:nvSpPr>
        <xdr:cNvPr id="342" name="テキスト ボックス 341">
          <a:extLst>
            <a:ext uri="{FF2B5EF4-FFF2-40B4-BE49-F238E27FC236}">
              <a16:creationId xmlns:a16="http://schemas.microsoft.com/office/drawing/2014/main" id="{1D255B72-9465-4F7D-91B9-DCF7636E8018}"/>
            </a:ext>
          </a:extLst>
        </xdr:cNvPr>
        <xdr:cNvSpPr txBox="1"/>
      </xdr:nvSpPr>
      <xdr:spPr>
        <a:xfrm>
          <a:off x="149098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3" name="楕円 342">
          <a:extLst>
            <a:ext uri="{FF2B5EF4-FFF2-40B4-BE49-F238E27FC236}">
              <a16:creationId xmlns:a16="http://schemas.microsoft.com/office/drawing/2014/main" id="{09A6992C-B221-4B1A-AD63-BE47DBAAE544}"/>
            </a:ext>
          </a:extLst>
        </xdr:cNvPr>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44" name="テキスト ボックス 343">
          <a:extLst>
            <a:ext uri="{FF2B5EF4-FFF2-40B4-BE49-F238E27FC236}">
              <a16:creationId xmlns:a16="http://schemas.microsoft.com/office/drawing/2014/main" id="{FFFC4C2E-BE34-4890-B8DB-FDCF2434DA21}"/>
            </a:ext>
          </a:extLst>
        </xdr:cNvPr>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7348</xdr:rowOff>
    </xdr:from>
    <xdr:to>
      <xdr:col>64</xdr:col>
      <xdr:colOff>152400</xdr:colOff>
      <xdr:row>60</xdr:row>
      <xdr:rowOff>108948</xdr:rowOff>
    </xdr:to>
    <xdr:sp macro="" textlink="">
      <xdr:nvSpPr>
        <xdr:cNvPr id="345" name="楕円 344">
          <a:extLst>
            <a:ext uri="{FF2B5EF4-FFF2-40B4-BE49-F238E27FC236}">
              <a16:creationId xmlns:a16="http://schemas.microsoft.com/office/drawing/2014/main" id="{45D2082D-CC95-4858-8052-2AA6CD4DC771}"/>
            </a:ext>
          </a:extLst>
        </xdr:cNvPr>
        <xdr:cNvSpPr/>
      </xdr:nvSpPr>
      <xdr:spPr>
        <a:xfrm>
          <a:off x="13462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119125</xdr:rowOff>
    </xdr:from>
    <xdr:ext cx="762000" cy="259045"/>
    <xdr:sp macro="" textlink="">
      <xdr:nvSpPr>
        <xdr:cNvPr id="346" name="テキスト ボックス 345">
          <a:extLst>
            <a:ext uri="{FF2B5EF4-FFF2-40B4-BE49-F238E27FC236}">
              <a16:creationId xmlns:a16="http://schemas.microsoft.com/office/drawing/2014/main" id="{31401182-5493-4569-A101-4C605D4DB658}"/>
            </a:ext>
          </a:extLst>
        </xdr:cNvPr>
        <xdr:cNvSpPr txBox="1"/>
      </xdr:nvSpPr>
      <xdr:spPr>
        <a:xfrm>
          <a:off x="13131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7B77006-B70D-46DB-9888-CB3CBE4C06E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1897472-99D8-46C7-8DB5-AFE0E52594B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E20D263-788F-49CF-8B9D-F0BBFE633FE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D3786A3-1634-4F96-B1B9-48459EAE50D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BDD3E11-F528-440C-9E44-C91BA069F60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1B8A5BD-2264-42C0-85BE-FA6830E0777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E997C65-2FA7-477E-9AE4-100CB200DE3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36C8E6AC-009C-4598-977C-383EC495068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F41DA44-6B6A-43E9-B8AF-2B869B52B02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DB96653-5ECA-4CE2-9946-27B2556CF96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B52FB81-D46C-4E40-B3A9-FD75F3434AF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FD4DC08-1DD9-408F-9035-853212D5D68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4B20E99-AE59-442A-BAD2-1294B06E23D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令和４年度においては、前年度より▲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たが類似団体平均を上回っている。道路用地取得事業等の償還完了がにより元利償還額が減少したこと、また入間東部地区事務組合においても常備消防等に係る償還完了により負担金等が減少したことが要因である。引き続き、公共施設マネジメント基本計画に基づき、計画的に施設修繕等を行い、地方債残高、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83BC3A6-2CAE-452C-AA35-291BC7B22C5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44BE088-FE42-4904-914E-BABD4E8E670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C832A6D-E22C-4A39-B248-64B2316A826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FAB9CD2B-93E3-42D2-866E-AED8B734B9A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E2485D25-499C-440D-8F4E-66600FAB803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8914457F-6647-4589-8375-76399E7CC6A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1135EDBB-0ADC-43F3-BEC9-B0FE7D1EF5D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2224593D-C2E3-4BEE-8627-6F848E37CCA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6C35EBBE-7BD6-4D10-B18D-B252E5F00F9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ABE2F5-2239-47EC-A3F0-E64A653FF04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5E3A7080-DB63-4BEF-BE62-428F1DFC2CD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104E975E-8125-423C-9D69-F168B9522607}"/>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EE173728-DFB7-441B-84F7-1D8A2D427B3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FF3FD0D-CBCB-4869-89CF-18739D61F44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7E92B92-E7AA-4B4E-BBD7-A5E6B672FD6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484477C-5942-480E-8D88-F8996A5C236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ED95A94B-E69D-45D0-AC39-009DDB1011EC}"/>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41D1BFE-D9B7-4D7A-8865-5899F2BC3A7A}"/>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24B16537-4211-419E-BCA1-DA718A1A366F}"/>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6DCB52AF-A923-4831-A362-64707776D005}"/>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77E9332-8521-4017-8F82-116ACAF8F5BE}"/>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141696</xdr:rowOff>
    </xdr:from>
    <xdr:to>
      <xdr:col>81</xdr:col>
      <xdr:colOff>44450</xdr:colOff>
      <xdr:row>41</xdr:row>
      <xdr:rowOff>162378</xdr:rowOff>
    </xdr:to>
    <xdr:cxnSp macro="">
      <xdr:nvCxnSpPr>
        <xdr:cNvPr id="381" name="直線コネクタ 380">
          <a:extLst>
            <a:ext uri="{FF2B5EF4-FFF2-40B4-BE49-F238E27FC236}">
              <a16:creationId xmlns:a16="http://schemas.microsoft.com/office/drawing/2014/main" id="{00FADF8F-2744-4EAA-81E4-BEFB20713402}"/>
            </a:ext>
          </a:extLst>
        </xdr:cNvPr>
        <xdr:cNvCxnSpPr/>
      </xdr:nvCxnSpPr>
      <xdr:spPr>
        <a:xfrm flipV="1">
          <a:off x="16179800" y="71711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868E058E-EDF0-4EA4-B895-A2E53457DD49}"/>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66E740E1-90B7-4133-BB17-6D3C5010A82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18506</xdr:rowOff>
    </xdr:to>
    <xdr:cxnSp macro="">
      <xdr:nvCxnSpPr>
        <xdr:cNvPr id="384" name="直線コネクタ 383">
          <a:extLst>
            <a:ext uri="{FF2B5EF4-FFF2-40B4-BE49-F238E27FC236}">
              <a16:creationId xmlns:a16="http://schemas.microsoft.com/office/drawing/2014/main" id="{9AF2D723-0C86-4EB0-9978-2608DBD34893}"/>
            </a:ext>
          </a:extLst>
        </xdr:cNvPr>
        <xdr:cNvCxnSpPr/>
      </xdr:nvCxnSpPr>
      <xdr:spPr>
        <a:xfrm flipV="1">
          <a:off x="15290800" y="71918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A19146F0-1A5F-4165-8184-3EF50B5A3793}"/>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EE825B1C-03B8-4A9D-AF8F-9B4D8117E8A1}"/>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18506</xdr:rowOff>
    </xdr:to>
    <xdr:cxnSp macro="">
      <xdr:nvCxnSpPr>
        <xdr:cNvPr id="387" name="直線コネクタ 386">
          <a:extLst>
            <a:ext uri="{FF2B5EF4-FFF2-40B4-BE49-F238E27FC236}">
              <a16:creationId xmlns:a16="http://schemas.microsoft.com/office/drawing/2014/main" id="{9B711EEE-8F8D-490E-94A9-C069B47E0D6F}"/>
            </a:ext>
          </a:extLst>
        </xdr:cNvPr>
        <xdr:cNvCxnSpPr/>
      </xdr:nvCxnSpPr>
      <xdr:spPr>
        <a:xfrm>
          <a:off x="14401800" y="72125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6F54C83-BD08-4388-B2D7-A900C36D7C06}"/>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C97D8E42-5721-4AE3-B957-B0A441F14D01}"/>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11612</xdr:rowOff>
    </xdr:to>
    <xdr:cxnSp macro="">
      <xdr:nvCxnSpPr>
        <xdr:cNvPr id="390" name="直線コネクタ 389">
          <a:extLst>
            <a:ext uri="{FF2B5EF4-FFF2-40B4-BE49-F238E27FC236}">
              <a16:creationId xmlns:a16="http://schemas.microsoft.com/office/drawing/2014/main" id="{79DCF117-79B8-47D3-AE42-0B09DB219AC6}"/>
            </a:ext>
          </a:extLst>
        </xdr:cNvPr>
        <xdr:cNvCxnSpPr/>
      </xdr:nvCxnSpPr>
      <xdr:spPr>
        <a:xfrm>
          <a:off x="13512800" y="71849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882A1DBF-6DA0-47DA-9A3E-7FC4B99D1B4C}"/>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A8110CAA-3852-43C9-AE1C-8FCBC5DF12E5}"/>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D1B73C67-9C1F-4426-BB28-9EF25AE0AF8B}"/>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34C64DE7-B0B7-4145-BC60-39C52FCDE66B}"/>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EEFC166-F520-467F-BC86-B038592E333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786A015-3BB6-486C-B67C-2E96E679303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34DEB44-EAE2-4589-A491-7109A66613C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BD75AFF-3923-44A0-9713-A44DB7F0D8E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0E6B6A9-D2C1-4EE9-BFB9-7D34378C0FF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90896</xdr:rowOff>
    </xdr:from>
    <xdr:to>
      <xdr:col>81</xdr:col>
      <xdr:colOff>95250</xdr:colOff>
      <xdr:row>42</xdr:row>
      <xdr:rowOff>21046</xdr:rowOff>
    </xdr:to>
    <xdr:sp macro="" textlink="">
      <xdr:nvSpPr>
        <xdr:cNvPr id="400" name="楕円 399">
          <a:extLst>
            <a:ext uri="{FF2B5EF4-FFF2-40B4-BE49-F238E27FC236}">
              <a16:creationId xmlns:a16="http://schemas.microsoft.com/office/drawing/2014/main" id="{ABA4D1A8-4DE8-4B72-B791-CDDEB85A977B}"/>
            </a:ext>
          </a:extLst>
        </xdr:cNvPr>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62973</xdr:rowOff>
    </xdr:from>
    <xdr:ext cx="762000" cy="259045"/>
    <xdr:sp macro="" textlink="">
      <xdr:nvSpPr>
        <xdr:cNvPr id="401" name="公債費負担の状況該当値テキスト">
          <a:extLst>
            <a:ext uri="{FF2B5EF4-FFF2-40B4-BE49-F238E27FC236}">
              <a16:creationId xmlns:a16="http://schemas.microsoft.com/office/drawing/2014/main" id="{22287F3D-4C22-44F7-9433-4464B8E432F0}"/>
            </a:ext>
          </a:extLst>
        </xdr:cNvPr>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2" name="楕円 401">
          <a:extLst>
            <a:ext uri="{FF2B5EF4-FFF2-40B4-BE49-F238E27FC236}">
              <a16:creationId xmlns:a16="http://schemas.microsoft.com/office/drawing/2014/main" id="{73FFDB5B-0D1E-4210-AF8E-6C9062305457}"/>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3" name="テキスト ボックス 402">
          <a:extLst>
            <a:ext uri="{FF2B5EF4-FFF2-40B4-BE49-F238E27FC236}">
              <a16:creationId xmlns:a16="http://schemas.microsoft.com/office/drawing/2014/main" id="{4E432DEA-0921-4ADE-93A8-AF4FE0F39112}"/>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139156</xdr:rowOff>
    </xdr:from>
    <xdr:to>
      <xdr:col>73</xdr:col>
      <xdr:colOff>44450</xdr:colOff>
      <xdr:row>42</xdr:row>
      <xdr:rowOff>69306</xdr:rowOff>
    </xdr:to>
    <xdr:sp macro="" textlink="">
      <xdr:nvSpPr>
        <xdr:cNvPr id="404" name="楕円 403">
          <a:extLst>
            <a:ext uri="{FF2B5EF4-FFF2-40B4-BE49-F238E27FC236}">
              <a16:creationId xmlns:a16="http://schemas.microsoft.com/office/drawing/2014/main" id="{2F8B2FB2-25B2-4CF8-869D-6C258F04DAEC}"/>
            </a:ext>
          </a:extLst>
        </xdr:cNvPr>
        <xdr:cNvSpPr/>
      </xdr:nvSpPr>
      <xdr:spPr>
        <a:xfrm>
          <a:off x="15240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54083</xdr:rowOff>
    </xdr:from>
    <xdr:ext cx="762000" cy="259045"/>
    <xdr:sp macro="" textlink="">
      <xdr:nvSpPr>
        <xdr:cNvPr id="405" name="テキスト ボックス 404">
          <a:extLst>
            <a:ext uri="{FF2B5EF4-FFF2-40B4-BE49-F238E27FC236}">
              <a16:creationId xmlns:a16="http://schemas.microsoft.com/office/drawing/2014/main" id="{1DA7A1C6-7F25-4FA8-BBD3-56588FC8F670}"/>
            </a:ext>
          </a:extLst>
        </xdr:cNvPr>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06" name="楕円 405">
          <a:extLst>
            <a:ext uri="{FF2B5EF4-FFF2-40B4-BE49-F238E27FC236}">
              <a16:creationId xmlns:a16="http://schemas.microsoft.com/office/drawing/2014/main" id="{C961D667-07CF-4DF2-8B15-E83D735E586B}"/>
            </a:ext>
          </a:extLst>
        </xdr:cNvPr>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07" name="テキスト ボックス 406">
          <a:extLst>
            <a:ext uri="{FF2B5EF4-FFF2-40B4-BE49-F238E27FC236}">
              <a16:creationId xmlns:a16="http://schemas.microsoft.com/office/drawing/2014/main" id="{3670606B-F4B8-4671-B78C-C73F35D7FD17}"/>
            </a:ext>
          </a:extLst>
        </xdr:cNvPr>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08" name="楕円 407">
          <a:extLst>
            <a:ext uri="{FF2B5EF4-FFF2-40B4-BE49-F238E27FC236}">
              <a16:creationId xmlns:a16="http://schemas.microsoft.com/office/drawing/2014/main" id="{3E70EF2A-8E04-49F6-A888-BD4DB5FFDD1D}"/>
            </a:ext>
          </a:extLst>
        </xdr:cNvPr>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09" name="テキスト ボックス 408">
          <a:extLst>
            <a:ext uri="{FF2B5EF4-FFF2-40B4-BE49-F238E27FC236}">
              <a16:creationId xmlns:a16="http://schemas.microsoft.com/office/drawing/2014/main" id="{91C9F879-80C6-4C93-B1E9-31BC17C9A672}"/>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86030FD-3C3B-471C-A078-F00A6389B27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D931E2F-BDBC-4F13-ADC1-0983FA2DCD2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71E1F4D-EA9D-43B8-80BA-7A3D12A9DD5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D0F57AF-494E-4EDC-875B-DF8A1F073AC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8F75FD6-124C-441A-B901-B619CABF4DD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C70B7AC-460A-4117-8854-D184B831B51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1C04FF2-D4A5-49FF-98D8-48392C8E684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4CDD948-C287-4E9B-89E1-9623339F1DB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6F3DDB3-9E7D-4533-B100-1CC9F510A04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2A27E27-7337-4A2E-A0E4-D1208F307D4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B483D386-DD32-4D6A-8668-E93611FF575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856F480-20DC-40C9-A4D8-D4DBD567069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16967F8-325C-44FE-B5A1-CD3CA8080E0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令和４年度においては▲</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減少し、その主な要因としては、地方債の現在高の減少と充当可能基金残高の増加が挙げられる。今後も地方債の新規発行額を抑制していくため、義務的経費の削減を中心とする行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D5EFAE0-0091-4500-B444-71057CC9479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0DDD495-6D6C-4AD4-8543-1AE21965DC2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574007B3-746D-49D0-BB07-88DC27D6119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2B343D2-D712-4AB9-96B5-290199FA7F6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B7B9BF0B-809D-4FFB-AD17-4312C2936C6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6832281F-CA35-40FD-9FAD-97C313D7545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8B0F4DC6-343E-485B-BF75-3C67771E108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46345384-AB2C-407B-865B-C87DBF56DD5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13EAC5F5-1299-4FF5-B4FB-AFE74DA0770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F9EEBF6D-9C39-4A96-BB5B-E975366520D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F2AAF1BB-6F8C-46E4-B3F1-7CD2D29E751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963B4A2A-8A6A-4EE3-B092-5080B0D45B9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6F05DF25-B059-48C0-B1FF-3C0F0A7DC2E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4C474CB7-FB6A-4303-885E-4D37B997397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9590826D-06BA-4813-BCB6-15B4C8B266A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78CE7E1-3185-43B8-9EC5-48DC0670B1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8C76CAD-059A-40BF-914D-A5B3C0C8AAB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FF5BBB62-8F4C-43A8-B1E4-DE8371C2AFB9}"/>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992C1BC2-7F53-4EA3-8410-A9F6F6FF9AE1}"/>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7DA374A8-BEBE-4A80-90E0-D228FAE843E4}"/>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61F0B29D-B600-44E7-AE96-FF1E1E63E4A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4BB5779-993E-40F1-AE1E-08F8FB00094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135104</xdr:rowOff>
    </xdr:from>
    <xdr:to>
      <xdr:col>81</xdr:col>
      <xdr:colOff>44450</xdr:colOff>
      <xdr:row>18</xdr:row>
      <xdr:rowOff>156694</xdr:rowOff>
    </xdr:to>
    <xdr:cxnSp macro="">
      <xdr:nvCxnSpPr>
        <xdr:cNvPr id="445" name="直線コネクタ 444">
          <a:extLst>
            <a:ext uri="{FF2B5EF4-FFF2-40B4-BE49-F238E27FC236}">
              <a16:creationId xmlns:a16="http://schemas.microsoft.com/office/drawing/2014/main" id="{9AEE4891-0A2A-40AC-A79A-88B1D313F32C}"/>
            </a:ext>
          </a:extLst>
        </xdr:cNvPr>
        <xdr:cNvCxnSpPr/>
      </xdr:nvCxnSpPr>
      <xdr:spPr>
        <a:xfrm flipV="1">
          <a:off x="16179800" y="30497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47BDB0F7-A810-461F-846B-D3EC0A96740E}"/>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DC1F7C51-3146-4937-8A04-D7AB3509A5C4}"/>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156694</xdr:rowOff>
    </xdr:from>
    <xdr:to>
      <xdr:col>77</xdr:col>
      <xdr:colOff>44450</xdr:colOff>
      <xdr:row>20</xdr:row>
      <xdr:rowOff>35560</xdr:rowOff>
    </xdr:to>
    <xdr:cxnSp macro="">
      <xdr:nvCxnSpPr>
        <xdr:cNvPr id="448" name="直線コネクタ 447">
          <a:extLst>
            <a:ext uri="{FF2B5EF4-FFF2-40B4-BE49-F238E27FC236}">
              <a16:creationId xmlns:a16="http://schemas.microsoft.com/office/drawing/2014/main" id="{C64E1A14-CFE9-493C-99F5-F3EEAF23B900}"/>
            </a:ext>
          </a:extLst>
        </xdr:cNvPr>
        <xdr:cNvCxnSpPr/>
      </xdr:nvCxnSpPr>
      <xdr:spPr>
        <a:xfrm flipV="1">
          <a:off x="15290800" y="3242794"/>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5930426C-8F06-43CF-849B-54360FB86715}"/>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472BEEF7-C659-425C-BA32-2D7136C758F6}"/>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35560</xdr:rowOff>
    </xdr:from>
    <xdr:to>
      <xdr:col>72</xdr:col>
      <xdr:colOff>203200</xdr:colOff>
      <xdr:row>20</xdr:row>
      <xdr:rowOff>91863</xdr:rowOff>
    </xdr:to>
    <xdr:cxnSp macro="">
      <xdr:nvCxnSpPr>
        <xdr:cNvPr id="451" name="直線コネクタ 450">
          <a:extLst>
            <a:ext uri="{FF2B5EF4-FFF2-40B4-BE49-F238E27FC236}">
              <a16:creationId xmlns:a16="http://schemas.microsoft.com/office/drawing/2014/main" id="{6E866F14-07DB-43AE-8BCE-9A4876A85EA9}"/>
            </a:ext>
          </a:extLst>
        </xdr:cNvPr>
        <xdr:cNvCxnSpPr/>
      </xdr:nvCxnSpPr>
      <xdr:spPr>
        <a:xfrm flipV="1">
          <a:off x="14401800" y="34645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DC2D903D-5112-4430-AC57-082F97A3342D}"/>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CE234AC2-B590-4D2A-AFF3-81619292B0E7}"/>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91863</xdr:rowOff>
    </xdr:from>
    <xdr:to>
      <xdr:col>68</xdr:col>
      <xdr:colOff>152400</xdr:colOff>
      <xdr:row>21</xdr:row>
      <xdr:rowOff>8890</xdr:rowOff>
    </xdr:to>
    <xdr:cxnSp macro="">
      <xdr:nvCxnSpPr>
        <xdr:cNvPr id="454" name="直線コネクタ 453">
          <a:extLst>
            <a:ext uri="{FF2B5EF4-FFF2-40B4-BE49-F238E27FC236}">
              <a16:creationId xmlns:a16="http://schemas.microsoft.com/office/drawing/2014/main" id="{8893B336-BDB0-4E57-8AEC-97EAE744CC52}"/>
            </a:ext>
          </a:extLst>
        </xdr:cNvPr>
        <xdr:cNvCxnSpPr/>
      </xdr:nvCxnSpPr>
      <xdr:spPr>
        <a:xfrm flipV="1">
          <a:off x="13512800" y="35208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926DF147-3E3D-43F1-B735-8AE396FF45BC}"/>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879F99A5-65F8-458D-838C-903E7351E076}"/>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B1F02F9D-68B2-4CEA-BD96-DAEEEA4F9E7A}"/>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2ABDE32F-721A-41DF-99C2-2B1BC685AE6E}"/>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414A804-A025-4B2D-A6B8-78AEA30008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E2147DB-38E0-4553-A117-3AC7AD8A776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663CDE4-6F55-437C-8397-D94B9A53899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2D11134-2E36-4E8E-A36E-22AD44AC92F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0E1035B-88AF-4AE1-A5FA-DAC2E052E21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84304</xdr:rowOff>
    </xdr:from>
    <xdr:to>
      <xdr:col>81</xdr:col>
      <xdr:colOff>95250</xdr:colOff>
      <xdr:row>18</xdr:row>
      <xdr:rowOff>14454</xdr:rowOff>
    </xdr:to>
    <xdr:sp macro="" textlink="">
      <xdr:nvSpPr>
        <xdr:cNvPr id="464" name="楕円 463">
          <a:extLst>
            <a:ext uri="{FF2B5EF4-FFF2-40B4-BE49-F238E27FC236}">
              <a16:creationId xmlns:a16="http://schemas.microsoft.com/office/drawing/2014/main" id="{1F233D5C-AA6A-4E54-90BF-8511FA79A6FD}"/>
            </a:ext>
          </a:extLst>
        </xdr:cNvPr>
        <xdr:cNvSpPr/>
      </xdr:nvSpPr>
      <xdr:spPr>
        <a:xfrm>
          <a:off x="169672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56381</xdr:rowOff>
    </xdr:from>
    <xdr:ext cx="762000" cy="259045"/>
    <xdr:sp macro="" textlink="">
      <xdr:nvSpPr>
        <xdr:cNvPr id="465" name="将来負担の状況該当値テキスト">
          <a:extLst>
            <a:ext uri="{FF2B5EF4-FFF2-40B4-BE49-F238E27FC236}">
              <a16:creationId xmlns:a16="http://schemas.microsoft.com/office/drawing/2014/main" id="{539EDE13-BECE-4E34-8F68-F2F67341071C}"/>
            </a:ext>
          </a:extLst>
        </xdr:cNvPr>
        <xdr:cNvSpPr txBox="1"/>
      </xdr:nvSpPr>
      <xdr:spPr>
        <a:xfrm>
          <a:off x="17106900" y="29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105894</xdr:rowOff>
    </xdr:from>
    <xdr:to>
      <xdr:col>77</xdr:col>
      <xdr:colOff>95250</xdr:colOff>
      <xdr:row>19</xdr:row>
      <xdr:rowOff>36044</xdr:rowOff>
    </xdr:to>
    <xdr:sp macro="" textlink="">
      <xdr:nvSpPr>
        <xdr:cNvPr id="466" name="楕円 465">
          <a:extLst>
            <a:ext uri="{FF2B5EF4-FFF2-40B4-BE49-F238E27FC236}">
              <a16:creationId xmlns:a16="http://schemas.microsoft.com/office/drawing/2014/main" id="{A2DDD299-1207-4286-9AA3-B6D8719E0982}"/>
            </a:ext>
          </a:extLst>
        </xdr:cNvPr>
        <xdr:cNvSpPr/>
      </xdr:nvSpPr>
      <xdr:spPr>
        <a:xfrm>
          <a:off x="16129000" y="31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20821</xdr:rowOff>
    </xdr:from>
    <xdr:ext cx="736600" cy="259045"/>
    <xdr:sp macro="" textlink="">
      <xdr:nvSpPr>
        <xdr:cNvPr id="467" name="テキスト ボックス 466">
          <a:extLst>
            <a:ext uri="{FF2B5EF4-FFF2-40B4-BE49-F238E27FC236}">
              <a16:creationId xmlns:a16="http://schemas.microsoft.com/office/drawing/2014/main" id="{8C6BACFC-7E18-43C6-8E67-05805DBE7F27}"/>
            </a:ext>
          </a:extLst>
        </xdr:cNvPr>
        <xdr:cNvSpPr txBox="1"/>
      </xdr:nvSpPr>
      <xdr:spPr>
        <a:xfrm>
          <a:off x="15798800" y="32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156210</xdr:rowOff>
    </xdr:from>
    <xdr:to>
      <xdr:col>73</xdr:col>
      <xdr:colOff>44450</xdr:colOff>
      <xdr:row>20</xdr:row>
      <xdr:rowOff>86360</xdr:rowOff>
    </xdr:to>
    <xdr:sp macro="" textlink="">
      <xdr:nvSpPr>
        <xdr:cNvPr id="468" name="楕円 467">
          <a:extLst>
            <a:ext uri="{FF2B5EF4-FFF2-40B4-BE49-F238E27FC236}">
              <a16:creationId xmlns:a16="http://schemas.microsoft.com/office/drawing/2014/main" id="{D650CE18-3BFA-4677-A5BF-CBD0C57F3269}"/>
            </a:ext>
          </a:extLst>
        </xdr:cNvPr>
        <xdr:cNvSpPr/>
      </xdr:nvSpPr>
      <xdr:spPr>
        <a:xfrm>
          <a:off x="15240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71137</xdr:rowOff>
    </xdr:from>
    <xdr:ext cx="762000" cy="259045"/>
    <xdr:sp macro="" textlink="">
      <xdr:nvSpPr>
        <xdr:cNvPr id="469" name="テキスト ボックス 468">
          <a:extLst>
            <a:ext uri="{FF2B5EF4-FFF2-40B4-BE49-F238E27FC236}">
              <a16:creationId xmlns:a16="http://schemas.microsoft.com/office/drawing/2014/main" id="{065F455F-FD84-4773-909E-46E40CF4E7E5}"/>
            </a:ext>
          </a:extLst>
        </xdr:cNvPr>
        <xdr:cNvSpPr txBox="1"/>
      </xdr:nvSpPr>
      <xdr:spPr>
        <a:xfrm>
          <a:off x="14909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41063</xdr:rowOff>
    </xdr:from>
    <xdr:to>
      <xdr:col>68</xdr:col>
      <xdr:colOff>203200</xdr:colOff>
      <xdr:row>20</xdr:row>
      <xdr:rowOff>142663</xdr:rowOff>
    </xdr:to>
    <xdr:sp macro="" textlink="">
      <xdr:nvSpPr>
        <xdr:cNvPr id="470" name="楕円 469">
          <a:extLst>
            <a:ext uri="{FF2B5EF4-FFF2-40B4-BE49-F238E27FC236}">
              <a16:creationId xmlns:a16="http://schemas.microsoft.com/office/drawing/2014/main" id="{FD611177-2828-4550-853A-ACCB349C1BDC}"/>
            </a:ext>
          </a:extLst>
        </xdr:cNvPr>
        <xdr:cNvSpPr/>
      </xdr:nvSpPr>
      <xdr:spPr>
        <a:xfrm>
          <a:off x="143510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127440</xdr:rowOff>
    </xdr:from>
    <xdr:ext cx="762000" cy="259045"/>
    <xdr:sp macro="" textlink="">
      <xdr:nvSpPr>
        <xdr:cNvPr id="471" name="テキスト ボックス 470">
          <a:extLst>
            <a:ext uri="{FF2B5EF4-FFF2-40B4-BE49-F238E27FC236}">
              <a16:creationId xmlns:a16="http://schemas.microsoft.com/office/drawing/2014/main" id="{25183931-4FF0-4767-AED1-2E61C3FCAF5D}"/>
            </a:ext>
          </a:extLst>
        </xdr:cNvPr>
        <xdr:cNvSpPr txBox="1"/>
      </xdr:nvSpPr>
      <xdr:spPr>
        <a:xfrm>
          <a:off x="14020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129540</xdr:rowOff>
    </xdr:from>
    <xdr:to>
      <xdr:col>64</xdr:col>
      <xdr:colOff>152400</xdr:colOff>
      <xdr:row>21</xdr:row>
      <xdr:rowOff>59690</xdr:rowOff>
    </xdr:to>
    <xdr:sp macro="" textlink="">
      <xdr:nvSpPr>
        <xdr:cNvPr id="472" name="楕円 471">
          <a:extLst>
            <a:ext uri="{FF2B5EF4-FFF2-40B4-BE49-F238E27FC236}">
              <a16:creationId xmlns:a16="http://schemas.microsoft.com/office/drawing/2014/main" id="{F7E2B0A0-D377-454C-808E-69538ECA1285}"/>
            </a:ext>
          </a:extLst>
        </xdr:cNvPr>
        <xdr:cNvSpPr/>
      </xdr:nvSpPr>
      <xdr:spPr>
        <a:xfrm>
          <a:off x="1346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44467</xdr:rowOff>
    </xdr:from>
    <xdr:ext cx="762000" cy="259045"/>
    <xdr:sp macro="" textlink="">
      <xdr:nvSpPr>
        <xdr:cNvPr id="473" name="テキスト ボックス 472">
          <a:extLst>
            <a:ext uri="{FF2B5EF4-FFF2-40B4-BE49-F238E27FC236}">
              <a16:creationId xmlns:a16="http://schemas.microsoft.com/office/drawing/2014/main" id="{28A7CF35-7D8C-4E43-AB4C-1E3EAB733298}"/>
            </a:ext>
          </a:extLst>
        </xdr:cNvPr>
        <xdr:cNvSpPr txBox="1"/>
      </xdr:nvSpPr>
      <xdr:spPr>
        <a:xfrm>
          <a:off x="1313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37,738
36,829
15.33
16,036,710
14,612,267
1,412,124
8,891,610
11,002,764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人件費に係る経常収支比率ついては、</a:t>
          </a:r>
          <a:r>
            <a:rPr lang="ja-JP" altLang="en-US" sz="1100" b="0" i="0" u="none" strike="noStrike" baseline="0">
              <a:solidFill>
                <a:schemeClr val="tx1"/>
              </a:solidFill>
              <a:latin typeface="+mn-lt"/>
              <a:ea typeface="+mn-ea"/>
              <a:cs typeface="+mn-cs"/>
            </a:rPr>
            <a:t>職員数の減等により前年度から▲</a:t>
          </a:r>
          <a:r>
            <a:rPr lang="en-US" altLang="ja-JP" sz="1100" b="0" i="0" u="none" strike="noStrike" baseline="0">
              <a:solidFill>
                <a:schemeClr val="tx1"/>
              </a:solidFill>
              <a:latin typeface="+mn-lt"/>
              <a:ea typeface="+mn-ea"/>
              <a:cs typeface="+mn-cs"/>
            </a:rPr>
            <a:t>0.4</a:t>
          </a:r>
          <a:r>
            <a:rPr lang="ja-JP" altLang="en-US" sz="1100" b="0" i="0" u="none" strike="noStrike" baseline="0">
              <a:solidFill>
                <a:schemeClr val="tx1"/>
              </a:solidFill>
              <a:latin typeface="+mn-lt"/>
              <a:ea typeface="+mn-ea"/>
              <a:cs typeface="+mn-cs"/>
            </a:rPr>
            <a:t>ポイント減少したが、ほぼ類似団体平均並みの結果となった。今後</a:t>
          </a:r>
          <a:r>
            <a:rPr lang="ja-JP" altLang="en-US" sz="1100" b="0" i="0" u="none" strike="noStrike" baseline="0">
              <a:solidFill>
                <a:schemeClr val="dk1"/>
              </a:solidFill>
              <a:latin typeface="+mn-lt"/>
              <a:ea typeface="+mn-ea"/>
              <a:cs typeface="+mn-cs"/>
            </a:rPr>
            <a:t>も定員適正化計画に基づき、職員数の削減を実施し効率的な行政運営により人件費の抑制を図る。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物件費に係る経常収支比率ついては、前年度から</a:t>
          </a:r>
          <a:r>
            <a:rPr lang="en-US" altLang="ja-JP" sz="1100" b="0" i="0" u="none" strike="noStrike" baseline="0">
              <a:solidFill>
                <a:schemeClr val="dk1"/>
              </a:solidFill>
              <a:latin typeface="+mn-lt"/>
              <a:ea typeface="+mn-ea"/>
              <a:cs typeface="+mn-cs"/>
            </a:rPr>
            <a:t>0.8</a:t>
          </a:r>
          <a:r>
            <a:rPr lang="ja-JP" altLang="en-US" sz="1100" b="0" i="0" u="none" strike="noStrike" baseline="0">
              <a:solidFill>
                <a:schemeClr val="dk1"/>
              </a:solidFill>
              <a:latin typeface="+mn-lt"/>
              <a:ea typeface="+mn-ea"/>
              <a:cs typeface="+mn-cs"/>
            </a:rPr>
            <a:t>ポイント増加したものの、類似団体平均を下回る結果となった。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増加の要因として、物価高騰の影響により賄材料費や光熱水費が上昇し事業費が増加したことが挙げられる。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引き続き、積極的なコスト削減、業務の効率化を図ることにより抑制に努める。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113284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83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833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18</xdr:row>
      <xdr:rowOff>53848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662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18</xdr:row>
      <xdr:rowOff>53848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936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扶助費</a:t>
          </a:r>
          <a:r>
            <a:rPr lang="ja-JP" altLang="ja-JP" sz="1100" b="0" i="0" baseline="0">
              <a:solidFill>
                <a:schemeClr val="dk1"/>
              </a:solidFill>
              <a:effectLst/>
              <a:latin typeface="+mn-lt"/>
              <a:ea typeface="+mn-ea"/>
              <a:cs typeface="+mn-cs"/>
            </a:rPr>
            <a:t>に係る経常収支比率</a:t>
          </a:r>
          <a:r>
            <a:rPr lang="ja-JP" altLang="en-US" sz="1100" b="0" i="0" u="none" strike="noStrike" baseline="0">
              <a:solidFill>
                <a:schemeClr val="dk1"/>
              </a:solidFill>
              <a:latin typeface="+mn-lt"/>
              <a:ea typeface="+mn-ea"/>
              <a:cs typeface="+mn-cs"/>
            </a:rPr>
            <a:t>については、前年度から▲</a:t>
          </a:r>
          <a:r>
            <a:rPr lang="en-US" altLang="ja-JP" sz="1100" b="0" i="0" u="none" strike="noStrike" baseline="0">
              <a:solidFill>
                <a:schemeClr val="dk1"/>
              </a:solidFill>
              <a:latin typeface="+mn-lt"/>
              <a:ea typeface="+mn-ea"/>
              <a:cs typeface="+mn-cs"/>
            </a:rPr>
            <a:t>0.5</a:t>
          </a:r>
          <a:r>
            <a:rPr lang="ja-JP" altLang="en-US" sz="1100" b="0" i="0" u="none" strike="noStrike" baseline="0">
              <a:solidFill>
                <a:schemeClr val="dk1"/>
              </a:solidFill>
              <a:latin typeface="+mn-lt"/>
              <a:ea typeface="+mn-ea"/>
              <a:cs typeface="+mn-cs"/>
            </a:rPr>
            <a:t>ポイント減少し、類似団体平均を下回る結果となった。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減少の主な要因は、認可保育所等児童委託事業において、委託料への国庫支出金の充当額増加より、一般財源が</a:t>
          </a:r>
          <a:r>
            <a:rPr lang="en-US" altLang="ja-JP" sz="1100" b="0" i="0" u="none" strike="noStrike" baseline="0">
              <a:solidFill>
                <a:schemeClr val="dk1"/>
              </a:solidFill>
              <a:latin typeface="+mn-lt"/>
              <a:ea typeface="+mn-ea"/>
              <a:cs typeface="+mn-cs"/>
            </a:rPr>
            <a:t>R3</a:t>
          </a:r>
          <a:r>
            <a:rPr lang="ja-JP" altLang="en-US" sz="1100" b="0" i="0" u="none" strike="noStrike" baseline="0">
              <a:solidFill>
                <a:schemeClr val="dk1"/>
              </a:solidFill>
              <a:latin typeface="+mn-lt"/>
              <a:ea typeface="+mn-ea"/>
              <a:cs typeface="+mn-cs"/>
            </a:rPr>
            <a:t>年度に比べ▲</a:t>
          </a:r>
          <a:r>
            <a:rPr lang="en-US" altLang="ja-JP" sz="1100" b="0" i="0" u="none" strike="noStrike" baseline="0">
              <a:solidFill>
                <a:schemeClr val="dk1"/>
              </a:solidFill>
              <a:latin typeface="+mn-lt"/>
              <a:ea typeface="+mn-ea"/>
              <a:cs typeface="+mn-cs"/>
            </a:rPr>
            <a:t>23,526</a:t>
          </a:r>
          <a:r>
            <a:rPr lang="ja-JP" altLang="en-US" sz="1100" b="0" i="0" u="none" strike="noStrike" baseline="0">
              <a:solidFill>
                <a:schemeClr val="dk1"/>
              </a:solidFill>
              <a:latin typeface="+mn-lt"/>
              <a:ea typeface="+mn-ea"/>
              <a:cs typeface="+mn-cs"/>
            </a:rPr>
            <a:t>千円減少したことが主な要因である。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今後も、町単独事業の見直しを進め、近隣市町村や類似団体との比較により扶助費の精査・見直しを行い抑制に努める。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20865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96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118835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0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令和４年度決算においては、前年度から</a:t>
          </a:r>
          <a:r>
            <a:rPr lang="en-US" altLang="ja-JP" sz="1100" b="0" i="0" u="none" strike="noStrike" baseline="0">
              <a:solidFill>
                <a:schemeClr val="dk1"/>
              </a:solidFill>
              <a:latin typeface="+mn-lt"/>
              <a:ea typeface="+mn-ea"/>
              <a:cs typeface="+mn-cs"/>
            </a:rPr>
            <a:t>1.2</a:t>
          </a:r>
          <a:r>
            <a:rPr lang="ja-JP" altLang="en-US" sz="1100" b="0" i="0" u="none" strike="noStrike" baseline="0">
              <a:solidFill>
                <a:schemeClr val="dk1"/>
              </a:solidFill>
              <a:latin typeface="+mn-lt"/>
              <a:ea typeface="+mn-ea"/>
              <a:cs typeface="+mn-cs"/>
            </a:rPr>
            <a:t>ポイント増加したものの、類似団体平均を下回る結果となった。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増加の要因として、高齢化に伴い、介護保険特別会計、後期高齢者医療特別会計に対する一般会計からの繰出金の増加が挙げらる。今後も繰出金の増加が見込まれることから、保険料の適正化や独立採算性の原則に立ち、一般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140607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39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57</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377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補助費等</a:t>
          </a:r>
          <a:r>
            <a:rPr lang="ja-JP" altLang="ja-JP" sz="1100" b="0" i="0" baseline="0">
              <a:solidFill>
                <a:schemeClr val="dk1"/>
              </a:solidFill>
              <a:effectLst/>
              <a:latin typeface="+mn-lt"/>
              <a:ea typeface="+mn-ea"/>
              <a:cs typeface="+mn-cs"/>
            </a:rPr>
            <a:t>に係る経常収支比率</a:t>
          </a:r>
          <a:r>
            <a:rPr lang="ja-JP" altLang="en-US" sz="1100" b="0" i="0" u="none" strike="noStrike" baseline="0">
              <a:solidFill>
                <a:schemeClr val="dk1"/>
              </a:solidFill>
              <a:latin typeface="+mn-lt"/>
              <a:ea typeface="+mn-ea"/>
              <a:cs typeface="+mn-cs"/>
            </a:rPr>
            <a:t>については、前年度より▲</a:t>
          </a:r>
          <a:r>
            <a:rPr lang="en-US" altLang="ja-JP" sz="1100" b="0" i="0" u="none" strike="noStrike" baseline="0">
              <a:solidFill>
                <a:schemeClr val="dk1"/>
              </a:solidFill>
              <a:latin typeface="+mn-lt"/>
              <a:ea typeface="+mn-ea"/>
              <a:cs typeface="+mn-cs"/>
            </a:rPr>
            <a:t>0.3</a:t>
          </a:r>
          <a:r>
            <a:rPr lang="ja-JP" altLang="en-US" sz="1100" b="0" i="0" u="none" strike="noStrike" baseline="0">
              <a:solidFill>
                <a:schemeClr val="dk1"/>
              </a:solidFill>
              <a:latin typeface="+mn-lt"/>
              <a:ea typeface="+mn-ea"/>
              <a:cs typeface="+mn-cs"/>
            </a:rPr>
            <a:t>ポイント減少したが、ほぼ</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並みの結果</a:t>
          </a:r>
          <a:r>
            <a:rPr lang="ja-JP" altLang="en-US" sz="1100" b="0" i="0" u="none" strike="noStrike" baseline="0">
              <a:solidFill>
                <a:schemeClr val="dk1"/>
              </a:solidFill>
              <a:latin typeface="+mn-lt"/>
              <a:ea typeface="+mn-ea"/>
              <a:cs typeface="+mn-cs"/>
            </a:rPr>
            <a:t>となった。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減少の要因として、売電収入の増等により環境センターの運営負担金が減となり、</a:t>
          </a:r>
          <a:r>
            <a:rPr lang="ja-JP" altLang="en-US" sz="1100" b="0" i="0" u="none" strike="noStrike" baseline="0">
              <a:solidFill>
                <a:schemeClr val="tx1"/>
              </a:solidFill>
              <a:latin typeface="+mn-lt"/>
              <a:ea typeface="+mn-ea"/>
              <a:cs typeface="+mn-cs"/>
            </a:rPr>
            <a:t>ごみ処理事業委託事業費が</a:t>
          </a:r>
          <a:r>
            <a:rPr lang="ja-JP" altLang="en-US" sz="1100" b="0" i="0" u="none" strike="noStrike" baseline="0">
              <a:solidFill>
                <a:schemeClr val="dk1"/>
              </a:solidFill>
              <a:latin typeface="+mn-lt"/>
              <a:ea typeface="+mn-ea"/>
              <a:cs typeface="+mn-cs"/>
            </a:rPr>
            <a:t>減額となったことが挙げられる。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事業の見直しを含めた各種補助金の精査を進め、補助費等の削減に努める。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公債費</a:t>
          </a:r>
          <a:r>
            <a:rPr lang="ja-JP" altLang="ja-JP" sz="1100" b="0" i="0" baseline="0">
              <a:solidFill>
                <a:schemeClr val="dk1"/>
              </a:solidFill>
              <a:effectLst/>
              <a:latin typeface="+mn-lt"/>
              <a:ea typeface="+mn-ea"/>
              <a:cs typeface="+mn-cs"/>
            </a:rPr>
            <a:t>に係る経常収支比率</a:t>
          </a:r>
          <a:r>
            <a:rPr lang="ja-JP" altLang="en-US" sz="1100" b="0" i="0" u="none" strike="noStrike" baseline="0">
              <a:solidFill>
                <a:schemeClr val="dk1"/>
              </a:solidFill>
              <a:latin typeface="+mn-lt"/>
              <a:ea typeface="+mn-ea"/>
              <a:cs typeface="+mn-cs"/>
            </a:rPr>
            <a:t>については、</a:t>
          </a:r>
          <a:r>
            <a:rPr lang="ja-JP" altLang="ja-JP" sz="1100" b="0" i="0" baseline="0">
              <a:solidFill>
                <a:schemeClr val="dk1"/>
              </a:solidFill>
              <a:effectLst/>
              <a:latin typeface="+mn-lt"/>
              <a:ea typeface="+mn-ea"/>
              <a:cs typeface="+mn-cs"/>
            </a:rPr>
            <a:t>据置期間が終了した地方債の元金償還開始により、令和元年度が公債費のピークとなっている。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令和４年度は前年度</a:t>
          </a:r>
          <a:r>
            <a:rPr lang="ja-JP" altLang="en-US" sz="1100" b="0" i="0" u="none" strike="noStrike" baseline="0">
              <a:solidFill>
                <a:schemeClr val="dk1"/>
              </a:solidFill>
              <a:latin typeface="+mn-lt"/>
              <a:ea typeface="+mn-ea"/>
              <a:cs typeface="+mn-cs"/>
            </a:rPr>
            <a:t>から▲</a:t>
          </a:r>
          <a:r>
            <a:rPr lang="en-US" altLang="ja-JP" sz="1100" b="0" i="0" u="none" strike="noStrike" baseline="0">
              <a:solidFill>
                <a:schemeClr val="dk1"/>
              </a:solidFill>
              <a:latin typeface="+mn-lt"/>
              <a:ea typeface="+mn-ea"/>
              <a:cs typeface="+mn-cs"/>
            </a:rPr>
            <a:t>0.5</a:t>
          </a:r>
          <a:r>
            <a:rPr lang="ja-JP" altLang="en-US" sz="1100" b="0" i="0" u="none" strike="noStrike" baseline="0">
              <a:solidFill>
                <a:schemeClr val="dk1"/>
              </a:solidFill>
              <a:latin typeface="+mn-lt"/>
              <a:ea typeface="+mn-ea"/>
              <a:cs typeface="+mn-cs"/>
            </a:rPr>
            <a:t>ポイント減少したが、類似団体平均を上回る結果となった。減少の要因としては、道路用地取得事業債の償還完了が挙げられる。今後は減少傾向となる予定であるが、令和</a:t>
          </a:r>
          <a:r>
            <a:rPr lang="en-US" altLang="ja-JP" sz="1100" b="0" i="0" u="none" strike="noStrike" baseline="0">
              <a:solidFill>
                <a:schemeClr val="dk1"/>
              </a:solidFill>
              <a:latin typeface="+mn-lt"/>
              <a:ea typeface="+mn-ea"/>
              <a:cs typeface="+mn-cs"/>
            </a:rPr>
            <a:t>6</a:t>
          </a:r>
          <a:r>
            <a:rPr lang="ja-JP" altLang="en-US" sz="1100" b="0" i="0" u="none" strike="noStrike" baseline="0">
              <a:solidFill>
                <a:schemeClr val="dk1"/>
              </a:solidFill>
              <a:latin typeface="+mn-lt"/>
              <a:ea typeface="+mn-ea"/>
              <a:cs typeface="+mn-cs"/>
            </a:rPr>
            <a:t>年度～令和</a:t>
          </a:r>
          <a:r>
            <a:rPr lang="en-US" altLang="ja-JP" sz="1100" b="0" i="0" u="none" strike="noStrike" baseline="0">
              <a:solidFill>
                <a:schemeClr val="dk1"/>
              </a:solidFill>
              <a:latin typeface="+mn-lt"/>
              <a:ea typeface="+mn-ea"/>
              <a:cs typeface="+mn-cs"/>
            </a:rPr>
            <a:t>8</a:t>
          </a:r>
          <a:r>
            <a:rPr lang="ja-JP" altLang="en-US" sz="1100" b="0" i="0" u="none" strike="noStrike" baseline="0">
              <a:solidFill>
                <a:schemeClr val="dk1"/>
              </a:solidFill>
              <a:latin typeface="+mn-lt"/>
              <a:ea typeface="+mn-ea"/>
              <a:cs typeface="+mn-cs"/>
            </a:rPr>
            <a:t>年度にかけて大型の施設更新事業を想定しているため、公共施設マネジメント基本計画等に基づき地方債発行の抑制に努める。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129287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080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30987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309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　令和４年度決算においては、前年度から▲</a:t>
          </a:r>
          <a:r>
            <a:rPr lang="en-US" altLang="ja-JP" sz="1100" b="0" i="0" u="none" strike="noStrike" baseline="0">
              <a:solidFill>
                <a:schemeClr val="dk1"/>
              </a:solidFill>
              <a:latin typeface="+mn-lt"/>
              <a:ea typeface="+mn-ea"/>
              <a:cs typeface="+mn-cs"/>
            </a:rPr>
            <a:t>0.8</a:t>
          </a:r>
          <a:r>
            <a:rPr lang="ja-JP" altLang="en-US" sz="1100" b="0" i="0" u="none" strike="noStrike" baseline="0">
              <a:solidFill>
                <a:schemeClr val="dk1"/>
              </a:solidFill>
              <a:latin typeface="+mn-lt"/>
              <a:ea typeface="+mn-ea"/>
              <a:cs typeface="+mn-cs"/>
            </a:rPr>
            <a:t>ポイント減少し、類似団体平均を下回る結果となった。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扶助費及びその他が類似団体平均と比較して低いことが主な要因である。</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引き続き、町単独事業の見直しや保険料の適正化などコスト削減、業務の効率化を図ることにより抑制に努める。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29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78</xdr:row>
      <xdr:rowOff>31750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295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048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2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92727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32436</xdr:rowOff>
    </xdr:from>
    <xdr:to>
      <xdr:col>29</xdr:col>
      <xdr:colOff>127000</xdr:colOff>
      <xdr:row>17</xdr:row>
      <xdr:rowOff>74711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4711"/>
          <a:ext cx="647700" cy="4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17213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59949</xdr:rowOff>
    </xdr:from>
    <xdr:to>
      <xdr:col>26</xdr:col>
      <xdr:colOff>50800</xdr:colOff>
      <xdr:row>17</xdr:row>
      <xdr:rowOff>74711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22224"/>
          <a:ext cx="698500" cy="1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59949</xdr:rowOff>
    </xdr:from>
    <xdr:to>
      <xdr:col>22</xdr:col>
      <xdr:colOff>114300</xdr:colOff>
      <xdr:row>17</xdr:row>
      <xdr:rowOff>85879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2224"/>
          <a:ext cx="698500" cy="2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85879</xdr:rowOff>
    </xdr:from>
    <xdr:to>
      <xdr:col>18</xdr:col>
      <xdr:colOff>177800</xdr:colOff>
      <xdr:row>17</xdr:row>
      <xdr:rowOff>92051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8154"/>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153086</xdr:rowOff>
    </xdr:from>
    <xdr:to>
      <xdr:col>29</xdr:col>
      <xdr:colOff>177800</xdr:colOff>
      <xdr:row>17</xdr:row>
      <xdr:rowOff>83236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169613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23911</xdr:rowOff>
    </xdr:from>
    <xdr:to>
      <xdr:col>26</xdr:col>
      <xdr:colOff>101600</xdr:colOff>
      <xdr:row>17</xdr:row>
      <xdr:rowOff>125511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135688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9149</xdr:rowOff>
    </xdr:from>
    <xdr:to>
      <xdr:col>22</xdr:col>
      <xdr:colOff>165100</xdr:colOff>
      <xdr:row>17</xdr:row>
      <xdr:rowOff>110749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120926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35079</xdr:rowOff>
    </xdr:from>
    <xdr:to>
      <xdr:col>19</xdr:col>
      <xdr:colOff>38100</xdr:colOff>
      <xdr:row>17</xdr:row>
      <xdr:rowOff>136679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146856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41251</xdr:rowOff>
    </xdr:from>
    <xdr:to>
      <xdr:col>15</xdr:col>
      <xdr:colOff>101600</xdr:colOff>
      <xdr:row>17</xdr:row>
      <xdr:rowOff>142851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153028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151574</xdr:rowOff>
    </xdr:from>
    <xdr:to>
      <xdr:col>29</xdr:col>
      <xdr:colOff>127000</xdr:colOff>
      <xdr:row>35</xdr:row>
      <xdr:rowOff>172472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1924"/>
          <a:ext cx="6477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131896</xdr:rowOff>
    </xdr:from>
    <xdr:to>
      <xdr:col>26</xdr:col>
      <xdr:colOff>50800</xdr:colOff>
      <xdr:row>35</xdr:row>
      <xdr:rowOff>172472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42246"/>
          <a:ext cx="698500" cy="4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131896</xdr:rowOff>
    </xdr:from>
    <xdr:to>
      <xdr:col>22</xdr:col>
      <xdr:colOff>114300</xdr:colOff>
      <xdr:row>35</xdr:row>
      <xdr:rowOff>141516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42246"/>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141516</xdr:rowOff>
    </xdr:from>
    <xdr:to>
      <xdr:col>18</xdr:col>
      <xdr:colOff>177800</xdr:colOff>
      <xdr:row>35</xdr:row>
      <xdr:rowOff>141897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51866"/>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100774</xdr:rowOff>
    </xdr:from>
    <xdr:to>
      <xdr:col>29</xdr:col>
      <xdr:colOff>177800</xdr:colOff>
      <xdr:row>35</xdr:row>
      <xdr:rowOff>202374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1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288751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121672</xdr:rowOff>
    </xdr:from>
    <xdr:to>
      <xdr:col>26</xdr:col>
      <xdr:colOff>101600</xdr:colOff>
      <xdr:row>35</xdr:row>
      <xdr:rowOff>223272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233449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81096</xdr:rowOff>
    </xdr:from>
    <xdr:to>
      <xdr:col>22</xdr:col>
      <xdr:colOff>165100</xdr:colOff>
      <xdr:row>35</xdr:row>
      <xdr:rowOff>182696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9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192873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90716</xdr:rowOff>
    </xdr:from>
    <xdr:to>
      <xdr:col>19</xdr:col>
      <xdr:colOff>38100</xdr:colOff>
      <xdr:row>35</xdr:row>
      <xdr:rowOff>192316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202493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6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91097</xdr:rowOff>
    </xdr:from>
    <xdr:to>
      <xdr:col>15</xdr:col>
      <xdr:colOff>101600</xdr:colOff>
      <xdr:row>35</xdr:row>
      <xdr:rowOff>192697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202874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37,738
36,829
15.33
16,036,710
14,612,267
1,412,124
8,891,610
11,002,764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117126</xdr:rowOff>
    </xdr:from>
    <xdr:to>
      <xdr:col>24</xdr:col>
      <xdr:colOff>63500</xdr:colOff>
      <xdr:row>36</xdr:row>
      <xdr:rowOff>124479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9326"/>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124479</xdr:rowOff>
    </xdr:from>
    <xdr:to>
      <xdr:col>19</xdr:col>
      <xdr:colOff>177800</xdr:colOff>
      <xdr:row>36</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6679"/>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146158</xdr:rowOff>
    </xdr:from>
    <xdr:to>
      <xdr:col>15</xdr:col>
      <xdr:colOff>50800</xdr:colOff>
      <xdr:row>37</xdr:row>
      <xdr:rowOff>114097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8358"/>
          <a:ext cx="8890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110839</xdr:rowOff>
    </xdr:from>
    <xdr:to>
      <xdr:col>10</xdr:col>
      <xdr:colOff>114300</xdr:colOff>
      <xdr:row>37</xdr:row>
      <xdr:rowOff>114097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4489"/>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66326</xdr:rowOff>
    </xdr:from>
    <xdr:to>
      <xdr:col>24</xdr:col>
      <xdr:colOff>114300</xdr:colOff>
      <xdr:row>36</xdr:row>
      <xdr:rowOff>167926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73679</xdr:rowOff>
    </xdr:from>
    <xdr:to>
      <xdr:col>20</xdr:col>
      <xdr:colOff>38100</xdr:colOff>
      <xdr:row>37</xdr:row>
      <xdr:rowOff>3829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166406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95358</xdr:rowOff>
    </xdr:from>
    <xdr:to>
      <xdr:col>15</xdr:col>
      <xdr:colOff>101600</xdr:colOff>
      <xdr:row>37</xdr:row>
      <xdr:rowOff>25508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63297</xdr:rowOff>
    </xdr:from>
    <xdr:to>
      <xdr:col>10</xdr:col>
      <xdr:colOff>165100</xdr:colOff>
      <xdr:row>37</xdr:row>
      <xdr:rowOff>164897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156024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60039</xdr:rowOff>
    </xdr:from>
    <xdr:to>
      <xdr:col>6</xdr:col>
      <xdr:colOff>38100</xdr:colOff>
      <xdr:row>37</xdr:row>
      <xdr:rowOff>161640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3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152766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112283</xdr:rowOff>
    </xdr:from>
    <xdr:to>
      <xdr:col>24</xdr:col>
      <xdr:colOff>63500</xdr:colOff>
      <xdr:row>58</xdr:row>
      <xdr:rowOff>112992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56383"/>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112283</xdr:rowOff>
    </xdr:from>
    <xdr:to>
      <xdr:col>19</xdr:col>
      <xdr:colOff>177800</xdr:colOff>
      <xdr:row>58</xdr:row>
      <xdr:rowOff>123286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6383"/>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123286</xdr:rowOff>
    </xdr:from>
    <xdr:to>
      <xdr:col>15</xdr:col>
      <xdr:colOff>50800</xdr:colOff>
      <xdr:row>59</xdr:row>
      <xdr:rowOff>11912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7386"/>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11912</xdr:rowOff>
    </xdr:from>
    <xdr:to>
      <xdr:col>10</xdr:col>
      <xdr:colOff>114300</xdr:colOff>
      <xdr:row>59</xdr:row>
      <xdr:rowOff>48664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27462"/>
          <a:ext cx="889000" cy="3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62192</xdr:rowOff>
    </xdr:from>
    <xdr:to>
      <xdr:col>24</xdr:col>
      <xdr:colOff>114300</xdr:colOff>
      <xdr:row>58</xdr:row>
      <xdr:rowOff>163792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40619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61483</xdr:rowOff>
    </xdr:from>
    <xdr:to>
      <xdr:col>20</xdr:col>
      <xdr:colOff>38100</xdr:colOff>
      <xdr:row>58</xdr:row>
      <xdr:rowOff>163083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154210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72486</xdr:rowOff>
    </xdr:from>
    <xdr:to>
      <xdr:col>15</xdr:col>
      <xdr:colOff>101600</xdr:colOff>
      <xdr:row>59</xdr:row>
      <xdr:rowOff>2636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165213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132562</xdr:rowOff>
    </xdr:from>
    <xdr:to>
      <xdr:col>10</xdr:col>
      <xdr:colOff>165100</xdr:colOff>
      <xdr:row>59</xdr:row>
      <xdr:rowOff>62712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53839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169314</xdr:rowOff>
    </xdr:from>
    <xdr:to>
      <xdr:col>6</xdr:col>
      <xdr:colOff>38100</xdr:colOff>
      <xdr:row>59</xdr:row>
      <xdr:rowOff>99464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90591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60285</xdr:rowOff>
    </xdr:from>
    <xdr:to>
      <xdr:col>24</xdr:col>
      <xdr:colOff>63500</xdr:colOff>
      <xdr:row>78</xdr:row>
      <xdr:rowOff>66960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3385"/>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46980</xdr:rowOff>
    </xdr:from>
    <xdr:to>
      <xdr:col>19</xdr:col>
      <xdr:colOff>177800</xdr:colOff>
      <xdr:row>78</xdr:row>
      <xdr:rowOff>60285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008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10130</xdr:rowOff>
    </xdr:from>
    <xdr:to>
      <xdr:col>15</xdr:col>
      <xdr:colOff>50800</xdr:colOff>
      <xdr:row>78</xdr:row>
      <xdr:rowOff>46980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323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6060</xdr:rowOff>
    </xdr:from>
    <xdr:to>
      <xdr:col>10</xdr:col>
      <xdr:colOff>114300</xdr:colOff>
      <xdr:row>78</xdr:row>
      <xdr:rowOff>10130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916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16160</xdr:rowOff>
    </xdr:from>
    <xdr:to>
      <xdr:col>24</xdr:col>
      <xdr:colOff>114300</xdr:colOff>
      <xdr:row>78</xdr:row>
      <xdr:rowOff>117760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102537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9485</xdr:rowOff>
    </xdr:from>
    <xdr:to>
      <xdr:col>20</xdr:col>
      <xdr:colOff>38100</xdr:colOff>
      <xdr:row>78</xdr:row>
      <xdr:rowOff>111085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102212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167630</xdr:rowOff>
    </xdr:from>
    <xdr:to>
      <xdr:col>15</xdr:col>
      <xdr:colOff>101600</xdr:colOff>
      <xdr:row>78</xdr:row>
      <xdr:rowOff>97780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130780</xdr:rowOff>
    </xdr:from>
    <xdr:to>
      <xdr:col>10</xdr:col>
      <xdr:colOff>165100</xdr:colOff>
      <xdr:row>78</xdr:row>
      <xdr:rowOff>60930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52057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126710</xdr:rowOff>
    </xdr:from>
    <xdr:to>
      <xdr:col>6</xdr:col>
      <xdr:colOff>38100</xdr:colOff>
      <xdr:row>78</xdr:row>
      <xdr:rowOff>56860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47987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34108</xdr:rowOff>
    </xdr:from>
    <xdr:to>
      <xdr:col>24</xdr:col>
      <xdr:colOff>63500</xdr:colOff>
      <xdr:row>97</xdr:row>
      <xdr:rowOff>4989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93308"/>
          <a:ext cx="838200" cy="1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34108</xdr:rowOff>
    </xdr:from>
    <xdr:to>
      <xdr:col>19</xdr:col>
      <xdr:colOff>177800</xdr:colOff>
      <xdr:row>97</xdr:row>
      <xdr:rowOff>89517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3308"/>
          <a:ext cx="889000" cy="2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89517</xdr:rowOff>
    </xdr:from>
    <xdr:to>
      <xdr:col>15</xdr:col>
      <xdr:colOff>50800</xdr:colOff>
      <xdr:row>97</xdr:row>
      <xdr:rowOff>107173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0167"/>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107173</xdr:rowOff>
    </xdr:from>
    <xdr:to>
      <xdr:col>10</xdr:col>
      <xdr:colOff>114300</xdr:colOff>
      <xdr:row>97</xdr:row>
      <xdr:rowOff>162832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37823"/>
          <a:ext cx="889000" cy="5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125639</xdr:rowOff>
    </xdr:from>
    <xdr:to>
      <xdr:col>24</xdr:col>
      <xdr:colOff>114300</xdr:colOff>
      <xdr:row>97</xdr:row>
      <xdr:rowOff>55789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104066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154758</xdr:rowOff>
    </xdr:from>
    <xdr:to>
      <xdr:col>20</xdr:col>
      <xdr:colOff>38100</xdr:colOff>
      <xdr:row>96</xdr:row>
      <xdr:rowOff>84908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38717</xdr:rowOff>
    </xdr:from>
    <xdr:to>
      <xdr:col>15</xdr:col>
      <xdr:colOff>101600</xdr:colOff>
      <xdr:row>97</xdr:row>
      <xdr:rowOff>140317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131444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56373</xdr:rowOff>
    </xdr:from>
    <xdr:to>
      <xdr:col>10</xdr:col>
      <xdr:colOff>165100</xdr:colOff>
      <xdr:row>97</xdr:row>
      <xdr:rowOff>157973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112032</xdr:rowOff>
    </xdr:from>
    <xdr:to>
      <xdr:col>6</xdr:col>
      <xdr:colOff>38100</xdr:colOff>
      <xdr:row>98</xdr:row>
      <xdr:rowOff>42182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130797</xdr:rowOff>
    </xdr:from>
    <xdr:to>
      <xdr:col>55</xdr:col>
      <xdr:colOff>0</xdr:colOff>
      <xdr:row>38</xdr:row>
      <xdr:rowOff>29832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74447"/>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117183</xdr:rowOff>
    </xdr:from>
    <xdr:to>
      <xdr:col>50</xdr:col>
      <xdr:colOff>114300</xdr:colOff>
      <xdr:row>38</xdr:row>
      <xdr:rowOff>29832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60683"/>
          <a:ext cx="889000" cy="128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117183</xdr:rowOff>
    </xdr:from>
    <xdr:to>
      <xdr:col>45</xdr:col>
      <xdr:colOff>177800</xdr:colOff>
      <xdr:row>37</xdr:row>
      <xdr:rowOff>163385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60683"/>
          <a:ext cx="889000" cy="12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163385</xdr:rowOff>
    </xdr:from>
    <xdr:to>
      <xdr:col>41</xdr:col>
      <xdr:colOff>50800</xdr:colOff>
      <xdr:row>38</xdr:row>
      <xdr:rowOff>86843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07035"/>
          <a:ext cx="889000" cy="9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60659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79997</xdr:rowOff>
    </xdr:from>
    <xdr:to>
      <xdr:col>55</xdr:col>
      <xdr:colOff>50800</xdr:colOff>
      <xdr:row>38</xdr:row>
      <xdr:rowOff>10147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58424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150482</xdr:rowOff>
    </xdr:from>
    <xdr:to>
      <xdr:col>50</xdr:col>
      <xdr:colOff>165100</xdr:colOff>
      <xdr:row>38</xdr:row>
      <xdr:rowOff>80632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71759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66383</xdr:rowOff>
    </xdr:from>
    <xdr:to>
      <xdr:col>46</xdr:col>
      <xdr:colOff>38100</xdr:colOff>
      <xdr:row>30</xdr:row>
      <xdr:rowOff>167983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159110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112585</xdr:rowOff>
    </xdr:from>
    <xdr:to>
      <xdr:col>41</xdr:col>
      <xdr:colOff>101600</xdr:colOff>
      <xdr:row>38</xdr:row>
      <xdr:rowOff>42735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59262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36043</xdr:rowOff>
    </xdr:from>
    <xdr:to>
      <xdr:col>36</xdr:col>
      <xdr:colOff>165100</xdr:colOff>
      <xdr:row>38</xdr:row>
      <xdr:rowOff>137643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128770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xdr:rowOff>
    </xdr:from>
    <xdr:to>
      <xdr:col>55</xdr:col>
      <xdr:colOff>0</xdr:colOff>
      <xdr:row>58</xdr:row>
      <xdr:rowOff>47361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44369"/>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xdr:rowOff>
    </xdr:from>
    <xdr:to>
      <xdr:col>50</xdr:col>
      <xdr:colOff>114300</xdr:colOff>
      <xdr:row>58</xdr:row>
      <xdr:rowOff>47361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44629"/>
          <a:ext cx="889000" cy="4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xdr:rowOff>
    </xdr:from>
    <xdr:to>
      <xdr:col>45</xdr:col>
      <xdr:colOff>177800</xdr:colOff>
      <xdr:row>58</xdr:row>
      <xdr:rowOff>4651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44629"/>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108359</xdr:rowOff>
    </xdr:from>
    <xdr:to>
      <xdr:col>41</xdr:col>
      <xdr:colOff>50800</xdr:colOff>
      <xdr:row>58</xdr:row>
      <xdr:rowOff>4651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81009"/>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120919</xdr:rowOff>
    </xdr:from>
    <xdr:to>
      <xdr:col>55</xdr:col>
      <xdr:colOff>50800</xdr:colOff>
      <xdr:row>58</xdr:row>
      <xdr:rowOff>51069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99346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168011</xdr:rowOff>
    </xdr:from>
    <xdr:to>
      <xdr:col>50</xdr:col>
      <xdr:colOff>165100</xdr:colOff>
      <xdr:row>58</xdr:row>
      <xdr:rowOff>98161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89288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121179</xdr:rowOff>
    </xdr:from>
    <xdr:to>
      <xdr:col>46</xdr:col>
      <xdr:colOff>38100</xdr:colOff>
      <xdr:row>58</xdr:row>
      <xdr:rowOff>51329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42456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125301</xdr:rowOff>
    </xdr:from>
    <xdr:to>
      <xdr:col>41</xdr:col>
      <xdr:colOff>101600</xdr:colOff>
      <xdr:row>58</xdr:row>
      <xdr:rowOff>55451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46578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57559</xdr:rowOff>
    </xdr:from>
    <xdr:to>
      <xdr:col>36</xdr:col>
      <xdr:colOff>165100</xdr:colOff>
      <xdr:row>57</xdr:row>
      <xdr:rowOff>159159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150286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44011</xdr:rowOff>
    </xdr:from>
    <xdr:to>
      <xdr:col>55</xdr:col>
      <xdr:colOff>0</xdr:colOff>
      <xdr:row>78</xdr:row>
      <xdr:rowOff>160255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17111"/>
          <a:ext cx="8382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119983</xdr:rowOff>
    </xdr:from>
    <xdr:to>
      <xdr:col>50</xdr:col>
      <xdr:colOff>114300</xdr:colOff>
      <xdr:row>78</xdr:row>
      <xdr:rowOff>160255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308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95123</xdr:rowOff>
    </xdr:from>
    <xdr:to>
      <xdr:col>45</xdr:col>
      <xdr:colOff>177800</xdr:colOff>
      <xdr:row>78</xdr:row>
      <xdr:rowOff>119983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8223"/>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10998</xdr:rowOff>
    </xdr:from>
    <xdr:to>
      <xdr:col>41</xdr:col>
      <xdr:colOff>50800</xdr:colOff>
      <xdr:row>78</xdr:row>
      <xdr:rowOff>95123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8409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164661</xdr:rowOff>
    </xdr:from>
    <xdr:to>
      <xdr:col>55</xdr:col>
      <xdr:colOff>50800</xdr:colOff>
      <xdr:row>78</xdr:row>
      <xdr:rowOff>94811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143088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109455</xdr:rowOff>
    </xdr:from>
    <xdr:to>
      <xdr:col>50</xdr:col>
      <xdr:colOff>165100</xdr:colOff>
      <xdr:row>79</xdr:row>
      <xdr:rowOff>39605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30732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69183</xdr:rowOff>
    </xdr:from>
    <xdr:to>
      <xdr:col>46</xdr:col>
      <xdr:colOff>38100</xdr:colOff>
      <xdr:row>78</xdr:row>
      <xdr:rowOff>170783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161910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44323</xdr:rowOff>
    </xdr:from>
    <xdr:to>
      <xdr:col>41</xdr:col>
      <xdr:colOff>101600</xdr:colOff>
      <xdr:row>78</xdr:row>
      <xdr:rowOff>145923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137050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131648</xdr:rowOff>
    </xdr:from>
    <xdr:to>
      <xdr:col>36</xdr:col>
      <xdr:colOff>165100</xdr:colOff>
      <xdr:row>78</xdr:row>
      <xdr:rowOff>61798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52925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138867</xdr:rowOff>
    </xdr:from>
    <xdr:to>
      <xdr:col>55</xdr:col>
      <xdr:colOff>0</xdr:colOff>
      <xdr:row>98</xdr:row>
      <xdr:rowOff>10475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69517"/>
          <a:ext cx="8382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107973</xdr:rowOff>
    </xdr:from>
    <xdr:to>
      <xdr:col>50</xdr:col>
      <xdr:colOff>114300</xdr:colOff>
      <xdr:row>98</xdr:row>
      <xdr:rowOff>10475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38623"/>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107973</xdr:rowOff>
    </xdr:from>
    <xdr:to>
      <xdr:col>45</xdr:col>
      <xdr:colOff>177800</xdr:colOff>
      <xdr:row>97</xdr:row>
      <xdr:rowOff>169745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38623"/>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169745</xdr:rowOff>
    </xdr:from>
    <xdr:to>
      <xdr:col>41</xdr:col>
      <xdr:colOff>50800</xdr:colOff>
      <xdr:row>98</xdr:row>
      <xdr:rowOff>39263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00395"/>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88067</xdr:rowOff>
    </xdr:from>
    <xdr:to>
      <xdr:col>55</xdr:col>
      <xdr:colOff>50800</xdr:colOff>
      <xdr:row>98</xdr:row>
      <xdr:rowOff>18217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66494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9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131125</xdr:rowOff>
    </xdr:from>
    <xdr:to>
      <xdr:col>50</xdr:col>
      <xdr:colOff>165100</xdr:colOff>
      <xdr:row>98</xdr:row>
      <xdr:rowOff>61275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52402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57173</xdr:rowOff>
    </xdr:from>
    <xdr:to>
      <xdr:col>46</xdr:col>
      <xdr:colOff>38100</xdr:colOff>
      <xdr:row>97</xdr:row>
      <xdr:rowOff>158773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149900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118945</xdr:rowOff>
    </xdr:from>
    <xdr:to>
      <xdr:col>41</xdr:col>
      <xdr:colOff>101600</xdr:colOff>
      <xdr:row>98</xdr:row>
      <xdr:rowOff>49095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40222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159913</xdr:rowOff>
    </xdr:from>
    <xdr:to>
      <xdr:col>36</xdr:col>
      <xdr:colOff>165100</xdr:colOff>
      <xdr:row>98</xdr:row>
      <xdr:rowOff>90063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81190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147064</xdr:rowOff>
    </xdr:from>
    <xdr:to>
      <xdr:col>85</xdr:col>
      <xdr:colOff>127000</xdr:colOff>
      <xdr:row>75</xdr:row>
      <xdr:rowOff>150166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0581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111386</xdr:rowOff>
    </xdr:from>
    <xdr:to>
      <xdr:col>81</xdr:col>
      <xdr:colOff>50800</xdr:colOff>
      <xdr:row>75</xdr:row>
      <xdr:rowOff>147064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70136"/>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109459</xdr:rowOff>
    </xdr:from>
    <xdr:to>
      <xdr:col>76</xdr:col>
      <xdr:colOff>114300</xdr:colOff>
      <xdr:row>75</xdr:row>
      <xdr:rowOff>111386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6820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109459</xdr:rowOff>
    </xdr:from>
    <xdr:to>
      <xdr:col>71</xdr:col>
      <xdr:colOff>177800</xdr:colOff>
      <xdr:row>75</xdr:row>
      <xdr:rowOff>116448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6820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99367</xdr:rowOff>
    </xdr:from>
    <xdr:to>
      <xdr:col>85</xdr:col>
      <xdr:colOff>177800</xdr:colOff>
      <xdr:row>76</xdr:row>
      <xdr:rowOff>29518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58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122244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96264</xdr:rowOff>
    </xdr:from>
    <xdr:to>
      <xdr:col>81</xdr:col>
      <xdr:colOff>101600</xdr:colOff>
      <xdr:row>76</xdr:row>
      <xdr:rowOff>26414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42941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60586</xdr:rowOff>
    </xdr:from>
    <xdr:to>
      <xdr:col>76</xdr:col>
      <xdr:colOff>165100</xdr:colOff>
      <xdr:row>75</xdr:row>
      <xdr:rowOff>162185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19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58659</xdr:rowOff>
    </xdr:from>
    <xdr:to>
      <xdr:col>72</xdr:col>
      <xdr:colOff>38100</xdr:colOff>
      <xdr:row>75</xdr:row>
      <xdr:rowOff>160260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65648</xdr:rowOff>
    </xdr:from>
    <xdr:to>
      <xdr:col>67</xdr:col>
      <xdr:colOff>101600</xdr:colOff>
      <xdr:row>75</xdr:row>
      <xdr:rowOff>167249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24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135128</xdr:rowOff>
    </xdr:from>
    <xdr:to>
      <xdr:col>85</xdr:col>
      <xdr:colOff>127000</xdr:colOff>
      <xdr:row>97</xdr:row>
      <xdr:rowOff>147248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65778"/>
          <a:ext cx="8382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135128</xdr:rowOff>
    </xdr:from>
    <xdr:to>
      <xdr:col>81</xdr:col>
      <xdr:colOff>50800</xdr:colOff>
      <xdr:row>98</xdr:row>
      <xdr:rowOff>45819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65778"/>
          <a:ext cx="889000" cy="8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37260</xdr:rowOff>
    </xdr:from>
    <xdr:to>
      <xdr:col>76</xdr:col>
      <xdr:colOff>114300</xdr:colOff>
      <xdr:row>98</xdr:row>
      <xdr:rowOff>45819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3936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37260</xdr:rowOff>
    </xdr:from>
    <xdr:to>
      <xdr:col>71</xdr:col>
      <xdr:colOff>177800</xdr:colOff>
      <xdr:row>98</xdr:row>
      <xdr:rowOff>57669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39360"/>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96448</xdr:rowOff>
    </xdr:from>
    <xdr:to>
      <xdr:col>85</xdr:col>
      <xdr:colOff>177800</xdr:colOff>
      <xdr:row>98</xdr:row>
      <xdr:rowOff>26598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119325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84328</xdr:rowOff>
    </xdr:from>
    <xdr:to>
      <xdr:col>81</xdr:col>
      <xdr:colOff>101600</xdr:colOff>
      <xdr:row>98</xdr:row>
      <xdr:rowOff>14478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31005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166469</xdr:rowOff>
    </xdr:from>
    <xdr:to>
      <xdr:col>76</xdr:col>
      <xdr:colOff>165100</xdr:colOff>
      <xdr:row>98</xdr:row>
      <xdr:rowOff>96619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113146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157910</xdr:rowOff>
    </xdr:from>
    <xdr:to>
      <xdr:col>72</xdr:col>
      <xdr:colOff>38100</xdr:colOff>
      <xdr:row>98</xdr:row>
      <xdr:rowOff>88060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104587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6869</xdr:rowOff>
    </xdr:from>
    <xdr:to>
      <xdr:col>67</xdr:col>
      <xdr:colOff>101600</xdr:colOff>
      <xdr:row>98</xdr:row>
      <xdr:rowOff>108469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99596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90018</xdr:rowOff>
    </xdr:from>
    <xdr:to>
      <xdr:col>116</xdr:col>
      <xdr:colOff>63500</xdr:colOff>
      <xdr:row>58</xdr:row>
      <xdr:rowOff>99619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3411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99619</xdr:rowOff>
    </xdr:from>
    <xdr:to>
      <xdr:col>111</xdr:col>
      <xdr:colOff>177800</xdr:colOff>
      <xdr:row>58</xdr:row>
      <xdr:rowOff>146939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4371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146939</xdr:rowOff>
    </xdr:from>
    <xdr:to>
      <xdr:col>107</xdr:col>
      <xdr:colOff>50800</xdr:colOff>
      <xdr:row>59</xdr:row>
      <xdr:rowOff>37287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91039"/>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37287</xdr:rowOff>
    </xdr:from>
    <xdr:to>
      <xdr:col>102</xdr:col>
      <xdr:colOff>114300</xdr:colOff>
      <xdr:row>59</xdr:row>
      <xdr:rowOff>37287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39218</xdr:rowOff>
    </xdr:from>
    <xdr:to>
      <xdr:col>116</xdr:col>
      <xdr:colOff>114300</xdr:colOff>
      <xdr:row>58</xdr:row>
      <xdr:rowOff>140818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170045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7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48819</xdr:rowOff>
    </xdr:from>
    <xdr:to>
      <xdr:col>112</xdr:col>
      <xdr:colOff>38100</xdr:colOff>
      <xdr:row>58</xdr:row>
      <xdr:rowOff>150419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166946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6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96139</xdr:rowOff>
    </xdr:from>
    <xdr:to>
      <xdr:col>107</xdr:col>
      <xdr:colOff>101600</xdr:colOff>
      <xdr:row>59</xdr:row>
      <xdr:rowOff>26289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17416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3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79214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157937</xdr:rowOff>
    </xdr:from>
    <xdr:to>
      <xdr:col>98</xdr:col>
      <xdr:colOff>38100</xdr:colOff>
      <xdr:row>59</xdr:row>
      <xdr:rowOff>88087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79214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121831</xdr:rowOff>
    </xdr:from>
    <xdr:to>
      <xdr:col>116</xdr:col>
      <xdr:colOff>63500</xdr:colOff>
      <xdr:row>78</xdr:row>
      <xdr:rowOff>1015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23481"/>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163264</xdr:rowOff>
    </xdr:from>
    <xdr:to>
      <xdr:col>111</xdr:col>
      <xdr:colOff>177800</xdr:colOff>
      <xdr:row>78</xdr:row>
      <xdr:rowOff>1015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6491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163264</xdr:rowOff>
    </xdr:from>
    <xdr:to>
      <xdr:col>107</xdr:col>
      <xdr:colOff>50800</xdr:colOff>
      <xdr:row>78</xdr:row>
      <xdr:rowOff>13666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64914"/>
          <a:ext cx="889000" cy="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123983</xdr:rowOff>
    </xdr:from>
    <xdr:to>
      <xdr:col>102</xdr:col>
      <xdr:colOff>114300</xdr:colOff>
      <xdr:row>78</xdr:row>
      <xdr:rowOff>13666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25633"/>
          <a:ext cx="889000" cy="6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71031</xdr:rowOff>
    </xdr:from>
    <xdr:to>
      <xdr:col>116</xdr:col>
      <xdr:colOff>114300</xdr:colOff>
      <xdr:row>78</xdr:row>
      <xdr:rowOff>1181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49458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121665</xdr:rowOff>
    </xdr:from>
    <xdr:to>
      <xdr:col>112</xdr:col>
      <xdr:colOff>38100</xdr:colOff>
      <xdr:row>78</xdr:row>
      <xdr:rowOff>51815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42942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1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112464</xdr:rowOff>
    </xdr:from>
    <xdr:to>
      <xdr:col>107</xdr:col>
      <xdr:colOff>101600</xdr:colOff>
      <xdr:row>78</xdr:row>
      <xdr:rowOff>42614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33741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134316</xdr:rowOff>
    </xdr:from>
    <xdr:to>
      <xdr:col>102</xdr:col>
      <xdr:colOff>165100</xdr:colOff>
      <xdr:row>78</xdr:row>
      <xdr:rowOff>64466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55593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73183</xdr:rowOff>
    </xdr:from>
    <xdr:to>
      <xdr:col>98</xdr:col>
      <xdr:colOff>38100</xdr:colOff>
      <xdr:row>78</xdr:row>
      <xdr:rowOff>3333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165910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a:solidFill>
                <a:schemeClr val="dk1"/>
              </a:solidFill>
              <a:latin typeface="+mn-ea"/>
              <a:ea typeface="+mn-ea"/>
              <a:cs typeface="+mn-cs"/>
            </a:rPr>
            <a:t>歳出決算総額は、住民一人当たり</a:t>
          </a:r>
          <a:r>
            <a:rPr lang="en-US" altLang="ja-JP" sz="1000" b="0" i="0" u="none" strike="noStrike" baseline="0">
              <a:solidFill>
                <a:schemeClr val="dk1"/>
              </a:solidFill>
              <a:latin typeface="+mn-ea"/>
              <a:ea typeface="+mn-ea"/>
              <a:cs typeface="+mn-cs"/>
            </a:rPr>
            <a:t>387,203</a:t>
          </a:r>
          <a:r>
            <a:rPr lang="ja-JP" altLang="en-US" sz="1000" b="0" i="0" u="none" strike="noStrike" baseline="0">
              <a:solidFill>
                <a:schemeClr val="dk1"/>
              </a:solidFill>
              <a:latin typeface="+mn-ea"/>
              <a:ea typeface="+mn-ea"/>
              <a:cs typeface="+mn-cs"/>
            </a:rPr>
            <a:t>円となっている。</a:t>
          </a:r>
          <a:endParaRPr lang="en-US" altLang="ja-JP" sz="1000" b="0" i="0" u="none" strike="noStrike" baseline="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u="none" strike="noStrike" baseline="0">
              <a:solidFill>
                <a:schemeClr val="dk1"/>
              </a:solidFill>
              <a:latin typeface="+mn-ea"/>
              <a:ea typeface="+mn-ea"/>
              <a:cs typeface="+mn-cs"/>
            </a:rPr>
            <a:t>主な構成項目である扶助費（</a:t>
          </a:r>
          <a:r>
            <a:rPr lang="en-US" altLang="ja-JP" sz="1000" b="0" i="0" u="none" strike="noStrike" baseline="0">
              <a:solidFill>
                <a:schemeClr val="dk1"/>
              </a:solidFill>
              <a:latin typeface="+mn-ea"/>
              <a:ea typeface="+mn-ea"/>
              <a:cs typeface="+mn-cs"/>
            </a:rPr>
            <a:t>18.1</a:t>
          </a:r>
          <a:r>
            <a:rPr lang="ja-JP" altLang="en-US" sz="1000" b="0" i="0" u="none" strike="noStrike" baseline="0">
              <a:solidFill>
                <a:schemeClr val="dk1"/>
              </a:solidFill>
              <a:latin typeface="+mn-ea"/>
              <a:ea typeface="+mn-ea"/>
              <a:cs typeface="+mn-cs"/>
            </a:rPr>
            <a:t>％）は、</a:t>
          </a:r>
          <a:r>
            <a:rPr lang="ja-JP" altLang="ja-JP" sz="1000" b="0" i="0" baseline="0">
              <a:solidFill>
                <a:schemeClr val="dk1"/>
              </a:solidFill>
              <a:effectLst/>
              <a:latin typeface="+mn-ea"/>
              <a:ea typeface="+mn-ea"/>
              <a:cs typeface="+mn-cs"/>
            </a:rPr>
            <a:t>全国、埼玉県、類似団体平均を下回っている</a:t>
          </a:r>
          <a:r>
            <a:rPr lang="ja-JP" altLang="en-US" sz="1000" b="0" i="0" baseline="0">
              <a:solidFill>
                <a:schemeClr val="dk1"/>
              </a:solidFill>
              <a:effectLst/>
              <a:latin typeface="+mn-ea"/>
              <a:ea typeface="+mn-ea"/>
              <a:cs typeface="+mn-cs"/>
            </a:rPr>
            <a:t>ものの、</a:t>
          </a:r>
          <a:r>
            <a:rPr lang="ja-JP" altLang="ja-JP" sz="1000" b="0" i="0" baseline="0">
              <a:solidFill>
                <a:schemeClr val="dk1"/>
              </a:solidFill>
              <a:effectLst/>
              <a:latin typeface="+mn-ea"/>
              <a:ea typeface="+mn-ea"/>
              <a:cs typeface="+mn-cs"/>
            </a:rPr>
            <a:t>住民一人当たり</a:t>
          </a:r>
          <a:r>
            <a:rPr lang="en-US" altLang="ja-JP" sz="1000" b="0" i="0" baseline="0">
              <a:solidFill>
                <a:schemeClr val="dk1"/>
              </a:solidFill>
              <a:effectLst/>
              <a:latin typeface="+mn-ea"/>
              <a:ea typeface="+mn-ea"/>
              <a:cs typeface="+mn-cs"/>
            </a:rPr>
            <a:t>70,125</a:t>
          </a:r>
          <a:r>
            <a:rPr lang="ja-JP" altLang="ja-JP" sz="1000" b="0" i="0" baseline="0">
              <a:solidFill>
                <a:schemeClr val="dk1"/>
              </a:solidFill>
              <a:effectLst/>
              <a:latin typeface="+mn-ea"/>
              <a:ea typeface="+mn-ea"/>
              <a:cs typeface="+mn-cs"/>
            </a:rPr>
            <a:t>円となって</a:t>
          </a:r>
          <a:r>
            <a:rPr lang="ja-JP" altLang="en-US" sz="1000" b="0" i="0" baseline="0">
              <a:solidFill>
                <a:schemeClr val="dk1"/>
              </a:solidFill>
              <a:effectLst/>
              <a:latin typeface="+mn-ea"/>
              <a:ea typeface="+mn-ea"/>
              <a:cs typeface="+mn-cs"/>
            </a:rPr>
            <a:t>いる。</a:t>
          </a:r>
          <a:r>
            <a:rPr lang="ja-JP" altLang="en-US" sz="1000" b="0" i="0" u="none" strike="noStrike" baseline="0">
              <a:solidFill>
                <a:schemeClr val="dk1"/>
              </a:solidFill>
              <a:latin typeface="+mn-ea"/>
              <a:ea typeface="+mn-ea"/>
              <a:cs typeface="+mn-cs"/>
            </a:rPr>
            <a:t>令和４年度は</a:t>
          </a:r>
          <a:r>
            <a:rPr lang="ja-JP" altLang="ja-JP" sz="1000" b="0" i="0" baseline="0">
              <a:solidFill>
                <a:schemeClr val="dk1"/>
              </a:solidFill>
              <a:effectLst/>
              <a:latin typeface="+mn-ea"/>
              <a:ea typeface="+mn-ea"/>
              <a:cs typeface="+mn-cs"/>
            </a:rPr>
            <a:t>認可保育所等児童委託事業において、委託料への国庫支出金の充当額</a:t>
          </a:r>
          <a:r>
            <a:rPr lang="ja-JP" altLang="en-US" sz="1000" b="0" i="0" baseline="0">
              <a:solidFill>
                <a:schemeClr val="dk1"/>
              </a:solidFill>
              <a:effectLst/>
              <a:latin typeface="+mn-ea"/>
              <a:ea typeface="+mn-ea"/>
              <a:cs typeface="+mn-cs"/>
            </a:rPr>
            <a:t>が</a:t>
          </a:r>
          <a:r>
            <a:rPr lang="ja-JP" altLang="ja-JP" sz="1000" b="0" i="0" baseline="0">
              <a:solidFill>
                <a:schemeClr val="dk1"/>
              </a:solidFill>
              <a:effectLst/>
              <a:latin typeface="+mn-ea"/>
              <a:ea typeface="+mn-ea"/>
              <a:cs typeface="+mn-cs"/>
            </a:rPr>
            <a:t>増加</a:t>
          </a:r>
          <a:r>
            <a:rPr lang="ja-JP" altLang="en-US" sz="1000" b="0" i="0" baseline="0">
              <a:solidFill>
                <a:schemeClr val="dk1"/>
              </a:solidFill>
              <a:effectLst/>
              <a:latin typeface="+mn-ea"/>
              <a:ea typeface="+mn-ea"/>
              <a:cs typeface="+mn-cs"/>
            </a:rPr>
            <a:t>したことに</a:t>
          </a:r>
          <a:r>
            <a:rPr lang="ja-JP" altLang="ja-JP" sz="1000" b="0" i="0" baseline="0">
              <a:solidFill>
                <a:schemeClr val="dk1"/>
              </a:solidFill>
              <a:effectLst/>
              <a:latin typeface="+mn-ea"/>
              <a:ea typeface="+mn-ea"/>
              <a:cs typeface="+mn-cs"/>
            </a:rPr>
            <a:t>より</a:t>
          </a:r>
          <a:r>
            <a:rPr lang="ja-JP" altLang="en-US" sz="1000" b="0" i="0" baseline="0">
              <a:solidFill>
                <a:schemeClr val="dk1"/>
              </a:solidFill>
              <a:effectLst/>
              <a:latin typeface="+mn-ea"/>
              <a:ea typeface="+mn-ea"/>
              <a:cs typeface="+mn-cs"/>
            </a:rPr>
            <a:t>減少</a:t>
          </a:r>
          <a:r>
            <a:rPr lang="ja-JP" altLang="ja-JP" sz="1000" b="0" i="0" baseline="0">
              <a:solidFill>
                <a:schemeClr val="dk1"/>
              </a:solidFill>
              <a:effectLst/>
              <a:latin typeface="+mn-ea"/>
              <a:ea typeface="+mn-ea"/>
              <a:cs typeface="+mn-cs"/>
            </a:rPr>
            <a:t>した</a:t>
          </a:r>
          <a:r>
            <a:rPr lang="ja-JP" altLang="en-US" sz="1000" b="0" i="0" baseline="0">
              <a:solidFill>
                <a:schemeClr val="dk1"/>
              </a:solidFill>
              <a:effectLst/>
              <a:latin typeface="+mn-ea"/>
              <a:ea typeface="+mn-ea"/>
              <a:cs typeface="+mn-cs"/>
            </a:rPr>
            <a:t>ものの、</a:t>
          </a:r>
          <a:r>
            <a:rPr lang="ja-JP" altLang="ja-JP" sz="1000" b="0" i="0" baseline="0">
              <a:solidFill>
                <a:schemeClr val="dk1"/>
              </a:solidFill>
              <a:effectLst/>
              <a:latin typeface="+mn-ea"/>
              <a:ea typeface="+mn-ea"/>
              <a:cs typeface="+mn-cs"/>
            </a:rPr>
            <a:t>社会保障経費</a:t>
          </a:r>
          <a:r>
            <a:rPr lang="ja-JP" altLang="en-US" sz="1000" b="0" i="0" baseline="0">
              <a:solidFill>
                <a:schemeClr val="dk1"/>
              </a:solidFill>
              <a:effectLst/>
              <a:latin typeface="+mn-ea"/>
              <a:ea typeface="+mn-ea"/>
              <a:cs typeface="+mn-cs"/>
            </a:rPr>
            <a:t>においては</a:t>
          </a:r>
          <a:r>
            <a:rPr lang="en-US" altLang="ja-JP" sz="1000" b="0" i="0" baseline="0">
              <a:solidFill>
                <a:schemeClr val="dk1"/>
              </a:solidFill>
              <a:effectLst/>
              <a:latin typeface="+mn-ea"/>
              <a:ea typeface="+mn-ea"/>
              <a:cs typeface="+mn-cs"/>
            </a:rPr>
            <a:t>H30</a:t>
          </a:r>
          <a:r>
            <a:rPr lang="ja-JP" altLang="en-US" sz="1000" b="0" i="0" baseline="0">
              <a:solidFill>
                <a:schemeClr val="dk1"/>
              </a:solidFill>
              <a:effectLst/>
              <a:latin typeface="+mn-ea"/>
              <a:ea typeface="+mn-ea"/>
              <a:cs typeface="+mn-cs"/>
            </a:rPr>
            <a:t>年と比較して増加傾向にある。</a:t>
          </a:r>
          <a:r>
            <a:rPr lang="ja-JP" altLang="ja-JP" sz="1000" b="0" i="0" baseline="0">
              <a:solidFill>
                <a:schemeClr val="dk1"/>
              </a:solidFill>
              <a:effectLst/>
              <a:latin typeface="+mn-ea"/>
              <a:ea typeface="+mn-ea"/>
              <a:cs typeface="+mn-cs"/>
            </a:rPr>
            <a:t>今後も増加する見込みであるため、町独自で実施している事業の見直しを進める必要がある。近隣市町村や類似団体等の比較により扶助費の精査・見直しを行い抑制に努める。</a:t>
          </a:r>
          <a:endParaRPr lang="ja-JP" altLang="ja-JP" sz="1000">
            <a:effectLst/>
            <a:latin typeface="+mn-ea"/>
            <a:ea typeface="+mn-ea"/>
          </a:endParaRPr>
        </a:p>
        <a:p>
          <a:r>
            <a:rPr lang="ja-JP" altLang="en-US" sz="1000" b="0" i="0" baseline="0">
              <a:solidFill>
                <a:schemeClr val="dk1"/>
              </a:solidFill>
              <a:effectLst/>
              <a:latin typeface="+mn-ea"/>
              <a:ea typeface="+mn-ea"/>
              <a:cs typeface="+mn-cs"/>
            </a:rPr>
            <a:t>公債費については、住民一人あたり</a:t>
          </a:r>
          <a:r>
            <a:rPr lang="en-US" altLang="ja-JP" sz="1000" b="0" i="0" baseline="0">
              <a:solidFill>
                <a:schemeClr val="dk1"/>
              </a:solidFill>
              <a:effectLst/>
              <a:latin typeface="+mn-ea"/>
              <a:ea typeface="+mn-ea"/>
              <a:cs typeface="+mn-cs"/>
            </a:rPr>
            <a:t>38,859</a:t>
          </a:r>
          <a:r>
            <a:rPr lang="ja-JP" altLang="en-US" sz="1000" b="0" i="0" baseline="0">
              <a:solidFill>
                <a:schemeClr val="dk1"/>
              </a:solidFill>
              <a:effectLst/>
              <a:latin typeface="+mn-ea"/>
              <a:ea typeface="+mn-ea"/>
              <a:cs typeface="+mn-cs"/>
            </a:rPr>
            <a:t>円となっており、平成</a:t>
          </a:r>
          <a:r>
            <a:rPr lang="en-US" altLang="ja-JP" sz="1000" b="0" i="0" baseline="0">
              <a:solidFill>
                <a:schemeClr val="dk1"/>
              </a:solidFill>
              <a:effectLst/>
              <a:latin typeface="+mn-ea"/>
              <a:ea typeface="+mn-ea"/>
              <a:cs typeface="+mn-cs"/>
            </a:rPr>
            <a:t>31</a:t>
          </a:r>
          <a:r>
            <a:rPr lang="ja-JP" altLang="en-US" sz="1000" b="0" i="0" baseline="0">
              <a:solidFill>
                <a:schemeClr val="dk1"/>
              </a:solidFill>
              <a:effectLst/>
              <a:latin typeface="+mn-ea"/>
              <a:ea typeface="+mn-ea"/>
              <a:cs typeface="+mn-cs"/>
            </a:rPr>
            <a:t>年から令和</a:t>
          </a:r>
          <a:r>
            <a:rPr lang="en-US" altLang="ja-JP" sz="1000" b="0" i="0" baseline="0">
              <a:solidFill>
                <a:schemeClr val="dk1"/>
              </a:solidFill>
              <a:effectLst/>
              <a:latin typeface="+mn-ea"/>
              <a:ea typeface="+mn-ea"/>
              <a:cs typeface="+mn-cs"/>
            </a:rPr>
            <a:t>4</a:t>
          </a:r>
          <a:r>
            <a:rPr lang="ja-JP" altLang="en-US" sz="1000" b="0" i="0" baseline="0">
              <a:solidFill>
                <a:schemeClr val="dk1"/>
              </a:solidFill>
              <a:effectLst/>
              <a:latin typeface="+mn-ea"/>
              <a:ea typeface="+mn-ea"/>
              <a:cs typeface="+mn-cs"/>
            </a:rPr>
            <a:t>年にかけて減少傾向にあるものの、平成</a:t>
          </a:r>
          <a:r>
            <a:rPr lang="en-US" altLang="ja-JP" sz="1000" b="0" i="0" baseline="0">
              <a:solidFill>
                <a:schemeClr val="dk1"/>
              </a:solidFill>
              <a:effectLst/>
              <a:latin typeface="+mn-ea"/>
              <a:ea typeface="+mn-ea"/>
              <a:cs typeface="+mn-cs"/>
            </a:rPr>
            <a:t>27</a:t>
          </a:r>
          <a:r>
            <a:rPr lang="ja-JP" altLang="en-US" sz="1000" b="0" i="0" baseline="0">
              <a:solidFill>
                <a:schemeClr val="dk1"/>
              </a:solidFill>
              <a:effectLst/>
              <a:latin typeface="+mn-ea"/>
              <a:ea typeface="+mn-ea"/>
              <a:cs typeface="+mn-cs"/>
            </a:rPr>
            <a:t>年から平成</a:t>
          </a:r>
          <a:r>
            <a:rPr lang="en-US" altLang="ja-JP" sz="1000" b="0" i="0" baseline="0">
              <a:solidFill>
                <a:schemeClr val="dk1"/>
              </a:solidFill>
              <a:effectLst/>
              <a:latin typeface="+mn-ea"/>
              <a:ea typeface="+mn-ea"/>
              <a:cs typeface="+mn-cs"/>
            </a:rPr>
            <a:t>28</a:t>
          </a:r>
          <a:r>
            <a:rPr lang="ja-JP" altLang="en-US" sz="1000" b="0" i="0" baseline="0">
              <a:solidFill>
                <a:schemeClr val="dk1"/>
              </a:solidFill>
              <a:effectLst/>
              <a:latin typeface="+mn-ea"/>
              <a:ea typeface="+mn-ea"/>
              <a:cs typeface="+mn-cs"/>
            </a:rPr>
            <a:t>年に広域ごみ処理施設等建設事業費に係る起債の償還等伴い上昇し、</a:t>
          </a:r>
          <a:r>
            <a:rPr lang="ja-JP" altLang="ja-JP" sz="1000" b="0" i="0" baseline="0">
              <a:solidFill>
                <a:schemeClr val="dk1"/>
              </a:solidFill>
              <a:effectLst/>
              <a:latin typeface="+mn-ea"/>
              <a:ea typeface="+mn-ea"/>
              <a:cs typeface="+mn-cs"/>
            </a:rPr>
            <a:t>類似団体平均を上回る状況が続いている。</a:t>
          </a:r>
          <a:r>
            <a:rPr lang="ja-JP" altLang="en-US" sz="1000" b="0" i="0" baseline="0">
              <a:solidFill>
                <a:schemeClr val="dk1"/>
              </a:solidFill>
              <a:effectLst/>
              <a:latin typeface="+mn-ea"/>
              <a:ea typeface="+mn-ea"/>
              <a:cs typeface="+mn-cs"/>
            </a:rPr>
            <a:t>今後は、</a:t>
          </a:r>
          <a:r>
            <a:rPr lang="ja-JP" altLang="ja-JP" sz="1000" b="0" i="0" baseline="0">
              <a:solidFill>
                <a:schemeClr val="dk1"/>
              </a:solidFill>
              <a:effectLst/>
              <a:latin typeface="+mn-ea"/>
              <a:ea typeface="+mn-ea"/>
              <a:cs typeface="+mn-cs"/>
            </a:rPr>
            <a:t>令和</a:t>
          </a:r>
          <a:r>
            <a:rPr lang="en-US" altLang="ja-JP" sz="1000" b="0" i="0" baseline="0">
              <a:solidFill>
                <a:schemeClr val="dk1"/>
              </a:solidFill>
              <a:effectLst/>
              <a:latin typeface="+mn-ea"/>
              <a:ea typeface="+mn-ea"/>
              <a:cs typeface="+mn-cs"/>
            </a:rPr>
            <a:t>6</a:t>
          </a:r>
          <a:r>
            <a:rPr lang="ja-JP" altLang="ja-JP" sz="1000" b="0" i="0" baseline="0">
              <a:solidFill>
                <a:schemeClr val="dk1"/>
              </a:solidFill>
              <a:effectLst/>
              <a:latin typeface="+mn-ea"/>
              <a:ea typeface="+mn-ea"/>
              <a:cs typeface="+mn-cs"/>
            </a:rPr>
            <a:t>年度～令和</a:t>
          </a:r>
          <a:r>
            <a:rPr lang="en-US" altLang="ja-JP" sz="1000" b="0" i="0" baseline="0">
              <a:solidFill>
                <a:schemeClr val="dk1"/>
              </a:solidFill>
              <a:effectLst/>
              <a:latin typeface="+mn-ea"/>
              <a:ea typeface="+mn-ea"/>
              <a:cs typeface="+mn-cs"/>
            </a:rPr>
            <a:t>8</a:t>
          </a:r>
          <a:r>
            <a:rPr lang="ja-JP" altLang="ja-JP" sz="1000" b="0" i="0" baseline="0">
              <a:solidFill>
                <a:schemeClr val="dk1"/>
              </a:solidFill>
              <a:effectLst/>
              <a:latin typeface="+mn-ea"/>
              <a:ea typeface="+mn-ea"/>
              <a:cs typeface="+mn-cs"/>
            </a:rPr>
            <a:t>年度にかけて</a:t>
          </a:r>
          <a:r>
            <a:rPr lang="ja-JP" altLang="en-US" sz="1000" b="0" i="0" baseline="0">
              <a:solidFill>
                <a:schemeClr val="dk1"/>
              </a:solidFill>
              <a:effectLst/>
              <a:latin typeface="+mn-ea"/>
              <a:ea typeface="+mn-ea"/>
              <a:cs typeface="+mn-cs"/>
            </a:rPr>
            <a:t>予定している</a:t>
          </a:r>
          <a:r>
            <a:rPr lang="ja-JP" altLang="ja-JP" sz="1000" b="0" i="0" baseline="0">
              <a:solidFill>
                <a:schemeClr val="dk1"/>
              </a:solidFill>
              <a:effectLst/>
              <a:latin typeface="+mn-ea"/>
              <a:ea typeface="+mn-ea"/>
              <a:cs typeface="+mn-cs"/>
            </a:rPr>
            <a:t>大型の施設更新事業</a:t>
          </a:r>
          <a:r>
            <a:rPr lang="ja-JP" altLang="en-US" sz="1000" b="0" i="0" baseline="0">
              <a:solidFill>
                <a:schemeClr val="dk1"/>
              </a:solidFill>
              <a:effectLst/>
              <a:latin typeface="+mn-ea"/>
              <a:ea typeface="+mn-ea"/>
              <a:cs typeface="+mn-cs"/>
            </a:rPr>
            <a:t>に伴う起債の償還が令和９年以降始まる見込みの為、類似団体平均に比べ高止まりとなることが見込まれる。今後とも、住民ニーズを的確に把握した事業の選択により、新規発行の抑制に取り組んでいく。</a:t>
          </a:r>
          <a:endParaRPr lang="en-US" altLang="ja-JP" sz="1000" b="0" i="0" baseline="0">
            <a:solidFill>
              <a:schemeClr val="dk1"/>
            </a:solidFill>
            <a:effectLst/>
            <a:latin typeface="+mn-ea"/>
            <a:ea typeface="+mn-ea"/>
            <a:cs typeface="+mn-cs"/>
          </a:endParaRPr>
        </a:p>
        <a:p>
          <a:r>
            <a:rPr lang="ja-JP" altLang="en-US" sz="1000" b="0" i="0" baseline="0">
              <a:solidFill>
                <a:schemeClr val="dk1"/>
              </a:solidFill>
              <a:effectLst/>
              <a:latin typeface="+mn-ea"/>
              <a:ea typeface="+mn-ea"/>
              <a:cs typeface="+mn-cs"/>
            </a:rPr>
            <a:t>積立金については、</a:t>
          </a:r>
          <a:r>
            <a:rPr lang="ja-JP" altLang="ja-JP" sz="1000" b="0" i="0" baseline="0">
              <a:solidFill>
                <a:schemeClr val="dk1"/>
              </a:solidFill>
              <a:effectLst/>
              <a:latin typeface="+mn-ea"/>
              <a:ea typeface="+mn-ea"/>
              <a:cs typeface="+mn-cs"/>
            </a:rPr>
            <a:t>住民一人あたり</a:t>
          </a:r>
          <a:r>
            <a:rPr lang="en-US" altLang="ja-JP" sz="1000" b="0" i="0" baseline="0">
              <a:solidFill>
                <a:schemeClr val="dk1"/>
              </a:solidFill>
              <a:effectLst/>
              <a:latin typeface="+mn-ea"/>
              <a:ea typeface="+mn-ea"/>
              <a:cs typeface="+mn-cs"/>
            </a:rPr>
            <a:t>35,849</a:t>
          </a:r>
          <a:r>
            <a:rPr lang="ja-JP" altLang="ja-JP" sz="1000" b="0" i="0" baseline="0">
              <a:solidFill>
                <a:schemeClr val="dk1"/>
              </a:solidFill>
              <a:effectLst/>
              <a:latin typeface="+mn-ea"/>
              <a:ea typeface="+mn-ea"/>
              <a:cs typeface="+mn-cs"/>
            </a:rPr>
            <a:t>円となっており、</a:t>
          </a:r>
          <a:r>
            <a:rPr lang="ja-JP" altLang="en-US" sz="1000" b="0" i="0" baseline="0">
              <a:solidFill>
                <a:schemeClr val="dk1"/>
              </a:solidFill>
              <a:effectLst/>
              <a:latin typeface="+mn-ea"/>
              <a:ea typeface="+mn-ea"/>
              <a:cs typeface="+mn-cs"/>
            </a:rPr>
            <a:t>令和</a:t>
          </a:r>
          <a:r>
            <a:rPr lang="en-US" altLang="ja-JP" sz="1000" b="0" i="0" baseline="0">
              <a:solidFill>
                <a:schemeClr val="dk1"/>
              </a:solidFill>
              <a:effectLst/>
              <a:latin typeface="+mn-ea"/>
              <a:ea typeface="+mn-ea"/>
              <a:cs typeface="+mn-cs"/>
            </a:rPr>
            <a:t>1</a:t>
          </a:r>
          <a:r>
            <a:rPr lang="ja-JP" altLang="en-US" sz="1000" b="0" i="0" baseline="0">
              <a:solidFill>
                <a:schemeClr val="dk1"/>
              </a:solidFill>
              <a:effectLst/>
              <a:latin typeface="+mn-ea"/>
              <a:ea typeface="+mn-ea"/>
              <a:cs typeface="+mn-cs"/>
            </a:rPr>
            <a:t>年</a:t>
          </a:r>
          <a:r>
            <a:rPr lang="ja-JP" altLang="ja-JP" sz="1000" b="0" i="0" baseline="0">
              <a:solidFill>
                <a:schemeClr val="dk1"/>
              </a:solidFill>
              <a:effectLst/>
              <a:latin typeface="+mn-ea"/>
              <a:ea typeface="+mn-ea"/>
              <a:cs typeface="+mn-cs"/>
            </a:rPr>
            <a:t>から令和</a:t>
          </a:r>
          <a:r>
            <a:rPr lang="en-US" altLang="ja-JP" sz="1000" b="0" i="0" baseline="0">
              <a:solidFill>
                <a:schemeClr val="dk1"/>
              </a:solidFill>
              <a:effectLst/>
              <a:latin typeface="+mn-ea"/>
              <a:ea typeface="+mn-ea"/>
              <a:cs typeface="+mn-cs"/>
            </a:rPr>
            <a:t>4</a:t>
          </a:r>
          <a:r>
            <a:rPr lang="ja-JP" altLang="ja-JP" sz="1000" b="0" i="0" baseline="0">
              <a:solidFill>
                <a:schemeClr val="dk1"/>
              </a:solidFill>
              <a:effectLst/>
              <a:latin typeface="+mn-ea"/>
              <a:ea typeface="+mn-ea"/>
              <a:cs typeface="+mn-cs"/>
            </a:rPr>
            <a:t>年にかけて、類似団体平均を</a:t>
          </a:r>
          <a:r>
            <a:rPr lang="ja-JP" altLang="en-US" sz="1000" b="0" i="0" baseline="0">
              <a:solidFill>
                <a:schemeClr val="dk1"/>
              </a:solidFill>
              <a:effectLst/>
              <a:latin typeface="+mn-ea"/>
              <a:ea typeface="+mn-ea"/>
              <a:cs typeface="+mn-cs"/>
            </a:rPr>
            <a:t>やや</a:t>
          </a:r>
          <a:r>
            <a:rPr lang="ja-JP" altLang="ja-JP" sz="1000" b="0" i="0" baseline="0">
              <a:solidFill>
                <a:schemeClr val="dk1"/>
              </a:solidFill>
              <a:effectLst/>
              <a:latin typeface="+mn-ea"/>
              <a:ea typeface="+mn-ea"/>
              <a:cs typeface="+mn-cs"/>
            </a:rPr>
            <a:t>上回る状況が続いている。</a:t>
          </a:r>
          <a:r>
            <a:rPr lang="ja-JP" altLang="en-US" sz="1000" b="0" i="0" baseline="0">
              <a:solidFill>
                <a:schemeClr val="dk1"/>
              </a:solidFill>
              <a:effectLst/>
              <a:latin typeface="+mn-ea"/>
              <a:ea typeface="+mn-ea"/>
              <a:cs typeface="+mn-cs"/>
            </a:rPr>
            <a:t>令和</a:t>
          </a:r>
          <a:r>
            <a:rPr lang="en-US" altLang="ja-JP" sz="1000" b="0" i="0" baseline="0">
              <a:solidFill>
                <a:schemeClr val="dk1"/>
              </a:solidFill>
              <a:effectLst/>
              <a:latin typeface="+mn-ea"/>
              <a:ea typeface="+mn-ea"/>
              <a:cs typeface="+mn-cs"/>
            </a:rPr>
            <a:t>4</a:t>
          </a:r>
          <a:r>
            <a:rPr lang="ja-JP" altLang="en-US" sz="1000" b="0" i="0" baseline="0">
              <a:solidFill>
                <a:schemeClr val="dk1"/>
              </a:solidFill>
              <a:effectLst/>
              <a:latin typeface="+mn-ea"/>
              <a:ea typeface="+mn-ea"/>
              <a:cs typeface="+mn-cs"/>
            </a:rPr>
            <a:t>年度においても</a:t>
          </a:r>
          <a:r>
            <a:rPr lang="ja-JP" altLang="ja-JP" sz="1000" b="0" i="0" baseline="0">
              <a:solidFill>
                <a:schemeClr val="dk1"/>
              </a:solidFill>
              <a:effectLst/>
              <a:latin typeface="+mn-ea"/>
              <a:ea typeface="+mn-ea"/>
              <a:cs typeface="+mn-cs"/>
            </a:rPr>
            <a:t>、</a:t>
          </a:r>
          <a:r>
            <a:rPr lang="ja-JP" altLang="en-US" sz="1000" b="0" i="0" baseline="0">
              <a:solidFill>
                <a:schemeClr val="dk1"/>
              </a:solidFill>
              <a:effectLst/>
              <a:latin typeface="+mn-ea"/>
              <a:ea typeface="+mn-ea"/>
              <a:cs typeface="+mn-cs"/>
            </a:rPr>
            <a:t>公共施設マネジメント基本計画に基づく公共施設の更新等に備え、</a:t>
          </a:r>
          <a:r>
            <a:rPr lang="ja-JP" altLang="ja-JP" sz="1000" b="0" i="0" baseline="0">
              <a:solidFill>
                <a:schemeClr val="dk1"/>
              </a:solidFill>
              <a:effectLst/>
              <a:latin typeface="+mn-ea"/>
              <a:ea typeface="+mn-ea"/>
              <a:cs typeface="+mn-cs"/>
            </a:rPr>
            <a:t>公共施設マネジメント基金</a:t>
          </a:r>
          <a:r>
            <a:rPr lang="ja-JP" altLang="en-US" sz="1000" b="0" i="0" baseline="0">
              <a:solidFill>
                <a:schemeClr val="dk1"/>
              </a:solidFill>
              <a:effectLst/>
              <a:latin typeface="+mn-ea"/>
              <a:ea typeface="+mn-ea"/>
              <a:cs typeface="+mn-cs"/>
            </a:rPr>
            <a:t>へ</a:t>
          </a:r>
          <a:r>
            <a:rPr lang="en-US" altLang="ja-JP" sz="1000" b="0" i="0" baseline="0">
              <a:solidFill>
                <a:schemeClr val="dk1"/>
              </a:solidFill>
              <a:effectLst/>
              <a:latin typeface="+mn-ea"/>
              <a:ea typeface="+mn-ea"/>
              <a:cs typeface="+mn-cs"/>
            </a:rPr>
            <a:t>400</a:t>
          </a:r>
          <a:r>
            <a:rPr lang="ja-JP" altLang="en-US" sz="1000" b="0" i="0" baseline="0">
              <a:solidFill>
                <a:schemeClr val="dk1"/>
              </a:solidFill>
              <a:effectLst/>
              <a:latin typeface="+mn-ea"/>
              <a:ea typeface="+mn-ea"/>
              <a:cs typeface="+mn-cs"/>
            </a:rPr>
            <a:t>百万円を積み立てた。また、まちづくり寄附金（ふるさと納税）も好調に推移しており、前年度比</a:t>
          </a:r>
          <a:r>
            <a:rPr lang="en-US" altLang="ja-JP" sz="1000" b="0" i="0" baseline="0">
              <a:solidFill>
                <a:schemeClr val="dk1"/>
              </a:solidFill>
              <a:effectLst/>
              <a:latin typeface="+mn-ea"/>
              <a:ea typeface="+mn-ea"/>
              <a:cs typeface="+mn-cs"/>
            </a:rPr>
            <a:t>12</a:t>
          </a:r>
          <a:r>
            <a:rPr lang="ja-JP" altLang="en-US" sz="1000" b="0" i="0" baseline="0">
              <a:solidFill>
                <a:schemeClr val="dk1"/>
              </a:solidFill>
              <a:effectLst/>
              <a:latin typeface="+mn-ea"/>
              <a:ea typeface="+mn-ea"/>
              <a:cs typeface="+mn-cs"/>
            </a:rPr>
            <a:t>％増の</a:t>
          </a:r>
          <a:r>
            <a:rPr lang="en-US" altLang="ja-JP" sz="1000" b="0" i="0" baseline="0">
              <a:solidFill>
                <a:schemeClr val="dk1"/>
              </a:solidFill>
              <a:effectLst/>
              <a:latin typeface="+mn-ea"/>
              <a:ea typeface="+mn-ea"/>
              <a:cs typeface="+mn-cs"/>
            </a:rPr>
            <a:t>418</a:t>
          </a:r>
          <a:r>
            <a:rPr lang="ja-JP" altLang="en-US" sz="1000" b="0" i="0" baseline="0">
              <a:solidFill>
                <a:schemeClr val="dk1"/>
              </a:solidFill>
              <a:effectLst/>
              <a:latin typeface="+mn-ea"/>
              <a:ea typeface="+mn-ea"/>
              <a:cs typeface="+mn-cs"/>
            </a:rPr>
            <a:t>百万円積み立てることができた。</a:t>
          </a:r>
          <a:endParaRPr lang="ja-JP" altLang="ja-JP" sz="10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　　　　　</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37,738
36,829
15.33
16,036,710
14,612,267
1,412,124
8,891,610
11,002,764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67691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960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82169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960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82169</xdr:rowOff>
    </xdr:from>
    <xdr:to>
      <xdr:col>15</xdr:col>
      <xdr:colOff>50800</xdr:colOff>
      <xdr:row>36</xdr:row>
      <xdr:rowOff>98552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436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77216</xdr:rowOff>
    </xdr:from>
    <xdr:to>
      <xdr:col>10</xdr:col>
      <xdr:colOff>114300</xdr:colOff>
      <xdr:row>36</xdr:row>
      <xdr:rowOff>98552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94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166768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99331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31369</xdr:rowOff>
    </xdr:from>
    <xdr:to>
      <xdr:col>15</xdr:col>
      <xdr:colOff>101600</xdr:colOff>
      <xdr:row>36</xdr:row>
      <xdr:rowOff>132969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124096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47752</xdr:rowOff>
    </xdr:from>
    <xdr:to>
      <xdr:col>10</xdr:col>
      <xdr:colOff>165100</xdr:colOff>
      <xdr:row>36</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26416</xdr:rowOff>
    </xdr:from>
    <xdr:to>
      <xdr:col>6</xdr:col>
      <xdr:colOff>38100</xdr:colOff>
      <xdr:row>36</xdr:row>
      <xdr:rowOff>128016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119143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80690</xdr:rowOff>
    </xdr:from>
    <xdr:to>
      <xdr:col>24</xdr:col>
      <xdr:colOff>63500</xdr:colOff>
      <xdr:row>57</xdr:row>
      <xdr:rowOff>82889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3340"/>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115956</xdr:rowOff>
    </xdr:from>
    <xdr:to>
      <xdr:col>19</xdr:col>
      <xdr:colOff>177800</xdr:colOff>
      <xdr:row>57</xdr:row>
      <xdr:rowOff>80690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45706"/>
          <a:ext cx="889000" cy="30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115956</xdr:rowOff>
    </xdr:from>
    <xdr:to>
      <xdr:col>15</xdr:col>
      <xdr:colOff>50800</xdr:colOff>
      <xdr:row>57</xdr:row>
      <xdr:rowOff>141327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45706"/>
          <a:ext cx="889000" cy="36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141327</xdr:rowOff>
    </xdr:from>
    <xdr:to>
      <xdr:col>10</xdr:col>
      <xdr:colOff>114300</xdr:colOff>
      <xdr:row>57</xdr:row>
      <xdr:rowOff>162854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3977"/>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32089</xdr:rowOff>
    </xdr:from>
    <xdr:to>
      <xdr:col>24</xdr:col>
      <xdr:colOff>114300</xdr:colOff>
      <xdr:row>57</xdr:row>
      <xdr:rowOff>133689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54966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29890</xdr:rowOff>
    </xdr:from>
    <xdr:to>
      <xdr:col>20</xdr:col>
      <xdr:colOff>38100</xdr:colOff>
      <xdr:row>57</xdr:row>
      <xdr:rowOff>131490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148017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7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65156</xdr:rowOff>
    </xdr:from>
    <xdr:to>
      <xdr:col>15</xdr:col>
      <xdr:colOff>101600</xdr:colOff>
      <xdr:row>55</xdr:row>
      <xdr:rowOff>166756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11833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90527</xdr:rowOff>
    </xdr:from>
    <xdr:to>
      <xdr:col>10</xdr:col>
      <xdr:colOff>165100</xdr:colOff>
      <xdr:row>58</xdr:row>
      <xdr:rowOff>20677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37204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112054</xdr:rowOff>
    </xdr:from>
    <xdr:to>
      <xdr:col>6</xdr:col>
      <xdr:colOff>38100</xdr:colOff>
      <xdr:row>58</xdr:row>
      <xdr:rowOff>42204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33331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71158</xdr:rowOff>
    </xdr:from>
    <xdr:to>
      <xdr:col>24</xdr:col>
      <xdr:colOff>63500</xdr:colOff>
      <xdr:row>77</xdr:row>
      <xdr:rowOff>132042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72808"/>
          <a:ext cx="8382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71158</xdr:rowOff>
    </xdr:from>
    <xdr:to>
      <xdr:col>19</xdr:col>
      <xdr:colOff>177800</xdr:colOff>
      <xdr:row>78</xdr:row>
      <xdr:rowOff>57572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2808"/>
          <a:ext cx="889000" cy="15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57572</xdr:rowOff>
    </xdr:from>
    <xdr:to>
      <xdr:col>15</xdr:col>
      <xdr:colOff>50800</xdr:colOff>
      <xdr:row>78</xdr:row>
      <xdr:rowOff>80111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067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80111</xdr:rowOff>
    </xdr:from>
    <xdr:to>
      <xdr:col>10</xdr:col>
      <xdr:colOff>114300</xdr:colOff>
      <xdr:row>78</xdr:row>
      <xdr:rowOff>126884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3211"/>
          <a:ext cx="889000" cy="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81242</xdr:rowOff>
    </xdr:from>
    <xdr:to>
      <xdr:col>24</xdr:col>
      <xdr:colOff>114300</xdr:colOff>
      <xdr:row>78</xdr:row>
      <xdr:rowOff>11392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20358</xdr:rowOff>
    </xdr:from>
    <xdr:to>
      <xdr:col>20</xdr:col>
      <xdr:colOff>38100</xdr:colOff>
      <xdr:row>77</xdr:row>
      <xdr:rowOff>121958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113085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6772</xdr:rowOff>
    </xdr:from>
    <xdr:to>
      <xdr:col>15</xdr:col>
      <xdr:colOff>101600</xdr:colOff>
      <xdr:row>78</xdr:row>
      <xdr:rowOff>108372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29311</xdr:rowOff>
    </xdr:from>
    <xdr:to>
      <xdr:col>10</xdr:col>
      <xdr:colOff>165100</xdr:colOff>
      <xdr:row>78</xdr:row>
      <xdr:rowOff>130911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122038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76084</xdr:rowOff>
    </xdr:from>
    <xdr:to>
      <xdr:col>6</xdr:col>
      <xdr:colOff>38100</xdr:colOff>
      <xdr:row>79</xdr:row>
      <xdr:rowOff>6234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168811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43067</xdr:rowOff>
    </xdr:from>
    <xdr:to>
      <xdr:col>24</xdr:col>
      <xdr:colOff>63500</xdr:colOff>
      <xdr:row>98</xdr:row>
      <xdr:rowOff>139128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5167"/>
          <a:ext cx="8382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43067</xdr:rowOff>
    </xdr:from>
    <xdr:to>
      <xdr:col>19</xdr:col>
      <xdr:colOff>177800</xdr:colOff>
      <xdr:row>99</xdr:row>
      <xdr:rowOff>39067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5167"/>
          <a:ext cx="8890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39067</xdr:rowOff>
    </xdr:from>
    <xdr:to>
      <xdr:col>15</xdr:col>
      <xdr:colOff>50800</xdr:colOff>
      <xdr:row>99</xdr:row>
      <xdr:rowOff>62661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2617"/>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62661</xdr:rowOff>
    </xdr:from>
    <xdr:to>
      <xdr:col>10</xdr:col>
      <xdr:colOff>114300</xdr:colOff>
      <xdr:row>99</xdr:row>
      <xdr:rowOff>77178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36211"/>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88328</xdr:rowOff>
    </xdr:from>
    <xdr:to>
      <xdr:col>24</xdr:col>
      <xdr:colOff>114300</xdr:colOff>
      <xdr:row>99</xdr:row>
      <xdr:rowOff>18478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3255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163717</xdr:rowOff>
    </xdr:from>
    <xdr:to>
      <xdr:col>20</xdr:col>
      <xdr:colOff>38100</xdr:colOff>
      <xdr:row>98</xdr:row>
      <xdr:rowOff>93867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159717</xdr:rowOff>
    </xdr:from>
    <xdr:to>
      <xdr:col>15</xdr:col>
      <xdr:colOff>101600</xdr:colOff>
      <xdr:row>99</xdr:row>
      <xdr:rowOff>89867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80994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11861</xdr:rowOff>
    </xdr:from>
    <xdr:to>
      <xdr:col>10</xdr:col>
      <xdr:colOff>165100</xdr:colOff>
      <xdr:row>99</xdr:row>
      <xdr:rowOff>113461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104588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26378</xdr:rowOff>
    </xdr:from>
    <xdr:to>
      <xdr:col>6</xdr:col>
      <xdr:colOff>38100</xdr:colOff>
      <xdr:row>99</xdr:row>
      <xdr:rowOff>127978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119105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89081</xdr:rowOff>
    </xdr:from>
    <xdr:to>
      <xdr:col>55</xdr:col>
      <xdr:colOff>0</xdr:colOff>
      <xdr:row>39</xdr:row>
      <xdr:rowOff>89408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7563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89408</xdr:rowOff>
    </xdr:from>
    <xdr:to>
      <xdr:col>50</xdr:col>
      <xdr:colOff>114300</xdr:colOff>
      <xdr:row>39</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5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80590</xdr:rowOff>
    </xdr:from>
    <xdr:to>
      <xdr:col>45</xdr:col>
      <xdr:colOff>177800</xdr:colOff>
      <xdr:row>39</xdr:row>
      <xdr:rowOff>89408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67140"/>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80264</xdr:rowOff>
    </xdr:from>
    <xdr:to>
      <xdr:col>41</xdr:col>
      <xdr:colOff>50800</xdr:colOff>
      <xdr:row>39</xdr:row>
      <xdr:rowOff>80590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38281</xdr:rowOff>
    </xdr:from>
    <xdr:to>
      <xdr:col>55</xdr:col>
      <xdr:colOff>50800</xdr:colOff>
      <xdr:row>39</xdr:row>
      <xdr:rowOff>139881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124658</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38608</xdr:rowOff>
    </xdr:from>
    <xdr:to>
      <xdr:col>50</xdr:col>
      <xdr:colOff>165100</xdr:colOff>
      <xdr:row>39</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131335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38608</xdr:rowOff>
    </xdr:from>
    <xdr:to>
      <xdr:col>46</xdr:col>
      <xdr:colOff>38100</xdr:colOff>
      <xdr:row>39</xdr:row>
      <xdr:rowOff>140208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131335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29790</xdr:rowOff>
    </xdr:from>
    <xdr:to>
      <xdr:col>41</xdr:col>
      <xdr:colOff>101600</xdr:colOff>
      <xdr:row>39</xdr:row>
      <xdr:rowOff>131390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122517</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29464</xdr:rowOff>
    </xdr:from>
    <xdr:to>
      <xdr:col>36</xdr:col>
      <xdr:colOff>165100</xdr:colOff>
      <xdr:row>39</xdr:row>
      <xdr:rowOff>131064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122191</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55036</xdr:rowOff>
    </xdr:from>
    <xdr:to>
      <xdr:col>55</xdr:col>
      <xdr:colOff>0</xdr:colOff>
      <xdr:row>59</xdr:row>
      <xdr:rowOff>57093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058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55036</xdr:rowOff>
    </xdr:from>
    <xdr:to>
      <xdr:col>50</xdr:col>
      <xdr:colOff>114300</xdr:colOff>
      <xdr:row>59</xdr:row>
      <xdr:rowOff>57061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058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53665</xdr:rowOff>
    </xdr:from>
    <xdr:to>
      <xdr:col>45</xdr:col>
      <xdr:colOff>177800</xdr:colOff>
      <xdr:row>59</xdr:row>
      <xdr:rowOff>57061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69215"/>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53665</xdr:rowOff>
    </xdr:from>
    <xdr:to>
      <xdr:col>41</xdr:col>
      <xdr:colOff>50800</xdr:colOff>
      <xdr:row>59</xdr:row>
      <xdr:rowOff>62923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6921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6293</xdr:rowOff>
    </xdr:from>
    <xdr:to>
      <xdr:col>55</xdr:col>
      <xdr:colOff>50800</xdr:colOff>
      <xdr:row>59</xdr:row>
      <xdr:rowOff>107893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92670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4236</xdr:rowOff>
    </xdr:from>
    <xdr:to>
      <xdr:col>50</xdr:col>
      <xdr:colOff>165100</xdr:colOff>
      <xdr:row>59</xdr:row>
      <xdr:rowOff>105836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96963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6261</xdr:rowOff>
    </xdr:from>
    <xdr:to>
      <xdr:col>46</xdr:col>
      <xdr:colOff>38100</xdr:colOff>
      <xdr:row>59</xdr:row>
      <xdr:rowOff>107861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98988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2865</xdr:rowOff>
    </xdr:from>
    <xdr:to>
      <xdr:col>41</xdr:col>
      <xdr:colOff>101600</xdr:colOff>
      <xdr:row>59</xdr:row>
      <xdr:rowOff>104465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95592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12123</xdr:rowOff>
    </xdr:from>
    <xdr:to>
      <xdr:col>36</xdr:col>
      <xdr:colOff>165100</xdr:colOff>
      <xdr:row>59</xdr:row>
      <xdr:rowOff>113723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104850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70510</xdr:rowOff>
    </xdr:from>
    <xdr:to>
      <xdr:col>55</xdr:col>
      <xdr:colOff>0</xdr:colOff>
      <xdr:row>78</xdr:row>
      <xdr:rowOff>115506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43610"/>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111125</xdr:rowOff>
    </xdr:from>
    <xdr:to>
      <xdr:col>50</xdr:col>
      <xdr:colOff>114300</xdr:colOff>
      <xdr:row>78</xdr:row>
      <xdr:rowOff>115506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8422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111125</xdr:rowOff>
    </xdr:from>
    <xdr:to>
      <xdr:col>45</xdr:col>
      <xdr:colOff>177800</xdr:colOff>
      <xdr:row>79</xdr:row>
      <xdr:rowOff>10237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84225"/>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7835</xdr:rowOff>
    </xdr:from>
    <xdr:to>
      <xdr:col>41</xdr:col>
      <xdr:colOff>50800</xdr:colOff>
      <xdr:row>79</xdr:row>
      <xdr:rowOff>10237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552385"/>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19710</xdr:rowOff>
    </xdr:from>
    <xdr:to>
      <xdr:col>55</xdr:col>
      <xdr:colOff>50800</xdr:colOff>
      <xdr:row>78</xdr:row>
      <xdr:rowOff>121310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106087</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64706</xdr:rowOff>
    </xdr:from>
    <xdr:to>
      <xdr:col>50</xdr:col>
      <xdr:colOff>165100</xdr:colOff>
      <xdr:row>78</xdr:row>
      <xdr:rowOff>166306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60325</xdr:rowOff>
    </xdr:from>
    <xdr:to>
      <xdr:col>46</xdr:col>
      <xdr:colOff>38100</xdr:colOff>
      <xdr:row>78</xdr:row>
      <xdr:rowOff>161925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153052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130887</xdr:rowOff>
    </xdr:from>
    <xdr:to>
      <xdr:col>41</xdr:col>
      <xdr:colOff>101600</xdr:colOff>
      <xdr:row>79</xdr:row>
      <xdr:rowOff>61037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52164</xdr:rowOff>
    </xdr:from>
    <xdr:ext cx="378565"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72017" y="135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128485</xdr:rowOff>
    </xdr:from>
    <xdr:to>
      <xdr:col>36</xdr:col>
      <xdr:colOff>165100</xdr:colOff>
      <xdr:row>79</xdr:row>
      <xdr:rowOff>58635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49762</xdr:rowOff>
    </xdr:from>
    <xdr:ext cx="378565"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83017" y="1359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92402</xdr:rowOff>
    </xdr:from>
    <xdr:to>
      <xdr:col>55</xdr:col>
      <xdr:colOff>0</xdr:colOff>
      <xdr:row>97</xdr:row>
      <xdr:rowOff>115773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23052"/>
          <a:ext cx="8382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115773</xdr:rowOff>
    </xdr:from>
    <xdr:to>
      <xdr:col>50</xdr:col>
      <xdr:colOff>114300</xdr:colOff>
      <xdr:row>97</xdr:row>
      <xdr:rowOff>126811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4642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73602</xdr:rowOff>
    </xdr:from>
    <xdr:to>
      <xdr:col>45</xdr:col>
      <xdr:colOff>177800</xdr:colOff>
      <xdr:row>97</xdr:row>
      <xdr:rowOff>126811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4252"/>
          <a:ext cx="8890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125755</xdr:rowOff>
    </xdr:from>
    <xdr:to>
      <xdr:col>41</xdr:col>
      <xdr:colOff>50800</xdr:colOff>
      <xdr:row>97</xdr:row>
      <xdr:rowOff>73602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84955"/>
          <a:ext cx="889000" cy="1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41602</xdr:rowOff>
    </xdr:from>
    <xdr:to>
      <xdr:col>55</xdr:col>
      <xdr:colOff>50800</xdr:colOff>
      <xdr:row>97</xdr:row>
      <xdr:rowOff>143202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20029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64973</xdr:rowOff>
    </xdr:from>
    <xdr:to>
      <xdr:col>50</xdr:col>
      <xdr:colOff>165100</xdr:colOff>
      <xdr:row>97</xdr:row>
      <xdr:rowOff>166573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76011</xdr:rowOff>
    </xdr:from>
    <xdr:to>
      <xdr:col>46</xdr:col>
      <xdr:colOff>38100</xdr:colOff>
      <xdr:row>98</xdr:row>
      <xdr:rowOff>6161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168738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9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22802</xdr:rowOff>
    </xdr:from>
    <xdr:to>
      <xdr:col>41</xdr:col>
      <xdr:colOff>101600</xdr:colOff>
      <xdr:row>97</xdr:row>
      <xdr:rowOff>124402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115529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74955</xdr:rowOff>
    </xdr:from>
    <xdr:to>
      <xdr:col>36</xdr:col>
      <xdr:colOff>165100</xdr:colOff>
      <xdr:row>97</xdr:row>
      <xdr:rowOff>5105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21632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121679</xdr:rowOff>
    </xdr:from>
    <xdr:to>
      <xdr:col>85</xdr:col>
      <xdr:colOff>127000</xdr:colOff>
      <xdr:row>37</xdr:row>
      <xdr:rowOff>166789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65329"/>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136766</xdr:rowOff>
    </xdr:from>
    <xdr:to>
      <xdr:col>81</xdr:col>
      <xdr:colOff>50800</xdr:colOff>
      <xdr:row>37</xdr:row>
      <xdr:rowOff>166789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80416"/>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105410</xdr:rowOff>
    </xdr:from>
    <xdr:to>
      <xdr:col>76</xdr:col>
      <xdr:colOff>114300</xdr:colOff>
      <xdr:row>37</xdr:row>
      <xdr:rowOff>136766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49060"/>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105410</xdr:rowOff>
    </xdr:from>
    <xdr:to>
      <xdr:col>71</xdr:col>
      <xdr:colOff>177800</xdr:colOff>
      <xdr:row>37</xdr:row>
      <xdr:rowOff>120040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4906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70879</xdr:rowOff>
    </xdr:from>
    <xdr:to>
      <xdr:col>85</xdr:col>
      <xdr:colOff>177800</xdr:colOff>
      <xdr:row>38</xdr:row>
      <xdr:rowOff>1029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93756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115989</xdr:rowOff>
    </xdr:from>
    <xdr:to>
      <xdr:col>81</xdr:col>
      <xdr:colOff>101600</xdr:colOff>
      <xdr:row>38</xdr:row>
      <xdr:rowOff>46139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37266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85966</xdr:rowOff>
    </xdr:from>
    <xdr:to>
      <xdr:col>76</xdr:col>
      <xdr:colOff>165100</xdr:colOff>
      <xdr:row>38</xdr:row>
      <xdr:rowOff>16117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2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7243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54610</xdr:rowOff>
    </xdr:from>
    <xdr:to>
      <xdr:col>72</xdr:col>
      <xdr:colOff>38100</xdr:colOff>
      <xdr:row>37</xdr:row>
      <xdr:rowOff>156210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69240</xdr:rowOff>
    </xdr:from>
    <xdr:to>
      <xdr:col>67</xdr:col>
      <xdr:colOff>101600</xdr:colOff>
      <xdr:row>37</xdr:row>
      <xdr:rowOff>170841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15917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153890</xdr:rowOff>
    </xdr:from>
    <xdr:to>
      <xdr:col>85</xdr:col>
      <xdr:colOff>127000</xdr:colOff>
      <xdr:row>57</xdr:row>
      <xdr:rowOff>129822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55090"/>
          <a:ext cx="838200" cy="1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30805</xdr:rowOff>
    </xdr:from>
    <xdr:to>
      <xdr:col>81</xdr:col>
      <xdr:colOff>50800</xdr:colOff>
      <xdr:row>57</xdr:row>
      <xdr:rowOff>129822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32005"/>
          <a:ext cx="889000" cy="2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30805</xdr:rowOff>
    </xdr:from>
    <xdr:to>
      <xdr:col>76</xdr:col>
      <xdr:colOff>114300</xdr:colOff>
      <xdr:row>57</xdr:row>
      <xdr:rowOff>149546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632005"/>
          <a:ext cx="889000" cy="29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149546</xdr:rowOff>
    </xdr:from>
    <xdr:to>
      <xdr:col>71</xdr:col>
      <xdr:colOff>177800</xdr:colOff>
      <xdr:row>58</xdr:row>
      <xdr:rowOff>91857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22196"/>
          <a:ext cx="889000" cy="1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103090</xdr:rowOff>
    </xdr:from>
    <xdr:to>
      <xdr:col>85</xdr:col>
      <xdr:colOff>177800</xdr:colOff>
      <xdr:row>57</xdr:row>
      <xdr:rowOff>33240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81517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6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79022</xdr:rowOff>
    </xdr:from>
    <xdr:to>
      <xdr:col>81</xdr:col>
      <xdr:colOff>101600</xdr:colOff>
      <xdr:row>58</xdr:row>
      <xdr:rowOff>9172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151455</xdr:rowOff>
    </xdr:from>
    <xdr:to>
      <xdr:col>76</xdr:col>
      <xdr:colOff>165100</xdr:colOff>
      <xdr:row>56</xdr:row>
      <xdr:rowOff>81605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72732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67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98746</xdr:rowOff>
    </xdr:from>
    <xdr:to>
      <xdr:col>72</xdr:col>
      <xdr:colOff>38100</xdr:colOff>
      <xdr:row>58</xdr:row>
      <xdr:rowOff>28896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20023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41057</xdr:rowOff>
    </xdr:from>
    <xdr:to>
      <xdr:col>67</xdr:col>
      <xdr:colOff>101600</xdr:colOff>
      <xdr:row>58</xdr:row>
      <xdr:rowOff>142657</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133784</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147064</xdr:rowOff>
    </xdr:from>
    <xdr:to>
      <xdr:col>85</xdr:col>
      <xdr:colOff>127000</xdr:colOff>
      <xdr:row>95</xdr:row>
      <xdr:rowOff>150166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43481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111387</xdr:rowOff>
    </xdr:from>
    <xdr:to>
      <xdr:col>81</xdr:col>
      <xdr:colOff>50800</xdr:colOff>
      <xdr:row>95</xdr:row>
      <xdr:rowOff>147064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399137"/>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109460</xdr:rowOff>
    </xdr:from>
    <xdr:to>
      <xdr:col>76</xdr:col>
      <xdr:colOff>114300</xdr:colOff>
      <xdr:row>95</xdr:row>
      <xdr:rowOff>111387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39721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109460</xdr:rowOff>
    </xdr:from>
    <xdr:to>
      <xdr:col>71</xdr:col>
      <xdr:colOff>177800</xdr:colOff>
      <xdr:row>95</xdr:row>
      <xdr:rowOff>116449</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39721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99366</xdr:rowOff>
    </xdr:from>
    <xdr:to>
      <xdr:col>85</xdr:col>
      <xdr:colOff>177800</xdr:colOff>
      <xdr:row>96</xdr:row>
      <xdr:rowOff>29516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122243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96264</xdr:rowOff>
    </xdr:from>
    <xdr:to>
      <xdr:col>81</xdr:col>
      <xdr:colOff>101600</xdr:colOff>
      <xdr:row>96</xdr:row>
      <xdr:rowOff>26414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42941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60587</xdr:rowOff>
    </xdr:from>
    <xdr:to>
      <xdr:col>76</xdr:col>
      <xdr:colOff>165100</xdr:colOff>
      <xdr:row>95</xdr:row>
      <xdr:rowOff>162187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7264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58660</xdr:rowOff>
    </xdr:from>
    <xdr:to>
      <xdr:col>72</xdr:col>
      <xdr:colOff>38100</xdr:colOff>
      <xdr:row>95</xdr:row>
      <xdr:rowOff>160260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5337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1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65649</xdr:rowOff>
    </xdr:from>
    <xdr:to>
      <xdr:col>67</xdr:col>
      <xdr:colOff>101600</xdr:colOff>
      <xdr:row>95</xdr:row>
      <xdr:rowOff>167249</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3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12326</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民生費については、子育て世帯への臨時特別給付金給付事業が終了したことにより令和３年度と比較し大きく減額となっている。</a:t>
          </a:r>
          <a:endParaRPr kumimoji="1" lang="en-US" altLang="ja-JP" sz="1200">
            <a:latin typeface="+mn-ea"/>
            <a:ea typeface="+mn-ea"/>
          </a:endParaRPr>
        </a:p>
        <a:p>
          <a:r>
            <a:rPr kumimoji="1" lang="ja-JP" altLang="en-US" sz="1200">
              <a:latin typeface="+mn-ea"/>
              <a:ea typeface="+mn-ea"/>
            </a:rPr>
            <a:t>衛生費については、新型コロナウイルスワクチン接種事業の減少や埋設廃棄物運搬・処分委託の終了により</a:t>
          </a:r>
          <a:r>
            <a:rPr kumimoji="1" lang="ja-JP" altLang="ja-JP" sz="1200">
              <a:solidFill>
                <a:schemeClr val="dk1"/>
              </a:solidFill>
              <a:effectLst/>
              <a:latin typeface="+mn-lt"/>
              <a:ea typeface="+mn-ea"/>
              <a:cs typeface="+mn-cs"/>
            </a:rPr>
            <a:t>大きく減額となっている。</a:t>
          </a:r>
          <a:endParaRPr lang="ja-JP" altLang="ja-JP" sz="1200">
            <a:effectLst/>
          </a:endParaRPr>
        </a:p>
        <a:p>
          <a:r>
            <a:rPr kumimoji="1" lang="ja-JP" altLang="en-US" sz="1200" b="0" i="0" baseline="0">
              <a:solidFill>
                <a:schemeClr val="dk1"/>
              </a:solidFill>
              <a:effectLst/>
              <a:latin typeface="+mn-ea"/>
              <a:ea typeface="+mn-ea"/>
              <a:cs typeface="+mn-cs"/>
            </a:rPr>
            <a:t>教育費については、良好な教育環境を維持するため、小中学校への電子黒板の整備や中学校トイレの洋式化改修工事に伴い増加した。</a:t>
          </a:r>
          <a:endParaRPr kumimoji="1" lang="en-US" altLang="ja-JP" sz="1200" b="0" i="0" baseline="0">
            <a:solidFill>
              <a:schemeClr val="dk1"/>
            </a:solidFill>
            <a:effectLst/>
            <a:latin typeface="+mn-ea"/>
            <a:ea typeface="+mn-ea"/>
            <a:cs typeface="+mn-cs"/>
          </a:endParaRPr>
        </a:p>
        <a:p>
          <a:r>
            <a:rPr kumimoji="1" lang="ja-JP" altLang="en-US" sz="1200" b="0" i="0" baseline="0">
              <a:solidFill>
                <a:schemeClr val="dk1"/>
              </a:solidFill>
              <a:effectLst/>
              <a:latin typeface="+mn-ea"/>
              <a:ea typeface="+mn-ea"/>
              <a:cs typeface="+mn-cs"/>
            </a:rPr>
            <a:t>公債費については、</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31</a:t>
          </a:r>
          <a:r>
            <a:rPr lang="ja-JP" altLang="ja-JP" sz="1200" b="0" i="0" baseline="0">
              <a:solidFill>
                <a:schemeClr val="dk1"/>
              </a:solidFill>
              <a:effectLst/>
              <a:latin typeface="+mn-lt"/>
              <a:ea typeface="+mn-ea"/>
              <a:cs typeface="+mn-cs"/>
            </a:rPr>
            <a:t>年から令和</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年にかけて減少傾向にあるものの、平成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年から平成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年に広域ごみ処理施設等建設事業費に係る起債の償還等伴い上昇し、類似団体平均を上回る状況が続いている。今後は、令和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年度～令和</a:t>
          </a:r>
          <a:r>
            <a:rPr lang="en-US" altLang="ja-JP" sz="1200" b="0" i="0" baseline="0">
              <a:solidFill>
                <a:schemeClr val="dk1"/>
              </a:solidFill>
              <a:effectLst/>
              <a:latin typeface="+mn-lt"/>
              <a:ea typeface="+mn-ea"/>
              <a:cs typeface="+mn-cs"/>
            </a:rPr>
            <a:t>8</a:t>
          </a:r>
          <a:r>
            <a:rPr lang="ja-JP" altLang="ja-JP" sz="1200" b="0" i="0" baseline="0">
              <a:solidFill>
                <a:schemeClr val="dk1"/>
              </a:solidFill>
              <a:effectLst/>
              <a:latin typeface="+mn-lt"/>
              <a:ea typeface="+mn-ea"/>
              <a:cs typeface="+mn-cs"/>
            </a:rPr>
            <a:t>年度にかけて予定している大型の施設更新事業に伴う起債の償還が令和９年以降始まる見込みの為、類似団体平均に比べ高止まりとなることが見込まれる。</a:t>
          </a:r>
          <a:endParaRPr kumimoji="1" lang="en-US" altLang="ja-JP" sz="1200" b="0" i="0" baseline="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財政調整基金残高は、適切な財源確保と歳出の精査により、決算剰余金を積み立てるとともに、最低水準の取り崩しに努めている。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実質単年度収支については、令和４年度は固定資産税を中心とした税収の増加（対前年度比＋</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百万円）及びふるさと納税寄附金の増加（対前年度比＋</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百万円）等により、</a:t>
          </a:r>
          <a:r>
            <a:rPr kumimoji="1" lang="en-US" altLang="ja-JP" sz="1200">
              <a:latin typeface="ＭＳ ゴシック" pitchFamily="49" charset="-128"/>
              <a:ea typeface="ＭＳ ゴシック" pitchFamily="49" charset="-128"/>
            </a:rPr>
            <a:t>0.24</a:t>
          </a:r>
          <a:r>
            <a:rPr kumimoji="1" lang="ja-JP" altLang="en-US" sz="1200">
              <a:latin typeface="ＭＳ ゴシック" pitchFamily="49" charset="-128"/>
              <a:ea typeface="ＭＳ ゴシック" pitchFamily="49" charset="-128"/>
            </a:rPr>
            <a:t>ポイント増加した。法人町民税等は社会情勢・景気変動の影響を受けやすいため、安定的に行政サービス提供できるよう、財政調整基金残高の水準を維持しつつ健全な行政運営に努めていく。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連結実質赤字比率については、全会計において黒字が続いており、特に水道事業会計、一般会計において黒字額が大きな割合を占めている。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また、令和元年度より下水道会計が公営企業へ移行した。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後期高齢者医療保険事業ついては、被保険者数の増により年々一般会計からの繰入金額が増している。今後も高齢化が進み被保険者数の増が見込まれるため、医療費適正化、法定外繰出金の精査など、一般会計の負担額（繰入金）を減らす努力をしていく必要が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16036710</v>
      </c>
      <c r="BO4" s="371"/>
      <c r="BP4" s="371"/>
      <c r="BQ4" s="371"/>
      <c r="BR4" s="371"/>
      <c r="BS4" s="371"/>
      <c r="BT4" s="371"/>
      <c r="BU4" s="372"/>
      <c r="BV4" s="370">
        <v>15880372</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15.9</v>
      </c>
      <c r="CU4" s="377"/>
      <c r="CV4" s="377"/>
      <c r="CW4" s="377"/>
      <c r="CX4" s="377"/>
      <c r="CY4" s="377"/>
      <c r="CZ4" s="377"/>
      <c r="DA4" s="378"/>
      <c r="DB4" s="376">
        <v>13.2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14612267</v>
      </c>
      <c r="BO5" s="408"/>
      <c r="BP5" s="408"/>
      <c r="BQ5" s="408"/>
      <c r="BR5" s="408"/>
      <c r="BS5" s="408"/>
      <c r="BT5" s="408"/>
      <c r="BU5" s="409"/>
      <c r="BV5" s="407">
        <v>14738872</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85.5</v>
      </c>
      <c r="CU5" s="405"/>
      <c r="CV5" s="405"/>
      <c r="CW5" s="405"/>
      <c r="CX5" s="405"/>
      <c r="CY5" s="405"/>
      <c r="CZ5" s="405"/>
      <c r="DA5" s="406"/>
      <c r="DB5" s="404">
        <v>85.2</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1424443</v>
      </c>
      <c r="BO6" s="408"/>
      <c r="BP6" s="408"/>
      <c r="BQ6" s="408"/>
      <c r="BR6" s="408"/>
      <c r="BS6" s="408"/>
      <c r="BT6" s="408"/>
      <c r="BU6" s="409"/>
      <c r="BV6" s="407">
        <v>1141500</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85.5</v>
      </c>
      <c r="CU6" s="445"/>
      <c r="CV6" s="445"/>
      <c r="CW6" s="445"/>
      <c r="CX6" s="445"/>
      <c r="CY6" s="445"/>
      <c r="CZ6" s="445"/>
      <c r="DA6" s="446"/>
      <c r="DB6" s="444">
        <v>85.2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12319</v>
      </c>
      <c r="BO7" s="408"/>
      <c r="BP7" s="408"/>
      <c r="BQ7" s="408"/>
      <c r="BR7" s="408"/>
      <c r="BS7" s="408"/>
      <c r="BT7" s="408"/>
      <c r="BU7" s="409"/>
      <c r="BV7" s="407">
        <v>28384</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8891610</v>
      </c>
      <c r="CU7" s="408"/>
      <c r="CV7" s="408"/>
      <c r="CW7" s="408"/>
      <c r="CX7" s="408"/>
      <c r="CY7" s="408"/>
      <c r="CZ7" s="408"/>
      <c r="DA7" s="409"/>
      <c r="DB7" s="407">
        <v>8446173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1412124</v>
      </c>
      <c r="BO8" s="408"/>
      <c r="BP8" s="408"/>
      <c r="BQ8" s="408"/>
      <c r="BR8" s="408"/>
      <c r="BS8" s="408"/>
      <c r="BT8" s="408"/>
      <c r="BU8" s="409"/>
      <c r="BV8" s="407">
        <v>1113116</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1.05</v>
      </c>
      <c r="CU8" s="448"/>
      <c r="CV8" s="448"/>
      <c r="CW8" s="448"/>
      <c r="CX8" s="448"/>
      <c r="CY8" s="448"/>
      <c r="CZ8" s="448"/>
      <c r="DA8" s="449"/>
      <c r="DB8" s="447">
        <v>1.06</v>
      </c>
      <c r="DC8" s="448"/>
      <c r="DD8" s="448"/>
      <c r="DE8" s="448"/>
      <c r="DF8" s="448"/>
      <c r="DG8" s="448"/>
      <c r="DH8" s="448"/>
      <c r="DI8" s="449"/>
    </row>
    <row r="9" spans="1:119" ht="18.75" customHeight="1" thickBot="1" x14ac:dyDescent="0.25">
      <c r="A9" s="181"/>
      <c r="B9" s="401" t="s">
        <v>116</v>
      </c>
      <c r="C9" s="402"/>
      <c r="D9" s="402"/>
      <c r="E9" s="402"/>
      <c r="F9" s="402"/>
      <c r="G9" s="402"/>
      <c r="H9" s="402"/>
      <c r="I9" s="402"/>
      <c r="J9" s="402"/>
      <c r="K9" s="450"/>
      <c r="L9" s="451" t="s">
        <v>117</v>
      </c>
      <c r="M9" s="452"/>
      <c r="N9" s="452"/>
      <c r="O9" s="452"/>
      <c r="P9" s="452"/>
      <c r="Q9" s="453"/>
      <c r="R9" s="454">
        <v>38434</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120</v>
      </c>
      <c r="AV9" s="440"/>
      <c r="AW9" s="440"/>
      <c r="AX9" s="440"/>
      <c r="AY9" s="441" t="s">
        <v>121</v>
      </c>
      <c r="AZ9" s="442"/>
      <c r="BA9" s="442"/>
      <c r="BB9" s="442"/>
      <c r="BC9" s="442"/>
      <c r="BD9" s="442"/>
      <c r="BE9" s="442"/>
      <c r="BF9" s="442"/>
      <c r="BG9" s="442"/>
      <c r="BH9" s="442"/>
      <c r="BI9" s="442"/>
      <c r="BJ9" s="442"/>
      <c r="BK9" s="442"/>
      <c r="BL9" s="442"/>
      <c r="BM9" s="443"/>
      <c r="BN9" s="407">
        <v>299008</v>
      </c>
      <c r="BO9" s="408"/>
      <c r="BP9" s="408"/>
      <c r="BQ9" s="408"/>
      <c r="BR9" s="408"/>
      <c r="BS9" s="408"/>
      <c r="BT9" s="408"/>
      <c r="BU9" s="409"/>
      <c r="BV9" s="407">
        <v>190710</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13</v>
      </c>
      <c r="CU9" s="405"/>
      <c r="CV9" s="405"/>
      <c r="CW9" s="405"/>
      <c r="CX9" s="405"/>
      <c r="CY9" s="405"/>
      <c r="CZ9" s="405"/>
      <c r="DA9" s="406"/>
      <c r="DB9" s="404">
        <v>13.6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123</v>
      </c>
      <c r="M10" s="437"/>
      <c r="N10" s="437"/>
      <c r="O10" s="437"/>
      <c r="P10" s="437"/>
      <c r="Q10" s="438"/>
      <c r="R10" s="458">
        <v>38456</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427471</v>
      </c>
      <c r="BO10" s="408"/>
      <c r="BP10" s="408"/>
      <c r="BQ10" s="408"/>
      <c r="BR10" s="408"/>
      <c r="BS10" s="408"/>
      <c r="BT10" s="408"/>
      <c r="BU10" s="409"/>
      <c r="BV10" s="407">
        <v>422406</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120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2">
      <c r="A12" s="181"/>
      <c r="B12" s="467" t="s">
        <v>135</v>
      </c>
      <c r="C12" s="468"/>
      <c r="D12" s="468"/>
      <c r="E12" s="468"/>
      <c r="F12" s="468"/>
      <c r="G12" s="468"/>
      <c r="H12" s="468"/>
      <c r="I12" s="468"/>
      <c r="J12" s="468"/>
      <c r="K12" s="469"/>
      <c r="L12" s="476" t="s">
        <v>136</v>
      </c>
      <c r="M12" s="477"/>
      <c r="N12" s="477"/>
      <c r="O12" s="477"/>
      <c r="P12" s="477"/>
      <c r="Q12" s="478"/>
      <c r="R12" s="479">
        <v>37738</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111517</v>
      </c>
      <c r="BO12" s="408"/>
      <c r="BP12" s="408"/>
      <c r="BQ12" s="408"/>
      <c r="BR12" s="408"/>
      <c r="BS12" s="408"/>
      <c r="BT12" s="408"/>
      <c r="BU12" s="409"/>
      <c r="BV12" s="407">
        <v>49205</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134</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36829</v>
      </c>
      <c r="S13" s="492"/>
      <c r="T13" s="492"/>
      <c r="U13" s="492"/>
      <c r="V13" s="493"/>
      <c r="W13" s="423" t="s">
        <v>145</v>
      </c>
      <c r="X13" s="424"/>
      <c r="Y13" s="424"/>
      <c r="Z13" s="424"/>
      <c r="AA13" s="424"/>
      <c r="AB13" s="414"/>
      <c r="AC13" s="458">
        <v>582</v>
      </c>
      <c r="AD13" s="459"/>
      <c r="AE13" s="459"/>
      <c r="AF13" s="459"/>
      <c r="AG13" s="501"/>
      <c r="AH13" s="458">
        <v>607</v>
      </c>
      <c r="AI13" s="459"/>
      <c r="AJ13" s="459"/>
      <c r="AK13" s="459"/>
      <c r="AL13" s="460"/>
      <c r="AM13" s="436" t="s">
        <v>146</v>
      </c>
      <c r="AN13" s="437"/>
      <c r="AO13" s="437"/>
      <c r="AP13" s="437"/>
      <c r="AQ13" s="437"/>
      <c r="AR13" s="437"/>
      <c r="AS13" s="437"/>
      <c r="AT13" s="438"/>
      <c r="AU13" s="439" t="s">
        <v>109</v>
      </c>
      <c r="AV13" s="440"/>
      <c r="AW13" s="440"/>
      <c r="AX13" s="440"/>
      <c r="AY13" s="441" t="s">
        <v>147</v>
      </c>
      <c r="AZ13" s="442"/>
      <c r="BA13" s="442"/>
      <c r="BB13" s="442"/>
      <c r="BC13" s="442"/>
      <c r="BD13" s="442"/>
      <c r="BE13" s="442"/>
      <c r="BF13" s="442"/>
      <c r="BG13" s="442"/>
      <c r="BH13" s="442"/>
      <c r="BI13" s="442"/>
      <c r="BJ13" s="442"/>
      <c r="BK13" s="442"/>
      <c r="BL13" s="442"/>
      <c r="BM13" s="443"/>
      <c r="BN13" s="407">
        <v>614962</v>
      </c>
      <c r="BO13" s="408"/>
      <c r="BP13" s="408"/>
      <c r="BQ13" s="408"/>
      <c r="BR13" s="408"/>
      <c r="BS13" s="408"/>
      <c r="BT13" s="408"/>
      <c r="BU13" s="409"/>
      <c r="BV13" s="407">
        <v>563911</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10.199999999999999</v>
      </c>
      <c r="CU13" s="405"/>
      <c r="CV13" s="405"/>
      <c r="CW13" s="405"/>
      <c r="CX13" s="405"/>
      <c r="CY13" s="405"/>
      <c r="CZ13" s="405"/>
      <c r="DA13" s="406"/>
      <c r="DB13" s="404">
        <v>10.5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37942</v>
      </c>
      <c r="S14" s="492"/>
      <c r="T14" s="492"/>
      <c r="U14" s="492"/>
      <c r="V14" s="493"/>
      <c r="W14" s="397"/>
      <c r="X14" s="398"/>
      <c r="Y14" s="398"/>
      <c r="Z14" s="398"/>
      <c r="AA14" s="398"/>
      <c r="AB14" s="387"/>
      <c r="AC14" s="494">
        <v>3.5</v>
      </c>
      <c r="AD14" s="495"/>
      <c r="AE14" s="495"/>
      <c r="AF14" s="495"/>
      <c r="AG14" s="496"/>
      <c r="AH14" s="494">
        <v>3.7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64.099999999999994</v>
      </c>
      <c r="CU14" s="506"/>
      <c r="CV14" s="506"/>
      <c r="CW14" s="506"/>
      <c r="CX14" s="506"/>
      <c r="CY14" s="506"/>
      <c r="CZ14" s="506"/>
      <c r="DA14" s="507"/>
      <c r="DB14" s="505">
        <v>80.900000000000006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37116</v>
      </c>
      <c r="S15" s="492"/>
      <c r="T15" s="492"/>
      <c r="U15" s="492"/>
      <c r="V15" s="493"/>
      <c r="W15" s="423" t="s">
        <v>151</v>
      </c>
      <c r="X15" s="424"/>
      <c r="Y15" s="424"/>
      <c r="Z15" s="424"/>
      <c r="AA15" s="424"/>
      <c r="AB15" s="414"/>
      <c r="AC15" s="458">
        <v>4054</v>
      </c>
      <c r="AD15" s="459"/>
      <c r="AE15" s="459"/>
      <c r="AF15" s="459"/>
      <c r="AG15" s="501"/>
      <c r="AH15" s="458">
        <v>4202</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6884848</v>
      </c>
      <c r="BO15" s="371"/>
      <c r="BP15" s="371"/>
      <c r="BQ15" s="371"/>
      <c r="BR15" s="371"/>
      <c r="BS15" s="371"/>
      <c r="BT15" s="371"/>
      <c r="BU15" s="372"/>
      <c r="BV15" s="370">
        <v>6490422</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24.1</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6368505</v>
      </c>
      <c r="BO16" s="408"/>
      <c r="BP16" s="408"/>
      <c r="BQ16" s="408"/>
      <c r="BR16" s="408"/>
      <c r="BS16" s="408"/>
      <c r="BT16" s="408"/>
      <c r="BU16" s="409"/>
      <c r="BV16" s="407">
        <v>6545126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12156</v>
      </c>
      <c r="AD17" s="459"/>
      <c r="AE17" s="459"/>
      <c r="AF17" s="459"/>
      <c r="AG17" s="501"/>
      <c r="AH17" s="458">
        <v>11415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8891610</v>
      </c>
      <c r="BO17" s="408"/>
      <c r="BP17" s="408"/>
      <c r="BQ17" s="408"/>
      <c r="BR17" s="408"/>
      <c r="BS17" s="408"/>
      <c r="BT17" s="408"/>
      <c r="BU17" s="409"/>
      <c r="BV17" s="407">
        <v>8369677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15.33</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70.400000000000006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7943850</v>
      </c>
      <c r="BO18" s="408"/>
      <c r="BP18" s="408"/>
      <c r="BQ18" s="408"/>
      <c r="BR18" s="408"/>
      <c r="BS18" s="408"/>
      <c r="BT18" s="408"/>
      <c r="BU18" s="409"/>
      <c r="BV18" s="407">
        <v>7739177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2507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11289975</v>
      </c>
      <c r="BO19" s="408"/>
      <c r="BP19" s="408"/>
      <c r="BQ19" s="408"/>
      <c r="BR19" s="408"/>
      <c r="BS19" s="408"/>
      <c r="BT19" s="408"/>
      <c r="BU19" s="409"/>
      <c r="BV19" s="407">
        <v>10883086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15035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11002764</v>
      </c>
      <c r="BO22" s="371"/>
      <c r="BP22" s="371"/>
      <c r="BQ22" s="371"/>
      <c r="BR22" s="371"/>
      <c r="BS22" s="371"/>
      <c r="BT22" s="371"/>
      <c r="BU22" s="372"/>
      <c r="BV22" s="370">
        <v>11751087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2309355</v>
      </c>
      <c r="BO23" s="408"/>
      <c r="BP23" s="408"/>
      <c r="BQ23" s="408"/>
      <c r="BR23" s="408"/>
      <c r="BS23" s="408"/>
      <c r="BT23" s="408"/>
      <c r="BU23" s="409"/>
      <c r="BV23" s="407">
        <v>2759087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7500</v>
      </c>
      <c r="R24" s="459"/>
      <c r="S24" s="459"/>
      <c r="T24" s="459"/>
      <c r="U24" s="459"/>
      <c r="V24" s="501"/>
      <c r="W24" s="553"/>
      <c r="X24" s="554"/>
      <c r="Y24" s="555"/>
      <c r="Z24" s="457" t="s">
        <v>176</v>
      </c>
      <c r="AA24" s="437"/>
      <c r="AB24" s="437"/>
      <c r="AC24" s="437"/>
      <c r="AD24" s="437"/>
      <c r="AE24" s="437"/>
      <c r="AF24" s="437"/>
      <c r="AG24" s="438"/>
      <c r="AH24" s="458">
        <v>250</v>
      </c>
      <c r="AI24" s="459"/>
      <c r="AJ24" s="459"/>
      <c r="AK24" s="459"/>
      <c r="AL24" s="501"/>
      <c r="AM24" s="458">
        <v>769500</v>
      </c>
      <c r="AN24" s="459"/>
      <c r="AO24" s="459"/>
      <c r="AP24" s="459"/>
      <c r="AQ24" s="459"/>
      <c r="AR24" s="501"/>
      <c r="AS24" s="458">
        <v>3078</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9748910</v>
      </c>
      <c r="BO24" s="408"/>
      <c r="BP24" s="408"/>
      <c r="BQ24" s="408"/>
      <c r="BR24" s="408"/>
      <c r="BS24" s="408"/>
      <c r="BT24" s="408"/>
      <c r="BU24" s="409"/>
      <c r="BV24" s="407">
        <v>10204578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6400</v>
      </c>
      <c r="R25" s="459"/>
      <c r="S25" s="459"/>
      <c r="T25" s="459"/>
      <c r="U25" s="459"/>
      <c r="V25" s="501"/>
      <c r="W25" s="553"/>
      <c r="X25" s="554"/>
      <c r="Y25" s="555"/>
      <c r="Z25" s="457" t="s">
        <v>179</v>
      </c>
      <c r="AA25" s="437"/>
      <c r="AB25" s="437"/>
      <c r="AC25" s="437"/>
      <c r="AD25" s="437"/>
      <c r="AE25" s="437"/>
      <c r="AF25" s="437"/>
      <c r="AG25" s="438"/>
      <c r="AH25" s="458" t="s">
        <v>143</v>
      </c>
      <c r="AI25" s="459"/>
      <c r="AJ25" s="459"/>
      <c r="AK25" s="459"/>
      <c r="AL25" s="501"/>
      <c r="AM25" s="458" t="s">
        <v>134</v>
      </c>
      <c r="AN25" s="459"/>
      <c r="AO25" s="459"/>
      <c r="AP25" s="459"/>
      <c r="AQ25" s="459"/>
      <c r="AR25" s="501"/>
      <c r="AS25" s="458" t="s">
        <v>134</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1116616</v>
      </c>
      <c r="BO25" s="371"/>
      <c r="BP25" s="371"/>
      <c r="BQ25" s="371"/>
      <c r="BR25" s="371"/>
      <c r="BS25" s="371"/>
      <c r="BT25" s="371"/>
      <c r="BU25" s="372"/>
      <c r="BV25" s="370">
        <v>1286011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6100</v>
      </c>
      <c r="R26" s="459"/>
      <c r="S26" s="459"/>
      <c r="T26" s="459"/>
      <c r="U26" s="459"/>
      <c r="V26" s="501"/>
      <c r="W26" s="553"/>
      <c r="X26" s="554"/>
      <c r="Y26" s="555"/>
      <c r="Z26" s="457" t="s">
        <v>182</v>
      </c>
      <c r="AA26" s="559"/>
      <c r="AB26" s="559"/>
      <c r="AC26" s="559"/>
      <c r="AD26" s="559"/>
      <c r="AE26" s="559"/>
      <c r="AF26" s="559"/>
      <c r="AG26" s="560"/>
      <c r="AH26" s="458">
        <v>3</v>
      </c>
      <c r="AI26" s="459"/>
      <c r="AJ26" s="459"/>
      <c r="AK26" s="459"/>
      <c r="AL26" s="501"/>
      <c r="AM26" s="458">
        <v>9318</v>
      </c>
      <c r="AN26" s="459"/>
      <c r="AO26" s="459"/>
      <c r="AP26" s="459"/>
      <c r="AQ26" s="459"/>
      <c r="AR26" s="501"/>
      <c r="AS26" s="458">
        <v>3106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134</v>
      </c>
      <c r="BO26" s="408"/>
      <c r="BP26" s="408"/>
      <c r="BQ26" s="408"/>
      <c r="BR26" s="408"/>
      <c r="BS26" s="408"/>
      <c r="BT26" s="408"/>
      <c r="BU26" s="409"/>
      <c r="BV26" s="407" t="s">
        <v>134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3260</v>
      </c>
      <c r="R27" s="459"/>
      <c r="S27" s="459"/>
      <c r="T27" s="459"/>
      <c r="U27" s="459"/>
      <c r="V27" s="501"/>
      <c r="W27" s="553"/>
      <c r="X27" s="554"/>
      <c r="Y27" s="555"/>
      <c r="Z27" s="457" t="s">
        <v>185</v>
      </c>
      <c r="AA27" s="437"/>
      <c r="AB27" s="437"/>
      <c r="AC27" s="437"/>
      <c r="AD27" s="437"/>
      <c r="AE27" s="437"/>
      <c r="AF27" s="437"/>
      <c r="AG27" s="438"/>
      <c r="AH27" s="458">
        <v>6</v>
      </c>
      <c r="AI27" s="459"/>
      <c r="AJ27" s="459"/>
      <c r="AK27" s="459"/>
      <c r="AL27" s="501"/>
      <c r="AM27" s="458">
        <v>23796</v>
      </c>
      <c r="AN27" s="459"/>
      <c r="AO27" s="459"/>
      <c r="AP27" s="459"/>
      <c r="AQ27" s="459"/>
      <c r="AR27" s="501"/>
      <c r="AS27" s="458">
        <v>3966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187</v>
      </c>
      <c r="BO27" s="527"/>
      <c r="BP27" s="527"/>
      <c r="BQ27" s="527"/>
      <c r="BR27" s="527"/>
      <c r="BS27" s="527"/>
      <c r="BT27" s="527"/>
      <c r="BU27" s="528"/>
      <c r="BV27" s="526" t="s">
        <v>134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2720</v>
      </c>
      <c r="R28" s="459"/>
      <c r="S28" s="459"/>
      <c r="T28" s="459"/>
      <c r="U28" s="459"/>
      <c r="V28" s="501"/>
      <c r="W28" s="553"/>
      <c r="X28" s="554"/>
      <c r="Y28" s="555"/>
      <c r="Z28" s="457" t="s">
        <v>189</v>
      </c>
      <c r="AA28" s="437"/>
      <c r="AB28" s="437"/>
      <c r="AC28" s="437"/>
      <c r="AD28" s="437"/>
      <c r="AE28" s="437"/>
      <c r="AF28" s="437"/>
      <c r="AG28" s="438"/>
      <c r="AH28" s="458" t="s">
        <v>134</v>
      </c>
      <c r="AI28" s="459"/>
      <c r="AJ28" s="459"/>
      <c r="AK28" s="459"/>
      <c r="AL28" s="501"/>
      <c r="AM28" s="458" t="s">
        <v>134</v>
      </c>
      <c r="AN28" s="459"/>
      <c r="AO28" s="459"/>
      <c r="AP28" s="459"/>
      <c r="AQ28" s="459"/>
      <c r="AR28" s="501"/>
      <c r="AS28" s="458" t="s">
        <v>134</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1758331</v>
      </c>
      <c r="BO28" s="371"/>
      <c r="BP28" s="371"/>
      <c r="BQ28" s="371"/>
      <c r="BR28" s="371"/>
      <c r="BS28" s="371"/>
      <c r="BT28" s="371"/>
      <c r="BU28" s="372"/>
      <c r="BV28" s="370">
        <v>1442377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13</v>
      </c>
      <c r="M29" s="459"/>
      <c r="N29" s="459"/>
      <c r="O29" s="459"/>
      <c r="P29" s="501"/>
      <c r="Q29" s="458">
        <v>2520</v>
      </c>
      <c r="R29" s="459"/>
      <c r="S29" s="459"/>
      <c r="T29" s="459"/>
      <c r="U29" s="459"/>
      <c r="V29" s="501"/>
      <c r="W29" s="556"/>
      <c r="X29" s="557"/>
      <c r="Y29" s="558"/>
      <c r="Z29" s="457" t="s">
        <v>192</v>
      </c>
      <c r="AA29" s="437"/>
      <c r="AB29" s="437"/>
      <c r="AC29" s="437"/>
      <c r="AD29" s="437"/>
      <c r="AE29" s="437"/>
      <c r="AF29" s="437"/>
      <c r="AG29" s="438"/>
      <c r="AH29" s="458">
        <v>256</v>
      </c>
      <c r="AI29" s="459"/>
      <c r="AJ29" s="459"/>
      <c r="AK29" s="459"/>
      <c r="AL29" s="501"/>
      <c r="AM29" s="458">
        <v>793296</v>
      </c>
      <c r="AN29" s="459"/>
      <c r="AO29" s="459"/>
      <c r="AP29" s="459"/>
      <c r="AQ29" s="459"/>
      <c r="AR29" s="501"/>
      <c r="AS29" s="458">
        <v>3099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134</v>
      </c>
      <c r="BO29" s="408"/>
      <c r="BP29" s="408"/>
      <c r="BQ29" s="408"/>
      <c r="BR29" s="408"/>
      <c r="BS29" s="408"/>
      <c r="BT29" s="408"/>
      <c r="BU29" s="409"/>
      <c r="BV29" s="407" t="s">
        <v>134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1773421</v>
      </c>
      <c r="BO30" s="527"/>
      <c r="BP30" s="527"/>
      <c r="BQ30" s="527"/>
      <c r="BR30" s="527"/>
      <c r="BS30" s="527"/>
      <c r="BT30" s="527"/>
      <c r="BU30" s="528"/>
      <c r="BV30" s="526">
        <v>1255526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入間東部地区事務組合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三芳町土地開発公社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埼玉県市町村総合事務組合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彩の国さいたま人づくり広域連合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jA550x33P55MfYRHPiiVNz/LbSHYGrW/EHuRzKP5VB2gYUfStkvl+9ZBnwfkBOaJGNR6mqKtMMtuePypUaRvQ==" saltValue="4WCmqcw/9uGhNN9ATN4M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10.54</v>
      </c>
      <c r="G34" s="33">
        <v>6.05</v>
      </c>
      <c r="H34" s="33">
        <v>10.73</v>
      </c>
      <c r="I34" s="33">
        <v>13.17</v>
      </c>
      <c r="J34" s="34">
        <v>15.88</v>
      </c>
      <c r="K34" s="22"/>
      <c r="L34" s="22"/>
      <c r="M34" s="22"/>
      <c r="N34" s="22"/>
      <c r="O34" s="22"/>
      <c r="P34" s="22"/>
    </row>
    <row r="35" spans="1:16" ht="39" customHeight="1" x14ac:dyDescent="0.2">
      <c r="A35" s="22"/>
      <c r="B35" s="35"/>
      <c r="C35" s="1145" t="s">
        <v>572</v>
      </c>
      <c r="D35" s="1146"/>
      <c r="E35" s="1147"/>
      <c r="F35" s="36">
        <v>15.94</v>
      </c>
      <c r="G35" s="37">
        <v>16.420000000000002</v>
      </c>
      <c r="H35" s="37">
        <v>17.05</v>
      </c>
      <c r="I35" s="37">
        <v>17.22</v>
      </c>
      <c r="J35" s="38">
        <v>15.11</v>
      </c>
      <c r="K35" s="22"/>
      <c r="L35" s="22"/>
      <c r="M35" s="22"/>
      <c r="N35" s="22"/>
      <c r="O35" s="22"/>
      <c r="P35" s="22"/>
    </row>
    <row r="36" spans="1:16" ht="39" customHeight="1" x14ac:dyDescent="0.2">
      <c r="A36" s="22"/>
      <c r="B36" s="35"/>
      <c r="C36" s="1145" t="s">
        <v>573</v>
      </c>
      <c r="D36" s="1146"/>
      <c r="E36" s="1147"/>
      <c r="F36" s="36" t="s">
        <v>523</v>
      </c>
      <c r="G36" s="37">
        <v>6.94</v>
      </c>
      <c r="H36" s="37">
        <v>8.66</v>
      </c>
      <c r="I36" s="37">
        <v>10.71</v>
      </c>
      <c r="J36" s="38">
        <v>11.63</v>
      </c>
      <c r="K36" s="22"/>
      <c r="L36" s="22"/>
      <c r="M36" s="22"/>
      <c r="N36" s="22"/>
      <c r="O36" s="22"/>
      <c r="P36" s="22"/>
    </row>
    <row r="37" spans="1:16" ht="39" customHeight="1" x14ac:dyDescent="0.2">
      <c r="A37" s="22"/>
      <c r="B37" s="35"/>
      <c r="C37" s="1145" t="s">
        <v>574</v>
      </c>
      <c r="D37" s="1146"/>
      <c r="E37" s="1147"/>
      <c r="F37" s="36">
        <v>1.86</v>
      </c>
      <c r="G37" s="37">
        <v>1.55</v>
      </c>
      <c r="H37" s="37">
        <v>2.89</v>
      </c>
      <c r="I37" s="37">
        <v>1.99</v>
      </c>
      <c r="J37" s="38">
        <v>1.95</v>
      </c>
      <c r="K37" s="22"/>
      <c r="L37" s="22"/>
      <c r="M37" s="22"/>
      <c r="N37" s="22"/>
      <c r="O37" s="22"/>
      <c r="P37" s="22"/>
    </row>
    <row r="38" spans="1:16" ht="39" customHeight="1" x14ac:dyDescent="0.2">
      <c r="A38" s="22"/>
      <c r="B38" s="35"/>
      <c r="C38" s="1145" t="s">
        <v>575</v>
      </c>
      <c r="D38" s="1146"/>
      <c r="E38" s="1147"/>
      <c r="F38" s="36">
        <v>1.58</v>
      </c>
      <c r="G38" s="37">
        <v>1.18</v>
      </c>
      <c r="H38" s="37">
        <v>1.44</v>
      </c>
      <c r="I38" s="37">
        <v>1.82</v>
      </c>
      <c r="J38" s="38">
        <v>1.47</v>
      </c>
      <c r="K38" s="22"/>
      <c r="L38" s="22"/>
      <c r="M38" s="22"/>
      <c r="N38" s="22"/>
      <c r="O38" s="22"/>
      <c r="P38" s="22"/>
    </row>
    <row r="39" spans="1:16" ht="39" customHeight="1" x14ac:dyDescent="0.2">
      <c r="A39" s="22"/>
      <c r="B39" s="35"/>
      <c r="C39" s="1145" t="s">
        <v>576</v>
      </c>
      <c r="D39" s="1146"/>
      <c r="E39" s="1147"/>
      <c r="F39" s="36">
        <v>0.05</v>
      </c>
      <c r="G39" s="37">
        <v>0.09</v>
      </c>
      <c r="H39" s="37">
        <v>0.1</v>
      </c>
      <c r="I39" s="37">
        <v>0.2</v>
      </c>
      <c r="J39" s="38">
        <v>0.27</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578</v>
      </c>
      <c r="D43" s="1149"/>
      <c r="E43" s="1150"/>
      <c r="F43" s="41">
        <v>0</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gU9p8q9vl7avLh89UKQj3/lG6NdnFwVFHjOUm8rEhvhbBMHd8U9dSIqoVL2LSHuRYC+0DayoJyERoFRJtvasQ==" saltValue="XS8N3PENE0qR1CO3Mm9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1568</v>
      </c>
      <c r="L45" s="60">
        <v>1579</v>
      </c>
      <c r="M45" s="60">
        <v>1572</v>
      </c>
      <c r="N45" s="60">
        <v>1482</v>
      </c>
      <c r="O45" s="61">
        <v>1466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136</v>
      </c>
      <c r="L48" s="64">
        <v>125</v>
      </c>
      <c r="M48" s="64">
        <v>125</v>
      </c>
      <c r="N48" s="64">
        <v>113</v>
      </c>
      <c r="O48" s="65">
        <v>101</v>
      </c>
      <c r="P48" s="48"/>
      <c r="Q48" s="48"/>
      <c r="R48" s="48"/>
      <c r="S48" s="48"/>
      <c r="T48" s="48"/>
      <c r="U48" s="48"/>
    </row>
    <row r="49" spans="1:21" ht="30.75" customHeight="1" x14ac:dyDescent="0.2">
      <c r="A49" s="48"/>
      <c r="B49" s="1155"/>
      <c r="C49" s="1156"/>
      <c r="D49" s="62"/>
      <c r="E49" s="1161" t="s">
        <v>16</v>
      </c>
      <c r="F49" s="1161"/>
      <c r="G49" s="1161"/>
      <c r="H49" s="1161"/>
      <c r="I49" s="1161"/>
      <c r="J49" s="1162"/>
      <c r="K49" s="63">
        <v>106</v>
      </c>
      <c r="L49" s="64">
        <v>99</v>
      </c>
      <c r="M49" s="64">
        <v>92</v>
      </c>
      <c r="N49" s="64">
        <v>100</v>
      </c>
      <c r="O49" s="65">
        <v>84</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959</v>
      </c>
      <c r="L52" s="64">
        <v>953</v>
      </c>
      <c r="M52" s="64">
        <v>922</v>
      </c>
      <c r="N52" s="64">
        <v>911</v>
      </c>
      <c r="O52" s="65">
        <v>831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851</v>
      </c>
      <c r="L53" s="69">
        <v>850</v>
      </c>
      <c r="M53" s="69">
        <v>867</v>
      </c>
      <c r="N53" s="69">
        <v>784</v>
      </c>
      <c r="O53" s="70">
        <v>820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XZ0xhWhnA6MquVWpnz3/D8gqfMOFXnxeSjZNC1Ado54gCnS5m+332t7YCqw+B2MlwP5nvDf8t4p5m3iCXY3Xg==" saltValue="Z4Jmvoz7aa603E71N9w5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14200</v>
      </c>
      <c r="J41" s="356">
        <v>13414</v>
      </c>
      <c r="K41" s="356">
        <v>12653</v>
      </c>
      <c r="L41" s="356">
        <v>11751</v>
      </c>
      <c r="M41" s="357">
        <v>11003</v>
      </c>
    </row>
    <row r="42" spans="2:13" ht="27.75" customHeight="1" x14ac:dyDescent="0.2">
      <c r="B42" s="1186"/>
      <c r="C42" s="1187"/>
      <c r="D42" s="106"/>
      <c r="E42" s="1192" t="s">
        <v>34</v>
      </c>
      <c r="F42" s="1192"/>
      <c r="G42" s="1192"/>
      <c r="H42" s="1193"/>
      <c r="I42" s="358">
        <v>37</v>
      </c>
      <c r="J42" s="359">
        <v>129</v>
      </c>
      <c r="K42" s="359">
        <v>490</v>
      </c>
      <c r="L42" s="359">
        <v>491</v>
      </c>
      <c r="M42" s="360">
        <v>601</v>
      </c>
    </row>
    <row r="43" spans="2:13" ht="27.75" customHeight="1" x14ac:dyDescent="0.2">
      <c r="B43" s="1186"/>
      <c r="C43" s="1187"/>
      <c r="D43" s="106"/>
      <c r="E43" s="1192" t="s">
        <v>35</v>
      </c>
      <c r="F43" s="1192"/>
      <c r="G43" s="1192"/>
      <c r="H43" s="1193"/>
      <c r="I43" s="358">
        <v>888</v>
      </c>
      <c r="J43" s="359">
        <v>867</v>
      </c>
      <c r="K43" s="359">
        <v>853</v>
      </c>
      <c r="L43" s="359">
        <v>799</v>
      </c>
      <c r="M43" s="360">
        <v>729</v>
      </c>
    </row>
    <row r="44" spans="2:13" ht="27.75" customHeight="1" x14ac:dyDescent="0.2">
      <c r="B44" s="1186"/>
      <c r="C44" s="1187"/>
      <c r="D44" s="106"/>
      <c r="E44" s="1192" t="s">
        <v>36</v>
      </c>
      <c r="F44" s="1192"/>
      <c r="G44" s="1192"/>
      <c r="H44" s="1193"/>
      <c r="I44" s="358">
        <v>621</v>
      </c>
      <c r="J44" s="359">
        <v>627</v>
      </c>
      <c r="K44" s="359">
        <v>692</v>
      </c>
      <c r="L44" s="359">
        <v>612</v>
      </c>
      <c r="M44" s="360">
        <v>575</v>
      </c>
    </row>
    <row r="45" spans="2:13" ht="27.75" customHeight="1" x14ac:dyDescent="0.2">
      <c r="B45" s="1186"/>
      <c r="C45" s="1187"/>
      <c r="D45" s="106"/>
      <c r="E45" s="1192" t="s">
        <v>37</v>
      </c>
      <c r="F45" s="1192"/>
      <c r="G45" s="1192"/>
      <c r="H45" s="1193"/>
      <c r="I45" s="358">
        <v>1233</v>
      </c>
      <c r="J45" s="359">
        <v>1118</v>
      </c>
      <c r="K45" s="359">
        <v>1125</v>
      </c>
      <c r="L45" s="359">
        <v>981</v>
      </c>
      <c r="M45" s="360">
        <v>933</v>
      </c>
    </row>
    <row r="46" spans="2:13" ht="27.75" customHeight="1" x14ac:dyDescent="0.2">
      <c r="B46" s="1186"/>
      <c r="C46" s="1187"/>
      <c r="D46" s="107"/>
      <c r="E46" s="1192" t="s">
        <v>38</v>
      </c>
      <c r="F46" s="1192"/>
      <c r="G46" s="1192"/>
      <c r="H46" s="1193"/>
      <c r="I46" s="358" t="s">
        <v>523</v>
      </c>
      <c r="J46" s="359" t="s">
        <v>523</v>
      </c>
      <c r="K46" s="359" t="s">
        <v>523</v>
      </c>
      <c r="L46" s="359" t="s">
        <v>523</v>
      </c>
      <c r="M46" s="360" t="s">
        <v>523</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1766</v>
      </c>
      <c r="J50" s="359">
        <v>1814</v>
      </c>
      <c r="K50" s="359">
        <v>2074</v>
      </c>
      <c r="L50" s="359">
        <v>2270</v>
      </c>
      <c r="M50" s="360">
        <v>3090</v>
      </c>
    </row>
    <row r="51" spans="2:13" ht="27.75" customHeight="1" x14ac:dyDescent="0.2">
      <c r="B51" s="1186"/>
      <c r="C51" s="1187"/>
      <c r="D51" s="106"/>
      <c r="E51" s="1192" t="s">
        <v>44</v>
      </c>
      <c r="F51" s="1192"/>
      <c r="G51" s="1192"/>
      <c r="H51" s="1193"/>
      <c r="I51" s="358">
        <v>768</v>
      </c>
      <c r="J51" s="359">
        <v>826</v>
      </c>
      <c r="K51" s="359">
        <v>996</v>
      </c>
      <c r="L51" s="359">
        <v>1777</v>
      </c>
      <c r="M51" s="360">
        <v>1648</v>
      </c>
    </row>
    <row r="52" spans="2:13" ht="27.75" customHeight="1" x14ac:dyDescent="0.2">
      <c r="B52" s="1188"/>
      <c r="C52" s="1189"/>
      <c r="D52" s="106"/>
      <c r="E52" s="1192" t="s">
        <v>45</v>
      </c>
      <c r="F52" s="1192"/>
      <c r="G52" s="1192"/>
      <c r="H52" s="1193"/>
      <c r="I52" s="358">
        <v>5699</v>
      </c>
      <c r="J52" s="359">
        <v>5163</v>
      </c>
      <c r="K52" s="359">
        <v>4773</v>
      </c>
      <c r="L52" s="359">
        <v>4248</v>
      </c>
      <c r="M52" s="360">
        <v>3759</v>
      </c>
    </row>
    <row r="53" spans="2:13" ht="27.75" customHeight="1" thickBot="1" x14ac:dyDescent="0.25">
      <c r="B53" s="1199" t="s">
        <v>21</v>
      </c>
      <c r="C53" s="1200"/>
      <c r="D53" s="110"/>
      <c r="E53" s="1201" t="s">
        <v>46</v>
      </c>
      <c r="F53" s="1201"/>
      <c r="G53" s="1201"/>
      <c r="H53" s="1202"/>
      <c r="I53" s="361">
        <v>8746</v>
      </c>
      <c r="J53" s="362">
        <v>8351</v>
      </c>
      <c r="K53" s="362">
        <v>7969</v>
      </c>
      <c r="L53" s="362">
        <v>6340</v>
      </c>
      <c r="M53" s="363">
        <v>5343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nMoICysG9yG9yA9sxCYup9o1Ynt4OrxH4SJAxVNXtSUAYjGs9IahTm5sM+IwrON9PHTgsGxQldsfQqeyTf8PCQ==" saltValue="Eaah9YECgwPxI0QuNL7Z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49</v>
      </c>
      <c r="D55" s="1211"/>
      <c r="E55" s="1212"/>
      <c r="F55" s="122">
        <v>1069</v>
      </c>
      <c r="G55" s="122">
        <v>1442</v>
      </c>
      <c r="H55" s="123">
        <v>1758</v>
      </c>
    </row>
    <row r="56" spans="2:8" ht="52.5" customHeight="1" x14ac:dyDescent="0.2">
      <c r="B56" s="124"/>
      <c r="C56" s="1213" t="s">
        <v>50</v>
      </c>
      <c r="D56" s="1213"/>
      <c r="E56" s="1214"/>
      <c r="F56" s="125" t="s">
        <v>523</v>
      </c>
      <c r="G56" s="125" t="s">
        <v>523</v>
      </c>
      <c r="H56" s="126" t="s">
        <v>523</v>
      </c>
    </row>
    <row r="57" spans="2:8" ht="53.25" customHeight="1" x14ac:dyDescent="0.2">
      <c r="B57" s="124"/>
      <c r="C57" s="1215" t="s">
        <v>51</v>
      </c>
      <c r="D57" s="1215"/>
      <c r="E57" s="1216"/>
      <c r="F57" s="127">
        <v>632</v>
      </c>
      <c r="G57" s="127">
        <v>1256</v>
      </c>
      <c r="H57" s="128">
        <v>1773</v>
      </c>
    </row>
    <row r="58" spans="2:8" ht="45.75" customHeight="1" x14ac:dyDescent="0.2">
      <c r="B58" s="129"/>
      <c r="C58" s="1203" t="s">
        <v>52</v>
      </c>
      <c r="D58" s="1204"/>
      <c r="E58" s="1205"/>
      <c r="F58" s="130"/>
      <c r="G58" s="130"/>
      <c r="H58" s="131"/>
    </row>
    <row r="59" spans="2:8" ht="45.75" customHeight="1" x14ac:dyDescent="0.2">
      <c r="B59" s="129"/>
      <c r="C59" s="1203" t="s">
        <v>53</v>
      </c>
      <c r="D59" s="1204"/>
      <c r="E59" s="1205"/>
      <c r="F59" s="130"/>
      <c r="G59" s="130"/>
      <c r="H59" s="131"/>
    </row>
    <row r="60" spans="2:8" ht="45.75" customHeight="1" x14ac:dyDescent="0.2">
      <c r="B60" s="129"/>
      <c r="C60" s="1203" t="s">
        <v>53</v>
      </c>
      <c r="D60" s="1204"/>
      <c r="E60" s="1205"/>
      <c r="F60" s="130"/>
      <c r="G60" s="130"/>
      <c r="H60" s="131"/>
    </row>
    <row r="61" spans="2:8" ht="45.75" customHeight="1" x14ac:dyDescent="0.2">
      <c r="B61" s="129"/>
      <c r="C61" s="1203" t="s">
        <v>53</v>
      </c>
      <c r="D61" s="1204"/>
      <c r="E61" s="1205"/>
      <c r="F61" s="130"/>
      <c r="G61" s="130"/>
      <c r="H61" s="131"/>
    </row>
    <row r="62" spans="2:8" ht="45.75" customHeight="1" thickBot="1" x14ac:dyDescent="0.25">
      <c r="B62" s="132"/>
      <c r="C62" s="1206" t="s">
        <v>53</v>
      </c>
      <c r="D62" s="1207"/>
      <c r="E62" s="1208"/>
      <c r="F62" s="133"/>
      <c r="G62" s="133"/>
      <c r="H62" s="134"/>
    </row>
    <row r="63" spans="2:8" ht="52.5" customHeight="1" thickBot="1" x14ac:dyDescent="0.25">
      <c r="B63" s="135"/>
      <c r="C63" s="1209" t="s">
        <v>54</v>
      </c>
      <c r="D63" s="1209"/>
      <c r="E63" s="1210"/>
      <c r="F63" s="136">
        <v>1702</v>
      </c>
      <c r="G63" s="136">
        <v>2698</v>
      </c>
      <c r="H63" s="137">
        <v>3532</v>
      </c>
    </row>
    <row r="64" spans="2:8" ht="13" x14ac:dyDescent="0.2"/>
  </sheetData>
  <sheetProtection algorithmName="SHA-512" hashValue="21y3yjvz2jHG3tWW47xDxN+pU835kXhe1yYUjaB2FVh2eYyWJn5Jrf2mL7tQFqLEbtPQkahsDvHmlT/F72btOQ==" saltValue="CaUdOXrkLar4EZk/xM6R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562</v>
      </c>
      <c r="G2" s="151"/>
      <c r="H2" s="152"/>
    </row>
    <row r="3" spans="1:8" x14ac:dyDescent="0.2">
      <c r="A3" s="148" t="s">
        <v>555</v>
      </c>
      <c r="B3" s="153"/>
      <c r="C3" s="154"/>
      <c r="D3" s="155">
        <v>36613</v>
      </c>
      <c r="E3" s="156"/>
      <c r="F3" s="157">
        <v>47387</v>
      </c>
      <c r="G3" s="158"/>
      <c r="H3" s="159"/>
    </row>
    <row r="4" spans="1:8" x14ac:dyDescent="0.2">
      <c r="A4" s="160"/>
      <c r="B4" s="161"/>
      <c r="C4" s="162"/>
      <c r="D4" s="163">
        <v>18293</v>
      </c>
      <c r="E4" s="164"/>
      <c r="F4" s="165">
        <v>24928</v>
      </c>
      <c r="G4" s="166"/>
      <c r="H4" s="167"/>
    </row>
    <row r="5" spans="1:8" x14ac:dyDescent="0.2">
      <c r="A5" s="148" t="s">
        <v>557</v>
      </c>
      <c r="B5" s="153"/>
      <c r="C5" s="154"/>
      <c r="D5" s="155">
        <v>27723</v>
      </c>
      <c r="E5" s="156"/>
      <c r="F5" s="157">
        <v>51264</v>
      </c>
      <c r="G5" s="158"/>
      <c r="H5" s="159"/>
    </row>
    <row r="6" spans="1:8" x14ac:dyDescent="0.2">
      <c r="A6" s="160"/>
      <c r="B6" s="161"/>
      <c r="C6" s="162"/>
      <c r="D6" s="163">
        <v>18820</v>
      </c>
      <c r="E6" s="164"/>
      <c r="F6" s="165">
        <v>26040</v>
      </c>
      <c r="G6" s="166"/>
      <c r="H6" s="167"/>
    </row>
    <row r="7" spans="1:8" x14ac:dyDescent="0.2">
      <c r="A7" s="148" t="s">
        <v>558</v>
      </c>
      <c r="B7" s="153"/>
      <c r="C7" s="154"/>
      <c r="D7" s="155">
        <v>28264</v>
      </c>
      <c r="E7" s="156"/>
      <c r="F7" s="157">
        <v>52068</v>
      </c>
      <c r="G7" s="158"/>
      <c r="H7" s="159"/>
    </row>
    <row r="8" spans="1:8" x14ac:dyDescent="0.2">
      <c r="A8" s="160"/>
      <c r="B8" s="161"/>
      <c r="C8" s="162"/>
      <c r="D8" s="163">
        <v>14191</v>
      </c>
      <c r="E8" s="164"/>
      <c r="F8" s="165">
        <v>26936</v>
      </c>
      <c r="G8" s="166"/>
      <c r="H8" s="167"/>
    </row>
    <row r="9" spans="1:8" x14ac:dyDescent="0.2">
      <c r="A9" s="148" t="s">
        <v>559</v>
      </c>
      <c r="B9" s="153"/>
      <c r="C9" s="154"/>
      <c r="D9" s="155">
        <v>22118</v>
      </c>
      <c r="E9" s="156"/>
      <c r="F9" s="157">
        <v>47161</v>
      </c>
      <c r="G9" s="158"/>
      <c r="H9" s="159"/>
    </row>
    <row r="10" spans="1:8" x14ac:dyDescent="0.2">
      <c r="A10" s="160"/>
      <c r="B10" s="161"/>
      <c r="C10" s="162"/>
      <c r="D10" s="163">
        <v>13513</v>
      </c>
      <c r="E10" s="164"/>
      <c r="F10" s="165">
        <v>24595</v>
      </c>
      <c r="G10" s="166"/>
      <c r="H10" s="167"/>
    </row>
    <row r="11" spans="1:8" x14ac:dyDescent="0.2">
      <c r="A11" s="148" t="s">
        <v>560</v>
      </c>
      <c r="B11" s="153"/>
      <c r="C11" s="154"/>
      <c r="D11" s="155">
        <v>28298</v>
      </c>
      <c r="E11" s="156"/>
      <c r="F11" s="157">
        <v>43423</v>
      </c>
      <c r="G11" s="158"/>
      <c r="H11" s="159"/>
    </row>
    <row r="12" spans="1:8" x14ac:dyDescent="0.2">
      <c r="A12" s="160"/>
      <c r="B12" s="161"/>
      <c r="C12" s="168"/>
      <c r="D12" s="163">
        <v>17543</v>
      </c>
      <c r="E12" s="164"/>
      <c r="F12" s="165">
        <v>22207</v>
      </c>
      <c r="G12" s="166"/>
      <c r="H12" s="167"/>
    </row>
    <row r="13" spans="1:8" x14ac:dyDescent="0.2">
      <c r="A13" s="148"/>
      <c r="B13" s="153"/>
      <c r="C13" s="169"/>
      <c r="D13" s="170">
        <v>28603</v>
      </c>
      <c r="E13" s="171"/>
      <c r="F13" s="172">
        <v>48261</v>
      </c>
      <c r="G13" s="173"/>
      <c r="H13" s="159"/>
    </row>
    <row r="14" spans="1:8" x14ac:dyDescent="0.2">
      <c r="A14" s="160"/>
      <c r="B14" s="161"/>
      <c r="C14" s="162"/>
      <c r="D14" s="163">
        <v>16472</v>
      </c>
      <c r="E14" s="164"/>
      <c r="F14" s="165">
        <v>24941</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10.55</v>
      </c>
      <c r="C19" s="174">
        <f>ROUND(VALUE(SUBSTITUTE(実質収支比率等に係る経年分析!G$48,"▲","-")),2)</f>
        <v>6.06</v>
      </c>
      <c r="D19" s="174">
        <f>ROUND(VALUE(SUBSTITUTE(実質収支比率等に係る経年分析!H$48,"▲","-")),2)</f>
        <v>10.74</v>
      </c>
      <c r="E19" s="174">
        <f>ROUND(VALUE(SUBSTITUTE(実質収支比率等に係る経年分析!I$48,"▲","-")),2)</f>
        <v>13.18</v>
      </c>
      <c r="F19" s="174">
        <f>ROUND(VALUE(SUBSTITUTE(実質収支比率等に係る経年分析!J$48,"▲","-")),2)</f>
        <v>15.88</v>
      </c>
    </row>
    <row r="20" spans="1:11" x14ac:dyDescent="0.2">
      <c r="A20" s="174" t="s">
        <v>58</v>
      </c>
      <c r="B20" s="174">
        <f>ROUND(VALUE(SUBSTITUTE(実質収支比率等に係る経年分析!F$47,"▲","-")),2)</f>
        <v>10.52</v>
      </c>
      <c r="C20" s="174">
        <f>ROUND(VALUE(SUBSTITUTE(実質収支比率等に係る経年分析!G$47,"▲","-")),2)</f>
        <v>12.17</v>
      </c>
      <c r="D20" s="174">
        <f>ROUND(VALUE(SUBSTITUTE(実質収支比率等に係る経年分析!H$47,"▲","-")),2)</f>
        <v>12.44</v>
      </c>
      <c r="E20" s="174">
        <f>ROUND(VALUE(SUBSTITUTE(実質収支比率等に係る経年分析!I$47,"▲","-")),2)</f>
        <v>17.079999999999998</v>
      </c>
      <c r="F20" s="174">
        <f>ROUND(VALUE(SUBSTITUTE(実質収支比率等に係る経年分析!J$47,"▲","-")),2)</f>
        <v>19.78</v>
      </c>
    </row>
    <row r="21" spans="1:11" x14ac:dyDescent="0.2">
      <c r="A21" s="174" t="s">
        <v>59</v>
      </c>
      <c r="B21" s="174">
        <f>IF(ISNUMBER(VALUE(SUBSTITUTE(実質収支比率等に係る経年分析!F$49,"▲","-"))),ROUND(VALUE(SUBSTITUTE(実質収支比率等に係る経年分析!F$49,"▲","-")),2),NA())</f>
        <v>5.44</v>
      </c>
      <c r="C21" s="174">
        <f>IF(ISNUMBER(VALUE(SUBSTITUTE(実質収支比率等に係る経年分析!G$49,"▲","-"))),ROUND(VALUE(SUBSTITUTE(実質収支比率等に係る経年分析!G$49,"▲","-")),2),NA())</f>
        <v>-2.39</v>
      </c>
      <c r="D21" s="174">
        <f>IF(ISNUMBER(VALUE(SUBSTITUTE(実質収支比率等に係る経年分析!H$49,"▲","-"))),ROUND(VALUE(SUBSTITUTE(実質収支比率等に係る経年分析!H$49,"▲","-")),2),NA())</f>
        <v>4.9000000000000004</v>
      </c>
      <c r="E21" s="174">
        <f>IF(ISNUMBER(VALUE(SUBSTITUTE(実質収支比率等に係る経年分析!I$49,"▲","-"))),ROUND(VALUE(SUBSTITUTE(実質収支比率等に係る経年分析!I$49,"▲","-")),2),NA())</f>
        <v>6.68</v>
      </c>
      <c r="F21" s="174">
        <f>IF(ISNUMBER(VALUE(SUBSTITUTE(実質収支比率等に係る経年分析!J$49,"▲","-"))),ROUND(VALUE(SUBSTITUTE(実質収支比率等に係る経年分析!J$49,"▲","-")),2),NA())</f>
        <v>6.92</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国民健康保険事業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1.47</v>
      </c>
    </row>
    <row r="33" spans="1:16" x14ac:dyDescent="0.2">
      <c r="A33" s="175" t="str">
        <f>IF(連結実質赤字比率に係る赤字・黒字の構成分析!C$37="",NA(),連結実質赤字比率に係る赤字・黒字の構成分析!C$37)</f>
        <v>介護保険事業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11.63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16.420000000000002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15.11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15.88</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959</v>
      </c>
      <c r="E42" s="176"/>
      <c r="F42" s="176"/>
      <c r="G42" s="176">
        <f>'実質公債費比率（分子）の構造'!L$52</f>
        <v>953</v>
      </c>
      <c r="H42" s="176"/>
      <c r="I42" s="176"/>
      <c r="J42" s="176">
        <f>'実質公債費比率（分子）の構造'!M$52</f>
        <v>922</v>
      </c>
      <c r="K42" s="176"/>
      <c r="L42" s="176"/>
      <c r="M42" s="176">
        <f>'実質公債費比率（分子）の構造'!N$52</f>
        <v>911</v>
      </c>
      <c r="N42" s="176"/>
      <c r="O42" s="176"/>
      <c r="P42" s="176">
        <f>'実質公債費比率（分子）の構造'!O$52</f>
        <v>831</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f>'実質公債費比率（分子）の構造'!K$49</f>
        <v>106</v>
      </c>
      <c r="C45" s="176"/>
      <c r="D45" s="176"/>
      <c r="E45" s="176">
        <f>'実質公債費比率（分子）の構造'!L$49</f>
        <v>99</v>
      </c>
      <c r="F45" s="176"/>
      <c r="G45" s="176"/>
      <c r="H45" s="176">
        <f>'実質公債費比率（分子）の構造'!M$49</f>
        <v>92</v>
      </c>
      <c r="I45" s="176"/>
      <c r="J45" s="176"/>
      <c r="K45" s="176">
        <f>'実質公債費比率（分子）の構造'!N$49</f>
        <v>100</v>
      </c>
      <c r="L45" s="176"/>
      <c r="M45" s="176"/>
      <c r="N45" s="176">
        <f>'実質公債費比率（分子）の構造'!O$49</f>
        <v>84</v>
      </c>
      <c r="O45" s="176"/>
      <c r="P45" s="176"/>
    </row>
    <row r="46" spans="1:16" x14ac:dyDescent="0.2">
      <c r="A46" s="176" t="s">
        <v>70</v>
      </c>
      <c r="B46" s="176">
        <f>'実質公債費比率（分子）の構造'!K$48</f>
        <v>136</v>
      </c>
      <c r="C46" s="176"/>
      <c r="D46" s="176"/>
      <c r="E46" s="176">
        <f>'実質公債費比率（分子）の構造'!L$48</f>
        <v>125</v>
      </c>
      <c r="F46" s="176"/>
      <c r="G46" s="176"/>
      <c r="H46" s="176">
        <f>'実質公債費比率（分子）の構造'!M$48</f>
        <v>125</v>
      </c>
      <c r="I46" s="176"/>
      <c r="J46" s="176"/>
      <c r="K46" s="176">
        <f>'実質公債費比率（分子）の構造'!N$48</f>
        <v>113</v>
      </c>
      <c r="L46" s="176"/>
      <c r="M46" s="176"/>
      <c r="N46" s="176">
        <f>'実質公債費比率（分子）の構造'!O$48</f>
        <v>101</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1568</v>
      </c>
      <c r="C49" s="176"/>
      <c r="D49" s="176"/>
      <c r="E49" s="176">
        <f>'実質公債費比率（分子）の構造'!L$45</f>
        <v>1579</v>
      </c>
      <c r="F49" s="176"/>
      <c r="G49" s="176"/>
      <c r="H49" s="176">
        <f>'実質公債費比率（分子）の構造'!M$45</f>
        <v>1572</v>
      </c>
      <c r="I49" s="176"/>
      <c r="J49" s="176"/>
      <c r="K49" s="176">
        <f>'実質公債費比率（分子）の構造'!N$45</f>
        <v>1482</v>
      </c>
      <c r="L49" s="176"/>
      <c r="M49" s="176"/>
      <c r="N49" s="176">
        <f>'実質公債費比率（分子）の構造'!O$45</f>
        <v>1466</v>
      </c>
      <c r="O49" s="176"/>
      <c r="P49" s="176"/>
    </row>
    <row r="50" spans="1:16" x14ac:dyDescent="0.2">
      <c r="A50" s="176" t="s">
        <v>74</v>
      </c>
      <c r="B50" s="176" t="e">
        <f>NA()</f>
        <v>#N/A</v>
      </c>
      <c r="C50" s="176">
        <f>IF(ISNUMBER('実質公債費比率（分子）の構造'!K$53),'実質公債費比率（分子）の構造'!K$53,NA())</f>
        <v>851</v>
      </c>
      <c r="D50" s="176" t="e">
        <f>NA()</f>
        <v>#N/A</v>
      </c>
      <c r="E50" s="176" t="e">
        <f>NA()</f>
        <v>#N/A</v>
      </c>
      <c r="F50" s="176">
        <f>IF(ISNUMBER('実質公債費比率（分子）の構造'!L$53),'実質公債費比率（分子）の構造'!L$53,NA())</f>
        <v>850</v>
      </c>
      <c r="G50" s="176" t="e">
        <f>NA()</f>
        <v>#N/A</v>
      </c>
      <c r="H50" s="176" t="e">
        <f>NA()</f>
        <v>#N/A</v>
      </c>
      <c r="I50" s="176">
        <f>IF(ISNUMBER('実質公債費比率（分子）の構造'!M$53),'実質公債費比率（分子）の構造'!M$53,NA())</f>
        <v>867</v>
      </c>
      <c r="J50" s="176" t="e">
        <f>NA()</f>
        <v>#N/A</v>
      </c>
      <c r="K50" s="176" t="e">
        <f>NA()</f>
        <v>#N/A</v>
      </c>
      <c r="L50" s="176">
        <f>IF(ISNUMBER('実質公債費比率（分子）の構造'!N$53),'実質公債費比率（分子）の構造'!N$53,NA())</f>
        <v>784</v>
      </c>
      <c r="M50" s="176" t="e">
        <f>NA()</f>
        <v>#N/A</v>
      </c>
      <c r="N50" s="176" t="e">
        <f>NA()</f>
        <v>#N/A</v>
      </c>
      <c r="O50" s="176">
        <f>IF(ISNUMBER('実質公債費比率（分子）の構造'!O$53),'実質公債費比率（分子）の構造'!O$53,NA())</f>
        <v>820</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45</v>
      </c>
      <c r="B56" s="175"/>
      <c r="C56" s="175"/>
      <c r="D56" s="175">
        <f>'将来負担比率（分子）の構造'!I$52</f>
        <v>5699</v>
      </c>
      <c r="E56" s="175"/>
      <c r="F56" s="175"/>
      <c r="G56" s="175">
        <f>'将来負担比率（分子）の構造'!J$52</f>
        <v>5163</v>
      </c>
      <c r="H56" s="175"/>
      <c r="I56" s="175"/>
      <c r="J56" s="175">
        <f>'将来負担比率（分子）の構造'!K$52</f>
        <v>4773</v>
      </c>
      <c r="K56" s="175"/>
      <c r="L56" s="175"/>
      <c r="M56" s="175">
        <f>'将来負担比率（分子）の構造'!L$52</f>
        <v>4248</v>
      </c>
      <c r="N56" s="175"/>
      <c r="O56" s="175"/>
      <c r="P56" s="175">
        <f>'将来負担比率（分子）の構造'!M$52</f>
        <v>3759</v>
      </c>
    </row>
    <row r="57" spans="1:16" x14ac:dyDescent="0.2">
      <c r="A57" s="175" t="s">
        <v>44</v>
      </c>
      <c r="B57" s="175"/>
      <c r="C57" s="175"/>
      <c r="D57" s="175">
        <f>'将来負担比率（分子）の構造'!I$51</f>
        <v>768</v>
      </c>
      <c r="E57" s="175"/>
      <c r="F57" s="175"/>
      <c r="G57" s="175">
        <f>'将来負担比率（分子）の構造'!J$51</f>
        <v>826</v>
      </c>
      <c r="H57" s="175"/>
      <c r="I57" s="175"/>
      <c r="J57" s="175">
        <f>'将来負担比率（分子）の構造'!K$51</f>
        <v>996</v>
      </c>
      <c r="K57" s="175"/>
      <c r="L57" s="175"/>
      <c r="M57" s="175">
        <f>'将来負担比率（分子）の構造'!L$51</f>
        <v>1777</v>
      </c>
      <c r="N57" s="175"/>
      <c r="O57" s="175"/>
      <c r="P57" s="175">
        <f>'将来負担比率（分子）の構造'!M$51</f>
        <v>1648</v>
      </c>
    </row>
    <row r="58" spans="1:16" x14ac:dyDescent="0.2">
      <c r="A58" s="175" t="s">
        <v>43</v>
      </c>
      <c r="B58" s="175"/>
      <c r="C58" s="175"/>
      <c r="D58" s="175">
        <f>'将来負担比率（分子）の構造'!I$50</f>
        <v>1766</v>
      </c>
      <c r="E58" s="175"/>
      <c r="F58" s="175"/>
      <c r="G58" s="175">
        <f>'将来負担比率（分子）の構造'!J$50</f>
        <v>1814</v>
      </c>
      <c r="H58" s="175"/>
      <c r="I58" s="175"/>
      <c r="J58" s="175">
        <f>'将来負担比率（分子）の構造'!K$50</f>
        <v>2074</v>
      </c>
      <c r="K58" s="175"/>
      <c r="L58" s="175"/>
      <c r="M58" s="175">
        <f>'将来負担比率（分子）の構造'!L$50</f>
        <v>2270</v>
      </c>
      <c r="N58" s="175"/>
      <c r="O58" s="175"/>
      <c r="P58" s="175">
        <f>'将来負担比率（分子）の構造'!M$50</f>
        <v>3090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1233</v>
      </c>
      <c r="C62" s="175"/>
      <c r="D62" s="175"/>
      <c r="E62" s="175">
        <f>'将来負担比率（分子）の構造'!J$45</f>
        <v>1118</v>
      </c>
      <c r="F62" s="175"/>
      <c r="G62" s="175"/>
      <c r="H62" s="175">
        <f>'将来負担比率（分子）の構造'!K$45</f>
        <v>1125</v>
      </c>
      <c r="I62" s="175"/>
      <c r="J62" s="175"/>
      <c r="K62" s="175">
        <f>'将来負担比率（分子）の構造'!L$45</f>
        <v>981</v>
      </c>
      <c r="L62" s="175"/>
      <c r="M62" s="175"/>
      <c r="N62" s="175">
        <f>'将来負担比率（分子）の構造'!M$45</f>
        <v>933</v>
      </c>
      <c r="O62" s="175"/>
      <c r="P62" s="175"/>
    </row>
    <row r="63" spans="1:16" x14ac:dyDescent="0.2">
      <c r="A63" s="175" t="s">
        <v>36</v>
      </c>
      <c r="B63" s="175">
        <f>'将来負担比率（分子）の構造'!I$44</f>
        <v>621</v>
      </c>
      <c r="C63" s="175"/>
      <c r="D63" s="175"/>
      <c r="E63" s="175">
        <f>'将来負担比率（分子）の構造'!J$44</f>
        <v>627</v>
      </c>
      <c r="F63" s="175"/>
      <c r="G63" s="175"/>
      <c r="H63" s="175">
        <f>'将来負担比率（分子）の構造'!K$44</f>
        <v>692</v>
      </c>
      <c r="I63" s="175"/>
      <c r="J63" s="175"/>
      <c r="K63" s="175">
        <f>'将来負担比率（分子）の構造'!L$44</f>
        <v>612</v>
      </c>
      <c r="L63" s="175"/>
      <c r="M63" s="175"/>
      <c r="N63" s="175">
        <f>'将来負担比率（分子）の構造'!M$44</f>
        <v>575</v>
      </c>
      <c r="O63" s="175"/>
      <c r="P63" s="175"/>
    </row>
    <row r="64" spans="1:16" x14ac:dyDescent="0.2">
      <c r="A64" s="175" t="s">
        <v>35</v>
      </c>
      <c r="B64" s="175">
        <f>'将来負担比率（分子）の構造'!I$43</f>
        <v>888</v>
      </c>
      <c r="C64" s="175"/>
      <c r="D64" s="175"/>
      <c r="E64" s="175">
        <f>'将来負担比率（分子）の構造'!J$43</f>
        <v>867</v>
      </c>
      <c r="F64" s="175"/>
      <c r="G64" s="175"/>
      <c r="H64" s="175">
        <f>'将来負担比率（分子）の構造'!K$43</f>
        <v>853</v>
      </c>
      <c r="I64" s="175"/>
      <c r="J64" s="175"/>
      <c r="K64" s="175">
        <f>'将来負担比率（分子）の構造'!L$43</f>
        <v>799</v>
      </c>
      <c r="L64" s="175"/>
      <c r="M64" s="175"/>
      <c r="N64" s="175">
        <f>'将来負担比率（分子）の構造'!M$43</f>
        <v>729</v>
      </c>
      <c r="O64" s="175"/>
      <c r="P64" s="175"/>
    </row>
    <row r="65" spans="1:16" x14ac:dyDescent="0.2">
      <c r="A65" s="175" t="s">
        <v>34</v>
      </c>
      <c r="B65" s="175">
        <f>'将来負担比率（分子）の構造'!I$42</f>
        <v>37</v>
      </c>
      <c r="C65" s="175"/>
      <c r="D65" s="175"/>
      <c r="E65" s="175">
        <f>'将来負担比率（分子）の構造'!J$42</f>
        <v>129</v>
      </c>
      <c r="F65" s="175"/>
      <c r="G65" s="175"/>
      <c r="H65" s="175">
        <f>'将来負担比率（分子）の構造'!K$42</f>
        <v>490</v>
      </c>
      <c r="I65" s="175"/>
      <c r="J65" s="175"/>
      <c r="K65" s="175">
        <f>'将来負担比率（分子）の構造'!L$42</f>
        <v>491</v>
      </c>
      <c r="L65" s="175"/>
      <c r="M65" s="175"/>
      <c r="N65" s="175">
        <f>'将来負担比率（分子）の構造'!M$42</f>
        <v>601</v>
      </c>
      <c r="O65" s="175"/>
      <c r="P65" s="175"/>
    </row>
    <row r="66" spans="1:16" x14ac:dyDescent="0.2">
      <c r="A66" s="175" t="s">
        <v>33</v>
      </c>
      <c r="B66" s="175">
        <f>'将来負担比率（分子）の構造'!I$41</f>
        <v>14200</v>
      </c>
      <c r="C66" s="175"/>
      <c r="D66" s="175"/>
      <c r="E66" s="175">
        <f>'将来負担比率（分子）の構造'!J$41</f>
        <v>13414</v>
      </c>
      <c r="F66" s="175"/>
      <c r="G66" s="175"/>
      <c r="H66" s="175">
        <f>'将来負担比率（分子）の構造'!K$41</f>
        <v>12653</v>
      </c>
      <c r="I66" s="175"/>
      <c r="J66" s="175"/>
      <c r="K66" s="175">
        <f>'将来負担比率（分子）の構造'!L$41</f>
        <v>11751</v>
      </c>
      <c r="L66" s="175"/>
      <c r="M66" s="175"/>
      <c r="N66" s="175">
        <f>'将来負担比率（分子）の構造'!M$41</f>
        <v>11003</v>
      </c>
      <c r="O66" s="175"/>
      <c r="P66" s="175"/>
    </row>
    <row r="67" spans="1:16" x14ac:dyDescent="0.2">
      <c r="A67" s="175" t="s">
        <v>78</v>
      </c>
      <c r="B67" s="175" t="e">
        <f>NA()</f>
        <v>#N/A</v>
      </c>
      <c r="C67" s="175">
        <f>IF(ISNUMBER('将来負担比率（分子）の構造'!I$53), IF('将来負担比率（分子）の構造'!I$53 &lt; 0, 0, '将来負担比率（分子）の構造'!I$53), NA())</f>
        <v>8746</v>
      </c>
      <c r="D67" s="175" t="e">
        <f>NA()</f>
        <v>#N/A</v>
      </c>
      <c r="E67" s="175" t="e">
        <f>NA()</f>
        <v>#N/A</v>
      </c>
      <c r="F67" s="175">
        <f>IF(ISNUMBER('将来負担比率（分子）の構造'!J$53), IF('将来負担比率（分子）の構造'!J$53 &lt; 0, 0, '将来負担比率（分子）の構造'!J$53), NA())</f>
        <v>8351</v>
      </c>
      <c r="G67" s="175" t="e">
        <f>NA()</f>
        <v>#N/A</v>
      </c>
      <c r="H67" s="175" t="e">
        <f>NA()</f>
        <v>#N/A</v>
      </c>
      <c r="I67" s="175">
        <f>IF(ISNUMBER('将来負担比率（分子）の構造'!K$53), IF('将来負担比率（分子）の構造'!K$53 &lt; 0, 0, '将来負担比率（分子）の構造'!K$53), NA())</f>
        <v>7969</v>
      </c>
      <c r="J67" s="175" t="e">
        <f>NA()</f>
        <v>#N/A</v>
      </c>
      <c r="K67" s="175" t="e">
        <f>NA()</f>
        <v>#N/A</v>
      </c>
      <c r="L67" s="175">
        <f>IF(ISNUMBER('将来負担比率（分子）の構造'!L$53), IF('将来負担比率（分子）の構造'!L$53 &lt; 0, 0, '将来負担比率（分子）の構造'!L$53), NA())</f>
        <v>6340</v>
      </c>
      <c r="M67" s="175" t="e">
        <f>NA()</f>
        <v>#N/A</v>
      </c>
      <c r="N67" s="175" t="e">
        <f>NA()</f>
        <v>#N/A</v>
      </c>
      <c r="O67" s="175">
        <f>IF(ISNUMBER('将来負担比率（分子）の構造'!M$53), IF('将来負担比率（分子）の構造'!M$53 &lt; 0, 0, '将来負担比率（分子）の構造'!M$53), NA())</f>
        <v>5343</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1069</v>
      </c>
      <c r="C72" s="179">
        <f>基金残高に係る経年分析!G55</f>
        <v>1442</v>
      </c>
      <c r="D72" s="179">
        <f>基金残高に係る経年分析!H55</f>
        <v>1758</v>
      </c>
    </row>
    <row r="73" spans="1:16" x14ac:dyDescent="0.2">
      <c r="A73" s="178" t="s">
        <v>81</v>
      </c>
      <c r="B73" s="179" t="str">
        <f>基金残高に係る経年分析!F56</f>
        <v>-</v>
      </c>
      <c r="C73" s="179" t="str">
        <f>基金残高に係る経年分析!G56</f>
        <v>-</v>
      </c>
      <c r="D73" s="179" t="str">
        <f>基金残高に係る経年分析!H56</f>
        <v>-</v>
      </c>
    </row>
    <row r="74" spans="1:16" x14ac:dyDescent="0.2">
      <c r="A74" s="178" t="s">
        <v>82</v>
      </c>
      <c r="B74" s="179">
        <f>基金残高に係る経年分析!F57</f>
        <v>632</v>
      </c>
      <c r="C74" s="179">
        <f>基金残高に係る経年分析!G57</f>
        <v>1256</v>
      </c>
      <c r="D74" s="179">
        <f>基金残高に係る経年分析!H57</f>
        <v>1773</v>
      </c>
    </row>
  </sheetData>
  <sheetProtection algorithmName="SHA-512" hashValue="G9KfwH9EOyVBFBl5boNR8qD+fU03RcPAUKXi/4mU4U0w29Z7Z8DrWvv0haj9pMzP4hK4FvclgdjmoyP+L7QrEA==" saltValue="6sGvQxsMa0TsjzL/Q1SS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8141916</v>
      </c>
      <c r="S5" s="613"/>
      <c r="T5" s="613"/>
      <c r="U5" s="613"/>
      <c r="V5" s="613"/>
      <c r="W5" s="613"/>
      <c r="X5" s="613"/>
      <c r="Y5" s="614"/>
      <c r="Z5" s="615">
        <v>50.8</v>
      </c>
      <c r="AA5" s="615"/>
      <c r="AB5" s="615"/>
      <c r="AC5" s="615"/>
      <c r="AD5" s="616">
        <v>7823771</v>
      </c>
      <c r="AE5" s="616"/>
      <c r="AF5" s="616"/>
      <c r="AG5" s="616"/>
      <c r="AH5" s="616"/>
      <c r="AI5" s="616"/>
      <c r="AJ5" s="616"/>
      <c r="AK5" s="616"/>
      <c r="AL5" s="617">
        <v>84.2</v>
      </c>
      <c r="AM5" s="618"/>
      <c r="AN5" s="618"/>
      <c r="AO5" s="619"/>
      <c r="AP5" s="609" t="s">
        <v>231</v>
      </c>
      <c r="AQ5" s="610"/>
      <c r="AR5" s="610"/>
      <c r="AS5" s="610"/>
      <c r="AT5" s="610"/>
      <c r="AU5" s="610"/>
      <c r="AV5" s="610"/>
      <c r="AW5" s="610"/>
      <c r="AX5" s="610"/>
      <c r="AY5" s="610"/>
      <c r="AZ5" s="610"/>
      <c r="BA5" s="610"/>
      <c r="BB5" s="610"/>
      <c r="BC5" s="610"/>
      <c r="BD5" s="610"/>
      <c r="BE5" s="610"/>
      <c r="BF5" s="611"/>
      <c r="BG5" s="623">
        <v>7823772</v>
      </c>
      <c r="BH5" s="624"/>
      <c r="BI5" s="624"/>
      <c r="BJ5" s="624"/>
      <c r="BK5" s="624"/>
      <c r="BL5" s="624"/>
      <c r="BM5" s="624"/>
      <c r="BN5" s="625"/>
      <c r="BO5" s="626">
        <v>96.1</v>
      </c>
      <c r="BP5" s="626"/>
      <c r="BQ5" s="626"/>
      <c r="BR5" s="626"/>
      <c r="BS5" s="627">
        <v>128013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91638</v>
      </c>
      <c r="S6" s="624"/>
      <c r="T6" s="624"/>
      <c r="U6" s="624"/>
      <c r="V6" s="624"/>
      <c r="W6" s="624"/>
      <c r="X6" s="624"/>
      <c r="Y6" s="625"/>
      <c r="Z6" s="626">
        <v>0.6</v>
      </c>
      <c r="AA6" s="626"/>
      <c r="AB6" s="626"/>
      <c r="AC6" s="626"/>
      <c r="AD6" s="627">
        <v>91638</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7823772</v>
      </c>
      <c r="BH6" s="624"/>
      <c r="BI6" s="624"/>
      <c r="BJ6" s="624"/>
      <c r="BK6" s="624"/>
      <c r="BL6" s="624"/>
      <c r="BM6" s="624"/>
      <c r="BN6" s="625"/>
      <c r="BO6" s="626">
        <v>96.1</v>
      </c>
      <c r="BP6" s="626"/>
      <c r="BQ6" s="626"/>
      <c r="BR6" s="626"/>
      <c r="BS6" s="627">
        <v>128013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124134</v>
      </c>
      <c r="CS6" s="624"/>
      <c r="CT6" s="624"/>
      <c r="CU6" s="624"/>
      <c r="CV6" s="624"/>
      <c r="CW6" s="624"/>
      <c r="CX6" s="624"/>
      <c r="CY6" s="625"/>
      <c r="CZ6" s="617">
        <v>0.8</v>
      </c>
      <c r="DA6" s="618"/>
      <c r="DB6" s="618"/>
      <c r="DC6" s="634"/>
      <c r="DD6" s="632" t="s">
        <v>187</v>
      </c>
      <c r="DE6" s="624"/>
      <c r="DF6" s="624"/>
      <c r="DG6" s="624"/>
      <c r="DH6" s="624"/>
      <c r="DI6" s="624"/>
      <c r="DJ6" s="624"/>
      <c r="DK6" s="624"/>
      <c r="DL6" s="624"/>
      <c r="DM6" s="624"/>
      <c r="DN6" s="624"/>
      <c r="DO6" s="624"/>
      <c r="DP6" s="625"/>
      <c r="DQ6" s="632">
        <v>124134</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2227</v>
      </c>
      <c r="S7" s="624"/>
      <c r="T7" s="624"/>
      <c r="U7" s="624"/>
      <c r="V7" s="624"/>
      <c r="W7" s="624"/>
      <c r="X7" s="624"/>
      <c r="Y7" s="625"/>
      <c r="Z7" s="626">
        <v>0</v>
      </c>
      <c r="AA7" s="626"/>
      <c r="AB7" s="626"/>
      <c r="AC7" s="626"/>
      <c r="AD7" s="627">
        <v>2227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3114007</v>
      </c>
      <c r="BH7" s="624"/>
      <c r="BI7" s="624"/>
      <c r="BJ7" s="624"/>
      <c r="BK7" s="624"/>
      <c r="BL7" s="624"/>
      <c r="BM7" s="624"/>
      <c r="BN7" s="625"/>
      <c r="BO7" s="626">
        <v>38.200000000000003</v>
      </c>
      <c r="BP7" s="626"/>
      <c r="BQ7" s="626"/>
      <c r="BR7" s="626"/>
      <c r="BS7" s="627">
        <v>128013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3015689</v>
      </c>
      <c r="CS7" s="624"/>
      <c r="CT7" s="624"/>
      <c r="CU7" s="624"/>
      <c r="CV7" s="624"/>
      <c r="CW7" s="624"/>
      <c r="CX7" s="624"/>
      <c r="CY7" s="625"/>
      <c r="CZ7" s="626">
        <v>20.6</v>
      </c>
      <c r="DA7" s="626"/>
      <c r="DB7" s="626"/>
      <c r="DC7" s="626"/>
      <c r="DD7" s="632">
        <v>67666</v>
      </c>
      <c r="DE7" s="624"/>
      <c r="DF7" s="624"/>
      <c r="DG7" s="624"/>
      <c r="DH7" s="624"/>
      <c r="DI7" s="624"/>
      <c r="DJ7" s="624"/>
      <c r="DK7" s="624"/>
      <c r="DL7" s="624"/>
      <c r="DM7" s="624"/>
      <c r="DN7" s="624"/>
      <c r="DO7" s="624"/>
      <c r="DP7" s="625"/>
      <c r="DQ7" s="632">
        <v>2358867</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32079</v>
      </c>
      <c r="S8" s="624"/>
      <c r="T8" s="624"/>
      <c r="U8" s="624"/>
      <c r="V8" s="624"/>
      <c r="W8" s="624"/>
      <c r="X8" s="624"/>
      <c r="Y8" s="625"/>
      <c r="Z8" s="626">
        <v>0.2</v>
      </c>
      <c r="AA8" s="626"/>
      <c r="AB8" s="626"/>
      <c r="AC8" s="626"/>
      <c r="AD8" s="627">
        <v>32079</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68036</v>
      </c>
      <c r="BH8" s="624"/>
      <c r="BI8" s="624"/>
      <c r="BJ8" s="624"/>
      <c r="BK8" s="624"/>
      <c r="BL8" s="624"/>
      <c r="BM8" s="624"/>
      <c r="BN8" s="625"/>
      <c r="BO8" s="626">
        <v>0.8</v>
      </c>
      <c r="BP8" s="626"/>
      <c r="BQ8" s="626"/>
      <c r="BR8" s="626"/>
      <c r="BS8" s="627" t="s">
        <v>187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5038228</v>
      </c>
      <c r="CS8" s="624"/>
      <c r="CT8" s="624"/>
      <c r="CU8" s="624"/>
      <c r="CV8" s="624"/>
      <c r="CW8" s="624"/>
      <c r="CX8" s="624"/>
      <c r="CY8" s="625"/>
      <c r="CZ8" s="626">
        <v>34.5</v>
      </c>
      <c r="DA8" s="626"/>
      <c r="DB8" s="626"/>
      <c r="DC8" s="626"/>
      <c r="DD8" s="632">
        <v>7856</v>
      </c>
      <c r="DE8" s="624"/>
      <c r="DF8" s="624"/>
      <c r="DG8" s="624"/>
      <c r="DH8" s="624"/>
      <c r="DI8" s="624"/>
      <c r="DJ8" s="624"/>
      <c r="DK8" s="624"/>
      <c r="DL8" s="624"/>
      <c r="DM8" s="624"/>
      <c r="DN8" s="624"/>
      <c r="DO8" s="624"/>
      <c r="DP8" s="625"/>
      <c r="DQ8" s="632">
        <v>2548859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24978</v>
      </c>
      <c r="S9" s="624"/>
      <c r="T9" s="624"/>
      <c r="U9" s="624"/>
      <c r="V9" s="624"/>
      <c r="W9" s="624"/>
      <c r="X9" s="624"/>
      <c r="Y9" s="625"/>
      <c r="Z9" s="626">
        <v>0.2</v>
      </c>
      <c r="AA9" s="626"/>
      <c r="AB9" s="626"/>
      <c r="AC9" s="626"/>
      <c r="AD9" s="627">
        <v>24978</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2253670</v>
      </c>
      <c r="BH9" s="624"/>
      <c r="BI9" s="624"/>
      <c r="BJ9" s="624"/>
      <c r="BK9" s="624"/>
      <c r="BL9" s="624"/>
      <c r="BM9" s="624"/>
      <c r="BN9" s="625"/>
      <c r="BO9" s="626">
        <v>27.7</v>
      </c>
      <c r="BP9" s="626"/>
      <c r="BQ9" s="626"/>
      <c r="BR9" s="626"/>
      <c r="BS9" s="627" t="s">
        <v>187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1057983</v>
      </c>
      <c r="CS9" s="624"/>
      <c r="CT9" s="624"/>
      <c r="CU9" s="624"/>
      <c r="CV9" s="624"/>
      <c r="CW9" s="624"/>
      <c r="CX9" s="624"/>
      <c r="CY9" s="625"/>
      <c r="CZ9" s="626">
        <v>7.2</v>
      </c>
      <c r="DA9" s="626"/>
      <c r="DB9" s="626"/>
      <c r="DC9" s="626"/>
      <c r="DD9" s="632">
        <v>4800</v>
      </c>
      <c r="DE9" s="624"/>
      <c r="DF9" s="624"/>
      <c r="DG9" s="624"/>
      <c r="DH9" s="624"/>
      <c r="DI9" s="624"/>
      <c r="DJ9" s="624"/>
      <c r="DK9" s="624"/>
      <c r="DL9" s="624"/>
      <c r="DM9" s="624"/>
      <c r="DN9" s="624"/>
      <c r="DO9" s="624"/>
      <c r="DP9" s="625"/>
      <c r="DQ9" s="632">
        <v>735762</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187</v>
      </c>
      <c r="S10" s="624"/>
      <c r="T10" s="624"/>
      <c r="U10" s="624"/>
      <c r="V10" s="624"/>
      <c r="W10" s="624"/>
      <c r="X10" s="624"/>
      <c r="Y10" s="625"/>
      <c r="Z10" s="626" t="s">
        <v>187</v>
      </c>
      <c r="AA10" s="626"/>
      <c r="AB10" s="626"/>
      <c r="AC10" s="626"/>
      <c r="AD10" s="627" t="s">
        <v>187</v>
      </c>
      <c r="AE10" s="627"/>
      <c r="AF10" s="627"/>
      <c r="AG10" s="627"/>
      <c r="AH10" s="627"/>
      <c r="AI10" s="627"/>
      <c r="AJ10" s="627"/>
      <c r="AK10" s="627"/>
      <c r="AL10" s="628" t="s">
        <v>248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212244</v>
      </c>
      <c r="BH10" s="624"/>
      <c r="BI10" s="624"/>
      <c r="BJ10" s="624"/>
      <c r="BK10" s="624"/>
      <c r="BL10" s="624"/>
      <c r="BM10" s="624"/>
      <c r="BN10" s="625"/>
      <c r="BO10" s="626">
        <v>2.6</v>
      </c>
      <c r="BP10" s="626"/>
      <c r="BQ10" s="626"/>
      <c r="BR10" s="626"/>
      <c r="BS10" s="627" t="s">
        <v>187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1122</v>
      </c>
      <c r="CS10" s="624"/>
      <c r="CT10" s="624"/>
      <c r="CU10" s="624"/>
      <c r="CV10" s="624"/>
      <c r="CW10" s="624"/>
      <c r="CX10" s="624"/>
      <c r="CY10" s="625"/>
      <c r="CZ10" s="626">
        <v>0</v>
      </c>
      <c r="DA10" s="626"/>
      <c r="DB10" s="626"/>
      <c r="DC10" s="626"/>
      <c r="DD10" s="632" t="s">
        <v>187</v>
      </c>
      <c r="DE10" s="624"/>
      <c r="DF10" s="624"/>
      <c r="DG10" s="624"/>
      <c r="DH10" s="624"/>
      <c r="DI10" s="624"/>
      <c r="DJ10" s="624"/>
      <c r="DK10" s="624"/>
      <c r="DL10" s="624"/>
      <c r="DM10" s="624"/>
      <c r="DN10" s="624"/>
      <c r="DO10" s="624"/>
      <c r="DP10" s="625"/>
      <c r="DQ10" s="632">
        <v>122</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1080975</v>
      </c>
      <c r="S11" s="624"/>
      <c r="T11" s="624"/>
      <c r="U11" s="624"/>
      <c r="V11" s="624"/>
      <c r="W11" s="624"/>
      <c r="X11" s="624"/>
      <c r="Y11" s="625"/>
      <c r="Z11" s="628">
        <v>6.7</v>
      </c>
      <c r="AA11" s="629"/>
      <c r="AB11" s="629"/>
      <c r="AC11" s="635"/>
      <c r="AD11" s="632">
        <v>1080975</v>
      </c>
      <c r="AE11" s="624"/>
      <c r="AF11" s="624"/>
      <c r="AG11" s="624"/>
      <c r="AH11" s="624"/>
      <c r="AI11" s="624"/>
      <c r="AJ11" s="624"/>
      <c r="AK11" s="625"/>
      <c r="AL11" s="628">
        <v>11.6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580057</v>
      </c>
      <c r="BH11" s="624"/>
      <c r="BI11" s="624"/>
      <c r="BJ11" s="624"/>
      <c r="BK11" s="624"/>
      <c r="BL11" s="624"/>
      <c r="BM11" s="624"/>
      <c r="BN11" s="625"/>
      <c r="BO11" s="626">
        <v>7.1</v>
      </c>
      <c r="BP11" s="626"/>
      <c r="BQ11" s="626"/>
      <c r="BR11" s="626"/>
      <c r="BS11" s="627">
        <v>128013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96558</v>
      </c>
      <c r="CS11" s="624"/>
      <c r="CT11" s="624"/>
      <c r="CU11" s="624"/>
      <c r="CV11" s="624"/>
      <c r="CW11" s="624"/>
      <c r="CX11" s="624"/>
      <c r="CY11" s="625"/>
      <c r="CZ11" s="626">
        <v>0.7</v>
      </c>
      <c r="DA11" s="626"/>
      <c r="DB11" s="626"/>
      <c r="DC11" s="626"/>
      <c r="DD11" s="632" t="s">
        <v>187</v>
      </c>
      <c r="DE11" s="624"/>
      <c r="DF11" s="624"/>
      <c r="DG11" s="624"/>
      <c r="DH11" s="624"/>
      <c r="DI11" s="624"/>
      <c r="DJ11" s="624"/>
      <c r="DK11" s="624"/>
      <c r="DL11" s="624"/>
      <c r="DM11" s="624"/>
      <c r="DN11" s="624"/>
      <c r="DO11" s="624"/>
      <c r="DP11" s="625"/>
      <c r="DQ11" s="632">
        <v>72714</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248</v>
      </c>
      <c r="S12" s="624"/>
      <c r="T12" s="624"/>
      <c r="U12" s="624"/>
      <c r="V12" s="624"/>
      <c r="W12" s="624"/>
      <c r="X12" s="624"/>
      <c r="Y12" s="625"/>
      <c r="Z12" s="626" t="s">
        <v>187</v>
      </c>
      <c r="AA12" s="626"/>
      <c r="AB12" s="626"/>
      <c r="AC12" s="626"/>
      <c r="AD12" s="627" t="s">
        <v>248</v>
      </c>
      <c r="AE12" s="627"/>
      <c r="AF12" s="627"/>
      <c r="AG12" s="627"/>
      <c r="AH12" s="627"/>
      <c r="AI12" s="627"/>
      <c r="AJ12" s="627"/>
      <c r="AK12" s="627"/>
      <c r="AL12" s="628" t="s">
        <v>187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4262191</v>
      </c>
      <c r="BH12" s="624"/>
      <c r="BI12" s="624"/>
      <c r="BJ12" s="624"/>
      <c r="BK12" s="624"/>
      <c r="BL12" s="624"/>
      <c r="BM12" s="624"/>
      <c r="BN12" s="625"/>
      <c r="BO12" s="626">
        <v>52.3</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144007</v>
      </c>
      <c r="CS12" s="624"/>
      <c r="CT12" s="624"/>
      <c r="CU12" s="624"/>
      <c r="CV12" s="624"/>
      <c r="CW12" s="624"/>
      <c r="CX12" s="624"/>
      <c r="CY12" s="625"/>
      <c r="CZ12" s="626">
        <v>1</v>
      </c>
      <c r="DA12" s="626"/>
      <c r="DB12" s="626"/>
      <c r="DC12" s="626"/>
      <c r="DD12" s="632" t="s">
        <v>248</v>
      </c>
      <c r="DE12" s="624"/>
      <c r="DF12" s="624"/>
      <c r="DG12" s="624"/>
      <c r="DH12" s="624"/>
      <c r="DI12" s="624"/>
      <c r="DJ12" s="624"/>
      <c r="DK12" s="624"/>
      <c r="DL12" s="624"/>
      <c r="DM12" s="624"/>
      <c r="DN12" s="624"/>
      <c r="DO12" s="624"/>
      <c r="DP12" s="625"/>
      <c r="DQ12" s="632">
        <v>138678</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187</v>
      </c>
      <c r="S13" s="624"/>
      <c r="T13" s="624"/>
      <c r="U13" s="624"/>
      <c r="V13" s="624"/>
      <c r="W13" s="624"/>
      <c r="X13" s="624"/>
      <c r="Y13" s="625"/>
      <c r="Z13" s="626" t="s">
        <v>187</v>
      </c>
      <c r="AA13" s="626"/>
      <c r="AB13" s="626"/>
      <c r="AC13" s="626"/>
      <c r="AD13" s="627" t="s">
        <v>248</v>
      </c>
      <c r="AE13" s="627"/>
      <c r="AF13" s="627"/>
      <c r="AG13" s="627"/>
      <c r="AH13" s="627"/>
      <c r="AI13" s="627"/>
      <c r="AJ13" s="627"/>
      <c r="AK13" s="627"/>
      <c r="AL13" s="628" t="s">
        <v>134</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4258291</v>
      </c>
      <c r="BH13" s="624"/>
      <c r="BI13" s="624"/>
      <c r="BJ13" s="624"/>
      <c r="BK13" s="624"/>
      <c r="BL13" s="624"/>
      <c r="BM13" s="624"/>
      <c r="BN13" s="625"/>
      <c r="BO13" s="626">
        <v>52.3</v>
      </c>
      <c r="BP13" s="626"/>
      <c r="BQ13" s="626"/>
      <c r="BR13" s="626"/>
      <c r="BS13" s="627" t="s">
        <v>187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1211197</v>
      </c>
      <c r="CS13" s="624"/>
      <c r="CT13" s="624"/>
      <c r="CU13" s="624"/>
      <c r="CV13" s="624"/>
      <c r="CW13" s="624"/>
      <c r="CX13" s="624"/>
      <c r="CY13" s="625"/>
      <c r="CZ13" s="626">
        <v>8.3000000000000007</v>
      </c>
      <c r="DA13" s="626"/>
      <c r="DB13" s="626"/>
      <c r="DC13" s="626"/>
      <c r="DD13" s="632">
        <v>741925</v>
      </c>
      <c r="DE13" s="624"/>
      <c r="DF13" s="624"/>
      <c r="DG13" s="624"/>
      <c r="DH13" s="624"/>
      <c r="DI13" s="624"/>
      <c r="DJ13" s="624"/>
      <c r="DK13" s="624"/>
      <c r="DL13" s="624"/>
      <c r="DM13" s="624"/>
      <c r="DN13" s="624"/>
      <c r="DO13" s="624"/>
      <c r="DP13" s="625"/>
      <c r="DQ13" s="632">
        <v>527026</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343</v>
      </c>
      <c r="S14" s="624"/>
      <c r="T14" s="624"/>
      <c r="U14" s="624"/>
      <c r="V14" s="624"/>
      <c r="W14" s="624"/>
      <c r="X14" s="624"/>
      <c r="Y14" s="625"/>
      <c r="Z14" s="626">
        <v>0</v>
      </c>
      <c r="AA14" s="626"/>
      <c r="AB14" s="626"/>
      <c r="AC14" s="626"/>
      <c r="AD14" s="627">
        <v>343</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90155</v>
      </c>
      <c r="BH14" s="624"/>
      <c r="BI14" s="624"/>
      <c r="BJ14" s="624"/>
      <c r="BK14" s="624"/>
      <c r="BL14" s="624"/>
      <c r="BM14" s="624"/>
      <c r="BN14" s="625"/>
      <c r="BO14" s="626">
        <v>1.1000000000000001</v>
      </c>
      <c r="BP14" s="626"/>
      <c r="BQ14" s="626"/>
      <c r="BR14" s="626"/>
      <c r="BS14" s="627" t="s">
        <v>134</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640543</v>
      </c>
      <c r="CS14" s="624"/>
      <c r="CT14" s="624"/>
      <c r="CU14" s="624"/>
      <c r="CV14" s="624"/>
      <c r="CW14" s="624"/>
      <c r="CX14" s="624"/>
      <c r="CY14" s="625"/>
      <c r="CZ14" s="626">
        <v>4.4000000000000004</v>
      </c>
      <c r="DA14" s="626"/>
      <c r="DB14" s="626"/>
      <c r="DC14" s="626"/>
      <c r="DD14" s="632" t="s">
        <v>134</v>
      </c>
      <c r="DE14" s="624"/>
      <c r="DF14" s="624"/>
      <c r="DG14" s="624"/>
      <c r="DH14" s="624"/>
      <c r="DI14" s="624"/>
      <c r="DJ14" s="624"/>
      <c r="DK14" s="624"/>
      <c r="DL14" s="624"/>
      <c r="DM14" s="624"/>
      <c r="DN14" s="624"/>
      <c r="DO14" s="624"/>
      <c r="DP14" s="625"/>
      <c r="DQ14" s="632">
        <v>640543</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134</v>
      </c>
      <c r="S15" s="624"/>
      <c r="T15" s="624"/>
      <c r="U15" s="624"/>
      <c r="V15" s="624"/>
      <c r="W15" s="624"/>
      <c r="X15" s="624"/>
      <c r="Y15" s="625"/>
      <c r="Z15" s="626" t="s">
        <v>187</v>
      </c>
      <c r="AA15" s="626"/>
      <c r="AB15" s="626"/>
      <c r="AC15" s="626"/>
      <c r="AD15" s="627" t="s">
        <v>187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357419</v>
      </c>
      <c r="BH15" s="624"/>
      <c r="BI15" s="624"/>
      <c r="BJ15" s="624"/>
      <c r="BK15" s="624"/>
      <c r="BL15" s="624"/>
      <c r="BM15" s="624"/>
      <c r="BN15" s="625"/>
      <c r="BO15" s="626">
        <v>4.4000000000000004</v>
      </c>
      <c r="BP15" s="626"/>
      <c r="BQ15" s="626"/>
      <c r="BR15" s="626"/>
      <c r="BS15" s="627" t="s">
        <v>248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1816360</v>
      </c>
      <c r="CS15" s="624"/>
      <c r="CT15" s="624"/>
      <c r="CU15" s="624"/>
      <c r="CV15" s="624"/>
      <c r="CW15" s="624"/>
      <c r="CX15" s="624"/>
      <c r="CY15" s="625"/>
      <c r="CZ15" s="626">
        <v>12.4</v>
      </c>
      <c r="DA15" s="626"/>
      <c r="DB15" s="626"/>
      <c r="DC15" s="626"/>
      <c r="DD15" s="632">
        <v>245681</v>
      </c>
      <c r="DE15" s="624"/>
      <c r="DF15" s="624"/>
      <c r="DG15" s="624"/>
      <c r="DH15" s="624"/>
      <c r="DI15" s="624"/>
      <c r="DJ15" s="624"/>
      <c r="DK15" s="624"/>
      <c r="DL15" s="624"/>
      <c r="DM15" s="624"/>
      <c r="DN15" s="624"/>
      <c r="DO15" s="624"/>
      <c r="DP15" s="625"/>
      <c r="DQ15" s="632">
        <v>1252381</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15466</v>
      </c>
      <c r="S16" s="624"/>
      <c r="T16" s="624"/>
      <c r="U16" s="624"/>
      <c r="V16" s="624"/>
      <c r="W16" s="624"/>
      <c r="X16" s="624"/>
      <c r="Y16" s="625"/>
      <c r="Z16" s="626">
        <v>0.1</v>
      </c>
      <c r="AA16" s="626"/>
      <c r="AB16" s="626"/>
      <c r="AC16" s="626"/>
      <c r="AD16" s="627">
        <v>15466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187</v>
      </c>
      <c r="BH16" s="624"/>
      <c r="BI16" s="624"/>
      <c r="BJ16" s="624"/>
      <c r="BK16" s="624"/>
      <c r="BL16" s="624"/>
      <c r="BM16" s="624"/>
      <c r="BN16" s="625"/>
      <c r="BO16" s="626" t="s">
        <v>248</v>
      </c>
      <c r="BP16" s="626"/>
      <c r="BQ16" s="626"/>
      <c r="BR16" s="626"/>
      <c r="BS16" s="627" t="s">
        <v>248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187</v>
      </c>
      <c r="CS16" s="624"/>
      <c r="CT16" s="624"/>
      <c r="CU16" s="624"/>
      <c r="CV16" s="624"/>
      <c r="CW16" s="624"/>
      <c r="CX16" s="624"/>
      <c r="CY16" s="625"/>
      <c r="CZ16" s="626" t="s">
        <v>187</v>
      </c>
      <c r="DA16" s="626"/>
      <c r="DB16" s="626"/>
      <c r="DC16" s="626"/>
      <c r="DD16" s="632" t="s">
        <v>187</v>
      </c>
      <c r="DE16" s="624"/>
      <c r="DF16" s="624"/>
      <c r="DG16" s="624"/>
      <c r="DH16" s="624"/>
      <c r="DI16" s="624"/>
      <c r="DJ16" s="624"/>
      <c r="DK16" s="624"/>
      <c r="DL16" s="624"/>
      <c r="DM16" s="624"/>
      <c r="DN16" s="624"/>
      <c r="DO16" s="624"/>
      <c r="DP16" s="625"/>
      <c r="DQ16" s="632" t="s">
        <v>187</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134453</v>
      </c>
      <c r="S17" s="624"/>
      <c r="T17" s="624"/>
      <c r="U17" s="624"/>
      <c r="V17" s="624"/>
      <c r="W17" s="624"/>
      <c r="X17" s="624"/>
      <c r="Y17" s="625"/>
      <c r="Z17" s="626">
        <v>0.8</v>
      </c>
      <c r="AA17" s="626"/>
      <c r="AB17" s="626"/>
      <c r="AC17" s="626"/>
      <c r="AD17" s="627">
        <v>134453</v>
      </c>
      <c r="AE17" s="627"/>
      <c r="AF17" s="627"/>
      <c r="AG17" s="627"/>
      <c r="AH17" s="627"/>
      <c r="AI17" s="627"/>
      <c r="AJ17" s="627"/>
      <c r="AK17" s="627"/>
      <c r="AL17" s="628">
        <v>1.4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187</v>
      </c>
      <c r="BH17" s="624"/>
      <c r="BI17" s="624"/>
      <c r="BJ17" s="624"/>
      <c r="BK17" s="624"/>
      <c r="BL17" s="624"/>
      <c r="BM17" s="624"/>
      <c r="BN17" s="625"/>
      <c r="BO17" s="626" t="s">
        <v>187</v>
      </c>
      <c r="BP17" s="626"/>
      <c r="BQ17" s="626"/>
      <c r="BR17" s="626"/>
      <c r="BS17" s="627" t="s">
        <v>248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1466446</v>
      </c>
      <c r="CS17" s="624"/>
      <c r="CT17" s="624"/>
      <c r="CU17" s="624"/>
      <c r="CV17" s="624"/>
      <c r="CW17" s="624"/>
      <c r="CX17" s="624"/>
      <c r="CY17" s="625"/>
      <c r="CZ17" s="626">
        <v>10</v>
      </c>
      <c r="DA17" s="626"/>
      <c r="DB17" s="626"/>
      <c r="DC17" s="626"/>
      <c r="DD17" s="632" t="s">
        <v>134</v>
      </c>
      <c r="DE17" s="624"/>
      <c r="DF17" s="624"/>
      <c r="DG17" s="624"/>
      <c r="DH17" s="624"/>
      <c r="DI17" s="624"/>
      <c r="DJ17" s="624"/>
      <c r="DK17" s="624"/>
      <c r="DL17" s="624"/>
      <c r="DM17" s="624"/>
      <c r="DN17" s="624"/>
      <c r="DO17" s="624"/>
      <c r="DP17" s="625"/>
      <c r="DQ17" s="632">
        <v>1466446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53908</v>
      </c>
      <c r="S18" s="624"/>
      <c r="T18" s="624"/>
      <c r="U18" s="624"/>
      <c r="V18" s="624"/>
      <c r="W18" s="624"/>
      <c r="X18" s="624"/>
      <c r="Y18" s="625"/>
      <c r="Z18" s="626">
        <v>0.3</v>
      </c>
      <c r="AA18" s="626"/>
      <c r="AB18" s="626"/>
      <c r="AC18" s="626"/>
      <c r="AD18" s="627">
        <v>53908</v>
      </c>
      <c r="AE18" s="627"/>
      <c r="AF18" s="627"/>
      <c r="AG18" s="627"/>
      <c r="AH18" s="627"/>
      <c r="AI18" s="627"/>
      <c r="AJ18" s="627"/>
      <c r="AK18" s="627"/>
      <c r="AL18" s="628">
        <v>0.6</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134</v>
      </c>
      <c r="BH18" s="624"/>
      <c r="BI18" s="624"/>
      <c r="BJ18" s="624"/>
      <c r="BK18" s="624"/>
      <c r="BL18" s="624"/>
      <c r="BM18" s="624"/>
      <c r="BN18" s="625"/>
      <c r="BO18" s="626" t="s">
        <v>248</v>
      </c>
      <c r="BP18" s="626"/>
      <c r="BQ18" s="626"/>
      <c r="BR18" s="626"/>
      <c r="BS18" s="627" t="s">
        <v>248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187</v>
      </c>
      <c r="CS18" s="624"/>
      <c r="CT18" s="624"/>
      <c r="CU18" s="624"/>
      <c r="CV18" s="624"/>
      <c r="CW18" s="624"/>
      <c r="CX18" s="624"/>
      <c r="CY18" s="625"/>
      <c r="CZ18" s="626" t="s">
        <v>248</v>
      </c>
      <c r="DA18" s="626"/>
      <c r="DB18" s="626"/>
      <c r="DC18" s="626"/>
      <c r="DD18" s="632" t="s">
        <v>248</v>
      </c>
      <c r="DE18" s="624"/>
      <c r="DF18" s="624"/>
      <c r="DG18" s="624"/>
      <c r="DH18" s="624"/>
      <c r="DI18" s="624"/>
      <c r="DJ18" s="624"/>
      <c r="DK18" s="624"/>
      <c r="DL18" s="624"/>
      <c r="DM18" s="624"/>
      <c r="DN18" s="624"/>
      <c r="DO18" s="624"/>
      <c r="DP18" s="625"/>
      <c r="DQ18" s="632" t="s">
        <v>187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48769</v>
      </c>
      <c r="S19" s="624"/>
      <c r="T19" s="624"/>
      <c r="U19" s="624"/>
      <c r="V19" s="624"/>
      <c r="W19" s="624"/>
      <c r="X19" s="624"/>
      <c r="Y19" s="625"/>
      <c r="Z19" s="626">
        <v>0.3</v>
      </c>
      <c r="AA19" s="626"/>
      <c r="AB19" s="626"/>
      <c r="AC19" s="626"/>
      <c r="AD19" s="627">
        <v>48769</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318144</v>
      </c>
      <c r="BH19" s="624"/>
      <c r="BI19" s="624"/>
      <c r="BJ19" s="624"/>
      <c r="BK19" s="624"/>
      <c r="BL19" s="624"/>
      <c r="BM19" s="624"/>
      <c r="BN19" s="625"/>
      <c r="BO19" s="626">
        <v>3.9</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187</v>
      </c>
      <c r="CS19" s="624"/>
      <c r="CT19" s="624"/>
      <c r="CU19" s="624"/>
      <c r="CV19" s="624"/>
      <c r="CW19" s="624"/>
      <c r="CX19" s="624"/>
      <c r="CY19" s="625"/>
      <c r="CZ19" s="626" t="s">
        <v>187</v>
      </c>
      <c r="DA19" s="626"/>
      <c r="DB19" s="626"/>
      <c r="DC19" s="626"/>
      <c r="DD19" s="632" t="s">
        <v>187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5139</v>
      </c>
      <c r="S20" s="624"/>
      <c r="T20" s="624"/>
      <c r="U20" s="624"/>
      <c r="V20" s="624"/>
      <c r="W20" s="624"/>
      <c r="X20" s="624"/>
      <c r="Y20" s="625"/>
      <c r="Z20" s="626">
        <v>0</v>
      </c>
      <c r="AA20" s="626"/>
      <c r="AB20" s="626"/>
      <c r="AC20" s="626"/>
      <c r="AD20" s="627">
        <v>5139</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318144</v>
      </c>
      <c r="BH20" s="624"/>
      <c r="BI20" s="624"/>
      <c r="BJ20" s="624"/>
      <c r="BK20" s="624"/>
      <c r="BL20" s="624"/>
      <c r="BM20" s="624"/>
      <c r="BN20" s="625"/>
      <c r="BO20" s="626">
        <v>3.9</v>
      </c>
      <c r="BP20" s="626"/>
      <c r="BQ20" s="626"/>
      <c r="BR20" s="626"/>
      <c r="BS20" s="627" t="s">
        <v>134</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14612267</v>
      </c>
      <c r="CS20" s="624"/>
      <c r="CT20" s="624"/>
      <c r="CU20" s="624"/>
      <c r="CV20" s="624"/>
      <c r="CW20" s="624"/>
      <c r="CX20" s="624"/>
      <c r="CY20" s="625"/>
      <c r="CZ20" s="626">
        <v>100</v>
      </c>
      <c r="DA20" s="626"/>
      <c r="DB20" s="626"/>
      <c r="DC20" s="626"/>
      <c r="DD20" s="632">
        <v>1067928</v>
      </c>
      <c r="DE20" s="624"/>
      <c r="DF20" s="624"/>
      <c r="DG20" s="624"/>
      <c r="DH20" s="624"/>
      <c r="DI20" s="624"/>
      <c r="DJ20" s="624"/>
      <c r="DK20" s="624"/>
      <c r="DL20" s="624"/>
      <c r="DM20" s="624"/>
      <c r="DN20" s="624"/>
      <c r="DO20" s="624"/>
      <c r="DP20" s="625"/>
      <c r="DQ20" s="632">
        <v>9865532</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33412</v>
      </c>
      <c r="S21" s="624"/>
      <c r="T21" s="624"/>
      <c r="U21" s="624"/>
      <c r="V21" s="624"/>
      <c r="W21" s="624"/>
      <c r="X21" s="624"/>
      <c r="Y21" s="625"/>
      <c r="Z21" s="626">
        <v>0.2</v>
      </c>
      <c r="AA21" s="626"/>
      <c r="AB21" s="626"/>
      <c r="AC21" s="626"/>
      <c r="AD21" s="627" t="s">
        <v>187</v>
      </c>
      <c r="AE21" s="627"/>
      <c r="AF21" s="627"/>
      <c r="AG21" s="627"/>
      <c r="AH21" s="627"/>
      <c r="AI21" s="627"/>
      <c r="AJ21" s="627"/>
      <c r="AK21" s="627"/>
      <c r="AL21" s="628" t="s">
        <v>187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134</v>
      </c>
      <c r="BH21" s="624"/>
      <c r="BI21" s="624"/>
      <c r="BJ21" s="624"/>
      <c r="BK21" s="624"/>
      <c r="BL21" s="624"/>
      <c r="BM21" s="624"/>
      <c r="BN21" s="625"/>
      <c r="BO21" s="626" t="s">
        <v>187</v>
      </c>
      <c r="BP21" s="626"/>
      <c r="BQ21" s="626"/>
      <c r="BR21" s="626"/>
      <c r="BS21" s="627" t="s">
        <v>134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t="s">
        <v>134</v>
      </c>
      <c r="S22" s="624"/>
      <c r="T22" s="624"/>
      <c r="U22" s="624"/>
      <c r="V22" s="624"/>
      <c r="W22" s="624"/>
      <c r="X22" s="624"/>
      <c r="Y22" s="625"/>
      <c r="Z22" s="626" t="s">
        <v>248</v>
      </c>
      <c r="AA22" s="626"/>
      <c r="AB22" s="626"/>
      <c r="AC22" s="626"/>
      <c r="AD22" s="627" t="s">
        <v>248</v>
      </c>
      <c r="AE22" s="627"/>
      <c r="AF22" s="627"/>
      <c r="AG22" s="627"/>
      <c r="AH22" s="627"/>
      <c r="AI22" s="627"/>
      <c r="AJ22" s="627"/>
      <c r="AK22" s="627"/>
      <c r="AL22" s="628" t="s">
        <v>187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187</v>
      </c>
      <c r="BH22" s="624"/>
      <c r="BI22" s="624"/>
      <c r="BJ22" s="624"/>
      <c r="BK22" s="624"/>
      <c r="BL22" s="624"/>
      <c r="BM22" s="624"/>
      <c r="BN22" s="625"/>
      <c r="BO22" s="626" t="s">
        <v>134</v>
      </c>
      <c r="BP22" s="626"/>
      <c r="BQ22" s="626"/>
      <c r="BR22" s="626"/>
      <c r="BS22" s="627" t="s">
        <v>187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33412</v>
      </c>
      <c r="S23" s="624"/>
      <c r="T23" s="624"/>
      <c r="U23" s="624"/>
      <c r="V23" s="624"/>
      <c r="W23" s="624"/>
      <c r="X23" s="624"/>
      <c r="Y23" s="625"/>
      <c r="Z23" s="626">
        <v>0.2</v>
      </c>
      <c r="AA23" s="626"/>
      <c r="AB23" s="626"/>
      <c r="AC23" s="626"/>
      <c r="AD23" s="627" t="s">
        <v>187</v>
      </c>
      <c r="AE23" s="627"/>
      <c r="AF23" s="627"/>
      <c r="AG23" s="627"/>
      <c r="AH23" s="627"/>
      <c r="AI23" s="627"/>
      <c r="AJ23" s="627"/>
      <c r="AK23" s="627"/>
      <c r="AL23" s="628" t="s">
        <v>134</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318144</v>
      </c>
      <c r="BH23" s="624"/>
      <c r="BI23" s="624"/>
      <c r="BJ23" s="624"/>
      <c r="BK23" s="624"/>
      <c r="BL23" s="624"/>
      <c r="BM23" s="624"/>
      <c r="BN23" s="625"/>
      <c r="BO23" s="626">
        <v>3.9</v>
      </c>
      <c r="BP23" s="626"/>
      <c r="BQ23" s="626"/>
      <c r="BR23" s="626"/>
      <c r="BS23" s="627" t="s">
        <v>187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134</v>
      </c>
      <c r="S24" s="624"/>
      <c r="T24" s="624"/>
      <c r="U24" s="624"/>
      <c r="V24" s="624"/>
      <c r="W24" s="624"/>
      <c r="X24" s="624"/>
      <c r="Y24" s="625"/>
      <c r="Z24" s="626" t="s">
        <v>248</v>
      </c>
      <c r="AA24" s="626"/>
      <c r="AB24" s="626"/>
      <c r="AC24" s="626"/>
      <c r="AD24" s="627" t="s">
        <v>187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134</v>
      </c>
      <c r="BH24" s="624"/>
      <c r="BI24" s="624"/>
      <c r="BJ24" s="624"/>
      <c r="BK24" s="624"/>
      <c r="BL24" s="624"/>
      <c r="BM24" s="624"/>
      <c r="BN24" s="625"/>
      <c r="BO24" s="626" t="s">
        <v>134</v>
      </c>
      <c r="BP24" s="626"/>
      <c r="BQ24" s="626"/>
      <c r="BR24" s="626"/>
      <c r="BS24" s="627" t="s">
        <v>134</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6497283</v>
      </c>
      <c r="CS24" s="613"/>
      <c r="CT24" s="613"/>
      <c r="CU24" s="613"/>
      <c r="CV24" s="613"/>
      <c r="CW24" s="613"/>
      <c r="CX24" s="613"/>
      <c r="CY24" s="614"/>
      <c r="CZ24" s="617">
        <v>44.5</v>
      </c>
      <c r="DA24" s="618"/>
      <c r="DB24" s="618"/>
      <c r="DC24" s="634"/>
      <c r="DD24" s="658">
        <v>4241704</v>
      </c>
      <c r="DE24" s="613"/>
      <c r="DF24" s="613"/>
      <c r="DG24" s="613"/>
      <c r="DH24" s="613"/>
      <c r="DI24" s="613"/>
      <c r="DJ24" s="613"/>
      <c r="DK24" s="614"/>
      <c r="DL24" s="658">
        <v>4195145</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9611395</v>
      </c>
      <c r="S25" s="624"/>
      <c r="T25" s="624"/>
      <c r="U25" s="624"/>
      <c r="V25" s="624"/>
      <c r="W25" s="624"/>
      <c r="X25" s="624"/>
      <c r="Y25" s="625"/>
      <c r="Z25" s="626">
        <v>59.9</v>
      </c>
      <c r="AA25" s="626"/>
      <c r="AB25" s="626"/>
      <c r="AC25" s="626"/>
      <c r="AD25" s="627">
        <v>9259838</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187</v>
      </c>
      <c r="BH25" s="624"/>
      <c r="BI25" s="624"/>
      <c r="BJ25" s="624"/>
      <c r="BK25" s="624"/>
      <c r="BL25" s="624"/>
      <c r="BM25" s="624"/>
      <c r="BN25" s="625"/>
      <c r="BO25" s="626" t="s">
        <v>134</v>
      </c>
      <c r="BP25" s="626"/>
      <c r="BQ25" s="626"/>
      <c r="BR25" s="626"/>
      <c r="BS25" s="627" t="s">
        <v>134</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2384475</v>
      </c>
      <c r="CS25" s="655"/>
      <c r="CT25" s="655"/>
      <c r="CU25" s="655"/>
      <c r="CV25" s="655"/>
      <c r="CW25" s="655"/>
      <c r="CX25" s="655"/>
      <c r="CY25" s="656"/>
      <c r="CZ25" s="628">
        <v>16.3</v>
      </c>
      <c r="DA25" s="653"/>
      <c r="DB25" s="653"/>
      <c r="DC25" s="657"/>
      <c r="DD25" s="632">
        <v>2178371</v>
      </c>
      <c r="DE25" s="655"/>
      <c r="DF25" s="655"/>
      <c r="DG25" s="655"/>
      <c r="DH25" s="655"/>
      <c r="DI25" s="655"/>
      <c r="DJ25" s="655"/>
      <c r="DK25" s="656"/>
      <c r="DL25" s="632">
        <v>2134066</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4579</v>
      </c>
      <c r="S26" s="624"/>
      <c r="T26" s="624"/>
      <c r="U26" s="624"/>
      <c r="V26" s="624"/>
      <c r="W26" s="624"/>
      <c r="X26" s="624"/>
      <c r="Y26" s="625"/>
      <c r="Z26" s="626">
        <v>0</v>
      </c>
      <c r="AA26" s="626"/>
      <c r="AB26" s="626"/>
      <c r="AC26" s="626"/>
      <c r="AD26" s="627">
        <v>4579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187</v>
      </c>
      <c r="BH26" s="624"/>
      <c r="BI26" s="624"/>
      <c r="BJ26" s="624"/>
      <c r="BK26" s="624"/>
      <c r="BL26" s="624"/>
      <c r="BM26" s="624"/>
      <c r="BN26" s="625"/>
      <c r="BO26" s="626" t="s">
        <v>134</v>
      </c>
      <c r="BP26" s="626"/>
      <c r="BQ26" s="626"/>
      <c r="BR26" s="626"/>
      <c r="BS26" s="627" t="s">
        <v>187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1426897</v>
      </c>
      <c r="CS26" s="624"/>
      <c r="CT26" s="624"/>
      <c r="CU26" s="624"/>
      <c r="CV26" s="624"/>
      <c r="CW26" s="624"/>
      <c r="CX26" s="624"/>
      <c r="CY26" s="625"/>
      <c r="CZ26" s="628">
        <v>9.8000000000000007</v>
      </c>
      <c r="DA26" s="653"/>
      <c r="DB26" s="653"/>
      <c r="DC26" s="657"/>
      <c r="DD26" s="632">
        <v>1271951</v>
      </c>
      <c r="DE26" s="624"/>
      <c r="DF26" s="624"/>
      <c r="DG26" s="624"/>
      <c r="DH26" s="624"/>
      <c r="DI26" s="624"/>
      <c r="DJ26" s="624"/>
      <c r="DK26" s="625"/>
      <c r="DL26" s="632" t="s">
        <v>187</v>
      </c>
      <c r="DM26" s="624"/>
      <c r="DN26" s="624"/>
      <c r="DO26" s="624"/>
      <c r="DP26" s="624"/>
      <c r="DQ26" s="624"/>
      <c r="DR26" s="624"/>
      <c r="DS26" s="624"/>
      <c r="DT26" s="624"/>
      <c r="DU26" s="624"/>
      <c r="DV26" s="625"/>
      <c r="DW26" s="628" t="s">
        <v>134</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7247</v>
      </c>
      <c r="S27" s="624"/>
      <c r="T27" s="624"/>
      <c r="U27" s="624"/>
      <c r="V27" s="624"/>
      <c r="W27" s="624"/>
      <c r="X27" s="624"/>
      <c r="Y27" s="625"/>
      <c r="Z27" s="626">
        <v>0</v>
      </c>
      <c r="AA27" s="626"/>
      <c r="AB27" s="626"/>
      <c r="AC27" s="626"/>
      <c r="AD27" s="627" t="s">
        <v>187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8141916</v>
      </c>
      <c r="BH27" s="624"/>
      <c r="BI27" s="624"/>
      <c r="BJ27" s="624"/>
      <c r="BK27" s="624"/>
      <c r="BL27" s="624"/>
      <c r="BM27" s="624"/>
      <c r="BN27" s="625"/>
      <c r="BO27" s="626">
        <v>100</v>
      </c>
      <c r="BP27" s="626"/>
      <c r="BQ27" s="626"/>
      <c r="BR27" s="626"/>
      <c r="BS27" s="627">
        <v>128013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2646362</v>
      </c>
      <c r="CS27" s="655"/>
      <c r="CT27" s="655"/>
      <c r="CU27" s="655"/>
      <c r="CV27" s="655"/>
      <c r="CW27" s="655"/>
      <c r="CX27" s="655"/>
      <c r="CY27" s="656"/>
      <c r="CZ27" s="628">
        <v>18.100000000000001</v>
      </c>
      <c r="DA27" s="653"/>
      <c r="DB27" s="653"/>
      <c r="DC27" s="657"/>
      <c r="DD27" s="632">
        <v>596887</v>
      </c>
      <c r="DE27" s="655"/>
      <c r="DF27" s="655"/>
      <c r="DG27" s="655"/>
      <c r="DH27" s="655"/>
      <c r="DI27" s="655"/>
      <c r="DJ27" s="655"/>
      <c r="DK27" s="656"/>
      <c r="DL27" s="632">
        <v>594633</v>
      </c>
      <c r="DM27" s="655"/>
      <c r="DN27" s="655"/>
      <c r="DO27" s="655"/>
      <c r="DP27" s="655"/>
      <c r="DQ27" s="655"/>
      <c r="DR27" s="655"/>
      <c r="DS27" s="655"/>
      <c r="DT27" s="655"/>
      <c r="DU27" s="655"/>
      <c r="DV27" s="656"/>
      <c r="DW27" s="628">
        <v>6.4</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121906</v>
      </c>
      <c r="S28" s="624"/>
      <c r="T28" s="624"/>
      <c r="U28" s="624"/>
      <c r="V28" s="624"/>
      <c r="W28" s="624"/>
      <c r="X28" s="624"/>
      <c r="Y28" s="625"/>
      <c r="Z28" s="626">
        <v>0.8</v>
      </c>
      <c r="AA28" s="626"/>
      <c r="AB28" s="626"/>
      <c r="AC28" s="626"/>
      <c r="AD28" s="627">
        <v>21856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1466446</v>
      </c>
      <c r="CS28" s="624"/>
      <c r="CT28" s="624"/>
      <c r="CU28" s="624"/>
      <c r="CV28" s="624"/>
      <c r="CW28" s="624"/>
      <c r="CX28" s="624"/>
      <c r="CY28" s="625"/>
      <c r="CZ28" s="628">
        <v>10</v>
      </c>
      <c r="DA28" s="653"/>
      <c r="DB28" s="653"/>
      <c r="DC28" s="657"/>
      <c r="DD28" s="632">
        <v>1466446</v>
      </c>
      <c r="DE28" s="624"/>
      <c r="DF28" s="624"/>
      <c r="DG28" s="624"/>
      <c r="DH28" s="624"/>
      <c r="DI28" s="624"/>
      <c r="DJ28" s="624"/>
      <c r="DK28" s="625"/>
      <c r="DL28" s="632">
        <v>1466446</v>
      </c>
      <c r="DM28" s="624"/>
      <c r="DN28" s="624"/>
      <c r="DO28" s="624"/>
      <c r="DP28" s="624"/>
      <c r="DQ28" s="624"/>
      <c r="DR28" s="624"/>
      <c r="DS28" s="624"/>
      <c r="DT28" s="624"/>
      <c r="DU28" s="624"/>
      <c r="DV28" s="625"/>
      <c r="DW28" s="628">
        <v>15.8</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16032</v>
      </c>
      <c r="S29" s="624"/>
      <c r="T29" s="624"/>
      <c r="U29" s="624"/>
      <c r="V29" s="624"/>
      <c r="W29" s="624"/>
      <c r="X29" s="624"/>
      <c r="Y29" s="625"/>
      <c r="Z29" s="626">
        <v>0.1</v>
      </c>
      <c r="AA29" s="626"/>
      <c r="AB29" s="626"/>
      <c r="AC29" s="626"/>
      <c r="AD29" s="627" t="s">
        <v>134</v>
      </c>
      <c r="AE29" s="627"/>
      <c r="AF29" s="627"/>
      <c r="AG29" s="627"/>
      <c r="AH29" s="627"/>
      <c r="AI29" s="627"/>
      <c r="AJ29" s="627"/>
      <c r="AK29" s="627"/>
      <c r="AL29" s="628" t="s">
        <v>187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1466446</v>
      </c>
      <c r="CS29" s="655"/>
      <c r="CT29" s="655"/>
      <c r="CU29" s="655"/>
      <c r="CV29" s="655"/>
      <c r="CW29" s="655"/>
      <c r="CX29" s="655"/>
      <c r="CY29" s="656"/>
      <c r="CZ29" s="628">
        <v>10</v>
      </c>
      <c r="DA29" s="653"/>
      <c r="DB29" s="653"/>
      <c r="DC29" s="657"/>
      <c r="DD29" s="632">
        <v>1466446</v>
      </c>
      <c r="DE29" s="655"/>
      <c r="DF29" s="655"/>
      <c r="DG29" s="655"/>
      <c r="DH29" s="655"/>
      <c r="DI29" s="655"/>
      <c r="DJ29" s="655"/>
      <c r="DK29" s="656"/>
      <c r="DL29" s="632">
        <v>1466446</v>
      </c>
      <c r="DM29" s="655"/>
      <c r="DN29" s="655"/>
      <c r="DO29" s="655"/>
      <c r="DP29" s="655"/>
      <c r="DQ29" s="655"/>
      <c r="DR29" s="655"/>
      <c r="DS29" s="655"/>
      <c r="DT29" s="655"/>
      <c r="DU29" s="655"/>
      <c r="DV29" s="656"/>
      <c r="DW29" s="628">
        <v>15.8</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2289456</v>
      </c>
      <c r="S30" s="624"/>
      <c r="T30" s="624"/>
      <c r="U30" s="624"/>
      <c r="V30" s="624"/>
      <c r="W30" s="624"/>
      <c r="X30" s="624"/>
      <c r="Y30" s="625"/>
      <c r="Z30" s="626">
        <v>14.3</v>
      </c>
      <c r="AA30" s="626"/>
      <c r="AB30" s="626"/>
      <c r="AC30" s="626"/>
      <c r="AD30" s="627" t="s">
        <v>134</v>
      </c>
      <c r="AE30" s="627"/>
      <c r="AF30" s="627"/>
      <c r="AG30" s="627"/>
      <c r="AH30" s="627"/>
      <c r="AI30" s="627"/>
      <c r="AJ30" s="627"/>
      <c r="AK30" s="627"/>
      <c r="AL30" s="628" t="s">
        <v>187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1427723</v>
      </c>
      <c r="CS30" s="624"/>
      <c r="CT30" s="624"/>
      <c r="CU30" s="624"/>
      <c r="CV30" s="624"/>
      <c r="CW30" s="624"/>
      <c r="CX30" s="624"/>
      <c r="CY30" s="625"/>
      <c r="CZ30" s="628">
        <v>9.8000000000000007</v>
      </c>
      <c r="DA30" s="653"/>
      <c r="DB30" s="653"/>
      <c r="DC30" s="657"/>
      <c r="DD30" s="632">
        <v>1427723</v>
      </c>
      <c r="DE30" s="624"/>
      <c r="DF30" s="624"/>
      <c r="DG30" s="624"/>
      <c r="DH30" s="624"/>
      <c r="DI30" s="624"/>
      <c r="DJ30" s="624"/>
      <c r="DK30" s="625"/>
      <c r="DL30" s="632">
        <v>1427723</v>
      </c>
      <c r="DM30" s="624"/>
      <c r="DN30" s="624"/>
      <c r="DO30" s="624"/>
      <c r="DP30" s="624"/>
      <c r="DQ30" s="624"/>
      <c r="DR30" s="624"/>
      <c r="DS30" s="624"/>
      <c r="DT30" s="624"/>
      <c r="DU30" s="624"/>
      <c r="DV30" s="625"/>
      <c r="DW30" s="628">
        <v>15.4</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134</v>
      </c>
      <c r="S31" s="624"/>
      <c r="T31" s="624"/>
      <c r="U31" s="624"/>
      <c r="V31" s="624"/>
      <c r="W31" s="624"/>
      <c r="X31" s="624"/>
      <c r="Y31" s="625"/>
      <c r="Z31" s="626" t="s">
        <v>187</v>
      </c>
      <c r="AA31" s="626"/>
      <c r="AB31" s="626"/>
      <c r="AC31" s="626"/>
      <c r="AD31" s="627" t="s">
        <v>248</v>
      </c>
      <c r="AE31" s="627"/>
      <c r="AF31" s="627"/>
      <c r="AG31" s="627"/>
      <c r="AH31" s="627"/>
      <c r="AI31" s="627"/>
      <c r="AJ31" s="627"/>
      <c r="AK31" s="627"/>
      <c r="AL31" s="628" t="s">
        <v>187</v>
      </c>
      <c r="AM31" s="629"/>
      <c r="AN31" s="629"/>
      <c r="AO31" s="630"/>
      <c r="AP31" s="669" t="s">
        <v>315</v>
      </c>
      <c r="AQ31" s="670"/>
      <c r="AR31" s="670"/>
      <c r="AS31" s="670"/>
      <c r="AT31" s="675" t="s">
        <v>316</v>
      </c>
      <c r="AU31" s="218"/>
      <c r="AV31" s="218"/>
      <c r="AW31" s="218"/>
      <c r="AX31" s="609" t="s">
        <v>192</v>
      </c>
      <c r="AY31" s="610"/>
      <c r="AZ31" s="610"/>
      <c r="BA31" s="610"/>
      <c r="BB31" s="610"/>
      <c r="BC31" s="610"/>
      <c r="BD31" s="610"/>
      <c r="BE31" s="610"/>
      <c r="BF31" s="611"/>
      <c r="BG31" s="679">
        <v>99.7</v>
      </c>
      <c r="BH31" s="667"/>
      <c r="BI31" s="667"/>
      <c r="BJ31" s="667"/>
      <c r="BK31" s="667"/>
      <c r="BL31" s="667"/>
      <c r="BM31" s="618">
        <v>99.3</v>
      </c>
      <c r="BN31" s="667"/>
      <c r="BO31" s="667"/>
      <c r="BP31" s="667"/>
      <c r="BQ31" s="668"/>
      <c r="BR31" s="679">
        <v>99.7</v>
      </c>
      <c r="BS31" s="667"/>
      <c r="BT31" s="667"/>
      <c r="BU31" s="667"/>
      <c r="BV31" s="667"/>
      <c r="BW31" s="667"/>
      <c r="BX31" s="618">
        <v>99.2</v>
      </c>
      <c r="BY31" s="667"/>
      <c r="BZ31" s="667"/>
      <c r="CA31" s="667"/>
      <c r="CB31" s="668"/>
      <c r="CD31" s="661"/>
      <c r="CE31" s="662"/>
      <c r="CF31" s="620" t="s">
        <v>317</v>
      </c>
      <c r="CG31" s="621"/>
      <c r="CH31" s="621"/>
      <c r="CI31" s="621"/>
      <c r="CJ31" s="621"/>
      <c r="CK31" s="621"/>
      <c r="CL31" s="621"/>
      <c r="CM31" s="621"/>
      <c r="CN31" s="621"/>
      <c r="CO31" s="621"/>
      <c r="CP31" s="621"/>
      <c r="CQ31" s="622"/>
      <c r="CR31" s="623">
        <v>38723</v>
      </c>
      <c r="CS31" s="655"/>
      <c r="CT31" s="655"/>
      <c r="CU31" s="655"/>
      <c r="CV31" s="655"/>
      <c r="CW31" s="655"/>
      <c r="CX31" s="655"/>
      <c r="CY31" s="656"/>
      <c r="CZ31" s="628">
        <v>0.3</v>
      </c>
      <c r="DA31" s="653"/>
      <c r="DB31" s="653"/>
      <c r="DC31" s="657"/>
      <c r="DD31" s="632">
        <v>38723</v>
      </c>
      <c r="DE31" s="655"/>
      <c r="DF31" s="655"/>
      <c r="DG31" s="655"/>
      <c r="DH31" s="655"/>
      <c r="DI31" s="655"/>
      <c r="DJ31" s="655"/>
      <c r="DK31" s="656"/>
      <c r="DL31" s="632">
        <v>38723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885252</v>
      </c>
      <c r="S32" s="624"/>
      <c r="T32" s="624"/>
      <c r="U32" s="624"/>
      <c r="V32" s="624"/>
      <c r="W32" s="624"/>
      <c r="X32" s="624"/>
      <c r="Y32" s="625"/>
      <c r="Z32" s="626">
        <v>5.5</v>
      </c>
      <c r="AA32" s="626"/>
      <c r="AB32" s="626"/>
      <c r="AC32" s="626"/>
      <c r="AD32" s="627" t="s">
        <v>187</v>
      </c>
      <c r="AE32" s="627"/>
      <c r="AF32" s="627"/>
      <c r="AG32" s="627"/>
      <c r="AH32" s="627"/>
      <c r="AI32" s="627"/>
      <c r="AJ32" s="627"/>
      <c r="AK32" s="627"/>
      <c r="AL32" s="628" t="s">
        <v>187</v>
      </c>
      <c r="AM32" s="629"/>
      <c r="AN32" s="629"/>
      <c r="AO32" s="630"/>
      <c r="AP32" s="671"/>
      <c r="AQ32" s="672"/>
      <c r="AR32" s="672"/>
      <c r="AS32" s="672"/>
      <c r="AT32" s="676"/>
      <c r="AU32" s="214" t="s">
        <v>319</v>
      </c>
      <c r="AX32" s="620" t="s">
        <v>320</v>
      </c>
      <c r="AY32" s="621"/>
      <c r="AZ32" s="621"/>
      <c r="BA32" s="621"/>
      <c r="BB32" s="621"/>
      <c r="BC32" s="621"/>
      <c r="BD32" s="621"/>
      <c r="BE32" s="621"/>
      <c r="BF32" s="622"/>
      <c r="BG32" s="680">
        <v>99.4</v>
      </c>
      <c r="BH32" s="655"/>
      <c r="BI32" s="655"/>
      <c r="BJ32" s="655"/>
      <c r="BK32" s="655"/>
      <c r="BL32" s="655"/>
      <c r="BM32" s="629">
        <v>98.9</v>
      </c>
      <c r="BN32" s="655"/>
      <c r="BO32" s="655"/>
      <c r="BP32" s="655"/>
      <c r="BQ32" s="678"/>
      <c r="BR32" s="680">
        <v>99.4</v>
      </c>
      <c r="BS32" s="655"/>
      <c r="BT32" s="655"/>
      <c r="BU32" s="655"/>
      <c r="BV32" s="655"/>
      <c r="BW32" s="655"/>
      <c r="BX32" s="629">
        <v>98.7</v>
      </c>
      <c r="BY32" s="655"/>
      <c r="BZ32" s="655"/>
      <c r="CA32" s="655"/>
      <c r="CB32" s="678"/>
      <c r="CD32" s="663"/>
      <c r="CE32" s="664"/>
      <c r="CF32" s="620" t="s">
        <v>321</v>
      </c>
      <c r="CG32" s="621"/>
      <c r="CH32" s="621"/>
      <c r="CI32" s="621"/>
      <c r="CJ32" s="621"/>
      <c r="CK32" s="621"/>
      <c r="CL32" s="621"/>
      <c r="CM32" s="621"/>
      <c r="CN32" s="621"/>
      <c r="CO32" s="621"/>
      <c r="CP32" s="621"/>
      <c r="CQ32" s="622"/>
      <c r="CR32" s="623" t="s">
        <v>248</v>
      </c>
      <c r="CS32" s="624"/>
      <c r="CT32" s="624"/>
      <c r="CU32" s="624"/>
      <c r="CV32" s="624"/>
      <c r="CW32" s="624"/>
      <c r="CX32" s="624"/>
      <c r="CY32" s="625"/>
      <c r="CZ32" s="628" t="s">
        <v>248</v>
      </c>
      <c r="DA32" s="653"/>
      <c r="DB32" s="653"/>
      <c r="DC32" s="657"/>
      <c r="DD32" s="632" t="s">
        <v>134</v>
      </c>
      <c r="DE32" s="624"/>
      <c r="DF32" s="624"/>
      <c r="DG32" s="624"/>
      <c r="DH32" s="624"/>
      <c r="DI32" s="624"/>
      <c r="DJ32" s="624"/>
      <c r="DK32" s="625"/>
      <c r="DL32" s="632" t="s">
        <v>248</v>
      </c>
      <c r="DM32" s="624"/>
      <c r="DN32" s="624"/>
      <c r="DO32" s="624"/>
      <c r="DP32" s="624"/>
      <c r="DQ32" s="624"/>
      <c r="DR32" s="624"/>
      <c r="DS32" s="624"/>
      <c r="DT32" s="624"/>
      <c r="DU32" s="624"/>
      <c r="DV32" s="625"/>
      <c r="DW32" s="628" t="s">
        <v>187</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9222</v>
      </c>
      <c r="S33" s="624"/>
      <c r="T33" s="624"/>
      <c r="U33" s="624"/>
      <c r="V33" s="624"/>
      <c r="W33" s="624"/>
      <c r="X33" s="624"/>
      <c r="Y33" s="625"/>
      <c r="Z33" s="626">
        <v>0.1</v>
      </c>
      <c r="AA33" s="626"/>
      <c r="AB33" s="626"/>
      <c r="AC33" s="626"/>
      <c r="AD33" s="627" t="s">
        <v>187</v>
      </c>
      <c r="AE33" s="627"/>
      <c r="AF33" s="627"/>
      <c r="AG33" s="627"/>
      <c r="AH33" s="627"/>
      <c r="AI33" s="627"/>
      <c r="AJ33" s="627"/>
      <c r="AK33" s="627"/>
      <c r="AL33" s="628" t="s">
        <v>187</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99.8</v>
      </c>
      <c r="BH33" s="682"/>
      <c r="BI33" s="682"/>
      <c r="BJ33" s="682"/>
      <c r="BK33" s="682"/>
      <c r="BL33" s="682"/>
      <c r="BM33" s="683">
        <v>99.5</v>
      </c>
      <c r="BN33" s="682"/>
      <c r="BO33" s="682"/>
      <c r="BP33" s="682"/>
      <c r="BQ33" s="684"/>
      <c r="BR33" s="681">
        <v>99.8</v>
      </c>
      <c r="BS33" s="682"/>
      <c r="BT33" s="682"/>
      <c r="BU33" s="682"/>
      <c r="BV33" s="682"/>
      <c r="BW33" s="682"/>
      <c r="BX33" s="683">
        <v>99.5</v>
      </c>
      <c r="BY33" s="682"/>
      <c r="BZ33" s="682"/>
      <c r="CA33" s="682"/>
      <c r="CB33" s="684"/>
      <c r="CD33" s="620" t="s">
        <v>324</v>
      </c>
      <c r="CE33" s="621"/>
      <c r="CF33" s="621"/>
      <c r="CG33" s="621"/>
      <c r="CH33" s="621"/>
      <c r="CI33" s="621"/>
      <c r="CJ33" s="621"/>
      <c r="CK33" s="621"/>
      <c r="CL33" s="621"/>
      <c r="CM33" s="621"/>
      <c r="CN33" s="621"/>
      <c r="CO33" s="621"/>
      <c r="CP33" s="621"/>
      <c r="CQ33" s="622"/>
      <c r="CR33" s="623">
        <v>7047056</v>
      </c>
      <c r="CS33" s="655"/>
      <c r="CT33" s="655"/>
      <c r="CU33" s="655"/>
      <c r="CV33" s="655"/>
      <c r="CW33" s="655"/>
      <c r="CX33" s="655"/>
      <c r="CY33" s="656"/>
      <c r="CZ33" s="628">
        <v>48.2</v>
      </c>
      <c r="DA33" s="653"/>
      <c r="DB33" s="653"/>
      <c r="DC33" s="657"/>
      <c r="DD33" s="632">
        <v>5456303</v>
      </c>
      <c r="DE33" s="655"/>
      <c r="DF33" s="655"/>
      <c r="DG33" s="655"/>
      <c r="DH33" s="655"/>
      <c r="DI33" s="655"/>
      <c r="DJ33" s="655"/>
      <c r="DK33" s="656"/>
      <c r="DL33" s="632">
        <v>3748705</v>
      </c>
      <c r="DM33" s="655"/>
      <c r="DN33" s="655"/>
      <c r="DO33" s="655"/>
      <c r="DP33" s="655"/>
      <c r="DQ33" s="655"/>
      <c r="DR33" s="655"/>
      <c r="DS33" s="655"/>
      <c r="DT33" s="655"/>
      <c r="DU33" s="655"/>
      <c r="DV33" s="656"/>
      <c r="DW33" s="628">
        <v>40.4</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424956</v>
      </c>
      <c r="S34" s="624"/>
      <c r="T34" s="624"/>
      <c r="U34" s="624"/>
      <c r="V34" s="624"/>
      <c r="W34" s="624"/>
      <c r="X34" s="624"/>
      <c r="Y34" s="625"/>
      <c r="Z34" s="626">
        <v>2.6</v>
      </c>
      <c r="AA34" s="626"/>
      <c r="AB34" s="626"/>
      <c r="AC34" s="626"/>
      <c r="AD34" s="627" t="s">
        <v>187</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2396545</v>
      </c>
      <c r="CS34" s="624"/>
      <c r="CT34" s="624"/>
      <c r="CU34" s="624"/>
      <c r="CV34" s="624"/>
      <c r="CW34" s="624"/>
      <c r="CX34" s="624"/>
      <c r="CY34" s="625"/>
      <c r="CZ34" s="628">
        <v>16.399999999999999</v>
      </c>
      <c r="DA34" s="653"/>
      <c r="DB34" s="653"/>
      <c r="DC34" s="657"/>
      <c r="DD34" s="632">
        <v>1692802</v>
      </c>
      <c r="DE34" s="624"/>
      <c r="DF34" s="624"/>
      <c r="DG34" s="624"/>
      <c r="DH34" s="624"/>
      <c r="DI34" s="624"/>
      <c r="DJ34" s="624"/>
      <c r="DK34" s="625"/>
      <c r="DL34" s="632">
        <v>1496147</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568250</v>
      </c>
      <c r="S35" s="624"/>
      <c r="T35" s="624"/>
      <c r="U35" s="624"/>
      <c r="V35" s="624"/>
      <c r="W35" s="624"/>
      <c r="X35" s="624"/>
      <c r="Y35" s="625"/>
      <c r="Z35" s="626">
        <v>3.5</v>
      </c>
      <c r="AA35" s="626"/>
      <c r="AB35" s="626"/>
      <c r="AC35" s="626"/>
      <c r="AD35" s="627" t="s">
        <v>187</v>
      </c>
      <c r="AE35" s="627"/>
      <c r="AF35" s="627"/>
      <c r="AG35" s="627"/>
      <c r="AH35" s="627"/>
      <c r="AI35" s="627"/>
      <c r="AJ35" s="627"/>
      <c r="AK35" s="627"/>
      <c r="AL35" s="628" t="s">
        <v>187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60051</v>
      </c>
      <c r="CS35" s="655"/>
      <c r="CT35" s="655"/>
      <c r="CU35" s="655"/>
      <c r="CV35" s="655"/>
      <c r="CW35" s="655"/>
      <c r="CX35" s="655"/>
      <c r="CY35" s="656"/>
      <c r="CZ35" s="628">
        <v>0.4</v>
      </c>
      <c r="DA35" s="653"/>
      <c r="DB35" s="653"/>
      <c r="DC35" s="657"/>
      <c r="DD35" s="632">
        <v>59550</v>
      </c>
      <c r="DE35" s="655"/>
      <c r="DF35" s="655"/>
      <c r="DG35" s="655"/>
      <c r="DH35" s="655"/>
      <c r="DI35" s="655"/>
      <c r="DJ35" s="655"/>
      <c r="DK35" s="656"/>
      <c r="DL35" s="632">
        <v>53297</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1141500</v>
      </c>
      <c r="S36" s="624"/>
      <c r="T36" s="624"/>
      <c r="U36" s="624"/>
      <c r="V36" s="624"/>
      <c r="W36" s="624"/>
      <c r="X36" s="624"/>
      <c r="Y36" s="625"/>
      <c r="Z36" s="626">
        <v>7.1</v>
      </c>
      <c r="AA36" s="626"/>
      <c r="AB36" s="626"/>
      <c r="AC36" s="626"/>
      <c r="AD36" s="627" t="s">
        <v>248</v>
      </c>
      <c r="AE36" s="627"/>
      <c r="AF36" s="627"/>
      <c r="AG36" s="627"/>
      <c r="AH36" s="627"/>
      <c r="AI36" s="627"/>
      <c r="AJ36" s="627"/>
      <c r="AK36" s="627"/>
      <c r="AL36" s="628" t="s">
        <v>134</v>
      </c>
      <c r="AM36" s="629"/>
      <c r="AN36" s="629"/>
      <c r="AO36" s="630"/>
      <c r="AP36" s="222"/>
      <c r="AQ36" s="689" t="s">
        <v>332</v>
      </c>
      <c r="AR36" s="690"/>
      <c r="AS36" s="690"/>
      <c r="AT36" s="690"/>
      <c r="AU36" s="690"/>
      <c r="AV36" s="690"/>
      <c r="AW36" s="690"/>
      <c r="AX36" s="690"/>
      <c r="AY36" s="691"/>
      <c r="AZ36" s="612">
        <v>1488259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131263</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1894504</v>
      </c>
      <c r="CS36" s="624"/>
      <c r="CT36" s="624"/>
      <c r="CU36" s="624"/>
      <c r="CV36" s="624"/>
      <c r="CW36" s="624"/>
      <c r="CX36" s="624"/>
      <c r="CY36" s="625"/>
      <c r="CZ36" s="628">
        <v>13</v>
      </c>
      <c r="DA36" s="653"/>
      <c r="DB36" s="653"/>
      <c r="DC36" s="657"/>
      <c r="DD36" s="632">
        <v>1689347</v>
      </c>
      <c r="DE36" s="624"/>
      <c r="DF36" s="624"/>
      <c r="DG36" s="624"/>
      <c r="DH36" s="624"/>
      <c r="DI36" s="624"/>
      <c r="DJ36" s="624"/>
      <c r="DK36" s="625"/>
      <c r="DL36" s="632">
        <v>1223811</v>
      </c>
      <c r="DM36" s="624"/>
      <c r="DN36" s="624"/>
      <c r="DO36" s="624"/>
      <c r="DP36" s="624"/>
      <c r="DQ36" s="624"/>
      <c r="DR36" s="624"/>
      <c r="DS36" s="624"/>
      <c r="DT36" s="624"/>
      <c r="DU36" s="624"/>
      <c r="DV36" s="625"/>
      <c r="DW36" s="628">
        <v>13.2</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277515</v>
      </c>
      <c r="S37" s="624"/>
      <c r="T37" s="624"/>
      <c r="U37" s="624"/>
      <c r="V37" s="624"/>
      <c r="W37" s="624"/>
      <c r="X37" s="624"/>
      <c r="Y37" s="625"/>
      <c r="Z37" s="626">
        <v>1.7</v>
      </c>
      <c r="AA37" s="626"/>
      <c r="AB37" s="626"/>
      <c r="AC37" s="626"/>
      <c r="AD37" s="627">
        <v>214</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150000</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121301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671364</v>
      </c>
      <c r="CS37" s="655"/>
      <c r="CT37" s="655"/>
      <c r="CU37" s="655"/>
      <c r="CV37" s="655"/>
      <c r="CW37" s="655"/>
      <c r="CX37" s="655"/>
      <c r="CY37" s="656"/>
      <c r="CZ37" s="628">
        <v>4.5999999999999996</v>
      </c>
      <c r="DA37" s="653"/>
      <c r="DB37" s="653"/>
      <c r="DC37" s="657"/>
      <c r="DD37" s="632">
        <v>671364</v>
      </c>
      <c r="DE37" s="655"/>
      <c r="DF37" s="655"/>
      <c r="DG37" s="655"/>
      <c r="DH37" s="655"/>
      <c r="DI37" s="655"/>
      <c r="DJ37" s="655"/>
      <c r="DK37" s="656"/>
      <c r="DL37" s="632">
        <v>671364</v>
      </c>
      <c r="DM37" s="655"/>
      <c r="DN37" s="655"/>
      <c r="DO37" s="655"/>
      <c r="DP37" s="655"/>
      <c r="DQ37" s="655"/>
      <c r="DR37" s="655"/>
      <c r="DS37" s="655"/>
      <c r="DT37" s="655"/>
      <c r="DU37" s="655"/>
      <c r="DV37" s="656"/>
      <c r="DW37" s="628">
        <v>7.2</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679400</v>
      </c>
      <c r="S38" s="624"/>
      <c r="T38" s="624"/>
      <c r="U38" s="624"/>
      <c r="V38" s="624"/>
      <c r="W38" s="624"/>
      <c r="X38" s="624"/>
      <c r="Y38" s="625"/>
      <c r="Z38" s="626">
        <v>4.2</v>
      </c>
      <c r="AA38" s="626"/>
      <c r="AB38" s="626"/>
      <c r="AC38" s="626"/>
      <c r="AD38" s="627" t="s">
        <v>134</v>
      </c>
      <c r="AE38" s="627"/>
      <c r="AF38" s="627"/>
      <c r="AG38" s="627"/>
      <c r="AH38" s="627"/>
      <c r="AI38" s="627"/>
      <c r="AJ38" s="627"/>
      <c r="AK38" s="627"/>
      <c r="AL38" s="628" t="s">
        <v>134</v>
      </c>
      <c r="AM38" s="629"/>
      <c r="AN38" s="629"/>
      <c r="AO38" s="630"/>
      <c r="AQ38" s="686" t="s">
        <v>340</v>
      </c>
      <c r="AR38" s="687"/>
      <c r="AS38" s="687"/>
      <c r="AT38" s="687"/>
      <c r="AU38" s="687"/>
      <c r="AV38" s="687"/>
      <c r="AW38" s="687"/>
      <c r="AX38" s="687"/>
      <c r="AY38" s="688"/>
      <c r="AZ38" s="623">
        <v>57523</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4663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1280736</v>
      </c>
      <c r="CS38" s="624"/>
      <c r="CT38" s="624"/>
      <c r="CU38" s="624"/>
      <c r="CV38" s="624"/>
      <c r="CW38" s="624"/>
      <c r="CX38" s="624"/>
      <c r="CY38" s="625"/>
      <c r="CZ38" s="628">
        <v>8.8000000000000007</v>
      </c>
      <c r="DA38" s="653"/>
      <c r="DB38" s="653"/>
      <c r="DC38" s="657"/>
      <c r="DD38" s="632">
        <v>1028747</v>
      </c>
      <c r="DE38" s="624"/>
      <c r="DF38" s="624"/>
      <c r="DG38" s="624"/>
      <c r="DH38" s="624"/>
      <c r="DI38" s="624"/>
      <c r="DJ38" s="624"/>
      <c r="DK38" s="625"/>
      <c r="DL38" s="632">
        <v>975450</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248</v>
      </c>
      <c r="S39" s="624"/>
      <c r="T39" s="624"/>
      <c r="U39" s="624"/>
      <c r="V39" s="624"/>
      <c r="W39" s="624"/>
      <c r="X39" s="624"/>
      <c r="Y39" s="625"/>
      <c r="Z39" s="626" t="s">
        <v>187</v>
      </c>
      <c r="AA39" s="626"/>
      <c r="AB39" s="626"/>
      <c r="AC39" s="626"/>
      <c r="AD39" s="627" t="s">
        <v>187</v>
      </c>
      <c r="AE39" s="627"/>
      <c r="AF39" s="627"/>
      <c r="AG39" s="627"/>
      <c r="AH39" s="627"/>
      <c r="AI39" s="627"/>
      <c r="AJ39" s="627"/>
      <c r="AK39" s="627"/>
      <c r="AL39" s="628" t="s">
        <v>134</v>
      </c>
      <c r="AM39" s="629"/>
      <c r="AN39" s="629"/>
      <c r="AO39" s="630"/>
      <c r="AQ39" s="686" t="s">
        <v>344</v>
      </c>
      <c r="AR39" s="687"/>
      <c r="AS39" s="687"/>
      <c r="AT39" s="687"/>
      <c r="AU39" s="687"/>
      <c r="AV39" s="687"/>
      <c r="AW39" s="687"/>
      <c r="AX39" s="687"/>
      <c r="AY39" s="688"/>
      <c r="AZ39" s="623" t="s">
        <v>134</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7123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1352873</v>
      </c>
      <c r="CS39" s="655"/>
      <c r="CT39" s="655"/>
      <c r="CU39" s="655"/>
      <c r="CV39" s="655"/>
      <c r="CW39" s="655"/>
      <c r="CX39" s="655"/>
      <c r="CY39" s="656"/>
      <c r="CZ39" s="628">
        <v>9.3000000000000007</v>
      </c>
      <c r="DA39" s="653"/>
      <c r="DB39" s="653"/>
      <c r="DC39" s="657"/>
      <c r="DD39" s="632">
        <v>927110</v>
      </c>
      <c r="DE39" s="655"/>
      <c r="DF39" s="655"/>
      <c r="DG39" s="655"/>
      <c r="DH39" s="655"/>
      <c r="DI39" s="655"/>
      <c r="DJ39" s="655"/>
      <c r="DK39" s="656"/>
      <c r="DL39" s="632" t="s">
        <v>134</v>
      </c>
      <c r="DM39" s="655"/>
      <c r="DN39" s="655"/>
      <c r="DO39" s="655"/>
      <c r="DP39" s="655"/>
      <c r="DQ39" s="655"/>
      <c r="DR39" s="655"/>
      <c r="DS39" s="655"/>
      <c r="DT39" s="655"/>
      <c r="DU39" s="655"/>
      <c r="DV39" s="656"/>
      <c r="DW39" s="628" t="s">
        <v>248</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248</v>
      </c>
      <c r="S40" s="624"/>
      <c r="T40" s="624"/>
      <c r="U40" s="624"/>
      <c r="V40" s="624"/>
      <c r="W40" s="624"/>
      <c r="X40" s="624"/>
      <c r="Y40" s="625"/>
      <c r="Z40" s="626" t="s">
        <v>187</v>
      </c>
      <c r="AA40" s="626"/>
      <c r="AB40" s="626"/>
      <c r="AC40" s="626"/>
      <c r="AD40" s="627" t="s">
        <v>187</v>
      </c>
      <c r="AE40" s="627"/>
      <c r="AF40" s="627"/>
      <c r="AG40" s="627"/>
      <c r="AH40" s="627"/>
      <c r="AI40" s="627"/>
      <c r="AJ40" s="627"/>
      <c r="AK40" s="627"/>
      <c r="AL40" s="628" t="s">
        <v>187</v>
      </c>
      <c r="AM40" s="629"/>
      <c r="AN40" s="629"/>
      <c r="AO40" s="630"/>
      <c r="AQ40" s="686" t="s">
        <v>348</v>
      </c>
      <c r="AR40" s="687"/>
      <c r="AS40" s="687"/>
      <c r="AT40" s="687"/>
      <c r="AU40" s="687"/>
      <c r="AV40" s="687"/>
      <c r="AW40" s="687"/>
      <c r="AX40" s="687"/>
      <c r="AY40" s="688"/>
      <c r="AZ40" s="623" t="s">
        <v>187</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110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62347</v>
      </c>
      <c r="CS40" s="624"/>
      <c r="CT40" s="624"/>
      <c r="CU40" s="624"/>
      <c r="CV40" s="624"/>
      <c r="CW40" s="624"/>
      <c r="CX40" s="624"/>
      <c r="CY40" s="625"/>
      <c r="CZ40" s="628">
        <v>0.4</v>
      </c>
      <c r="DA40" s="653"/>
      <c r="DB40" s="653"/>
      <c r="DC40" s="657"/>
      <c r="DD40" s="632">
        <v>58747</v>
      </c>
      <c r="DE40" s="624"/>
      <c r="DF40" s="624"/>
      <c r="DG40" s="624"/>
      <c r="DH40" s="624"/>
      <c r="DI40" s="624"/>
      <c r="DJ40" s="624"/>
      <c r="DK40" s="625"/>
      <c r="DL40" s="632" t="s">
        <v>187</v>
      </c>
      <c r="DM40" s="624"/>
      <c r="DN40" s="624"/>
      <c r="DO40" s="624"/>
      <c r="DP40" s="624"/>
      <c r="DQ40" s="624"/>
      <c r="DR40" s="624"/>
      <c r="DS40" s="624"/>
      <c r="DT40" s="624"/>
      <c r="DU40" s="624"/>
      <c r="DV40" s="625"/>
      <c r="DW40" s="628" t="s">
        <v>187</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16036710</v>
      </c>
      <c r="S41" s="696"/>
      <c r="T41" s="696"/>
      <c r="U41" s="696"/>
      <c r="V41" s="696"/>
      <c r="W41" s="696"/>
      <c r="X41" s="696"/>
      <c r="Y41" s="700"/>
      <c r="Z41" s="701">
        <v>100</v>
      </c>
      <c r="AA41" s="701"/>
      <c r="AB41" s="701"/>
      <c r="AC41" s="701"/>
      <c r="AD41" s="702">
        <v>9286487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240259</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134</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248</v>
      </c>
      <c r="CS41" s="655"/>
      <c r="CT41" s="655"/>
      <c r="CU41" s="655"/>
      <c r="CV41" s="655"/>
      <c r="CW41" s="655"/>
      <c r="CX41" s="655"/>
      <c r="CY41" s="656"/>
      <c r="CZ41" s="628" t="s">
        <v>187</v>
      </c>
      <c r="DA41" s="653"/>
      <c r="DB41" s="653"/>
      <c r="DC41" s="657"/>
      <c r="DD41" s="632" t="s">
        <v>187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1040477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338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1067928</v>
      </c>
      <c r="CS42" s="655"/>
      <c r="CT42" s="655"/>
      <c r="CU42" s="655"/>
      <c r="CV42" s="655"/>
      <c r="CW42" s="655"/>
      <c r="CX42" s="655"/>
      <c r="CY42" s="656"/>
      <c r="CZ42" s="628">
        <v>7.3</v>
      </c>
      <c r="DA42" s="653"/>
      <c r="DB42" s="653"/>
      <c r="DC42" s="657"/>
      <c r="DD42" s="632">
        <v>167525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95881</v>
      </c>
      <c r="CS43" s="655"/>
      <c r="CT43" s="655"/>
      <c r="CU43" s="655"/>
      <c r="CV43" s="655"/>
      <c r="CW43" s="655"/>
      <c r="CX43" s="655"/>
      <c r="CY43" s="656"/>
      <c r="CZ43" s="628">
        <v>0.7</v>
      </c>
      <c r="DA43" s="653"/>
      <c r="DB43" s="653"/>
      <c r="DC43" s="657"/>
      <c r="DD43" s="632">
        <v>95881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1067928</v>
      </c>
      <c r="CS44" s="624"/>
      <c r="CT44" s="624"/>
      <c r="CU44" s="624"/>
      <c r="CV44" s="624"/>
      <c r="CW44" s="624"/>
      <c r="CX44" s="624"/>
      <c r="CY44" s="625"/>
      <c r="CZ44" s="628">
        <v>7.3</v>
      </c>
      <c r="DA44" s="629"/>
      <c r="DB44" s="629"/>
      <c r="DC44" s="635"/>
      <c r="DD44" s="632">
        <v>167525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405889</v>
      </c>
      <c r="CS45" s="655"/>
      <c r="CT45" s="655"/>
      <c r="CU45" s="655"/>
      <c r="CV45" s="655"/>
      <c r="CW45" s="655"/>
      <c r="CX45" s="655"/>
      <c r="CY45" s="656"/>
      <c r="CZ45" s="628">
        <v>2.8</v>
      </c>
      <c r="DA45" s="653"/>
      <c r="DB45" s="653"/>
      <c r="DC45" s="657"/>
      <c r="DD45" s="632">
        <v>84235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662039</v>
      </c>
      <c r="CS46" s="624"/>
      <c r="CT46" s="624"/>
      <c r="CU46" s="624"/>
      <c r="CV46" s="624"/>
      <c r="CW46" s="624"/>
      <c r="CX46" s="624"/>
      <c r="CY46" s="625"/>
      <c r="CZ46" s="628">
        <v>4.5</v>
      </c>
      <c r="DA46" s="629"/>
      <c r="DB46" s="629"/>
      <c r="DC46" s="635"/>
      <c r="DD46" s="632">
        <v>83290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187</v>
      </c>
      <c r="CS47" s="655"/>
      <c r="CT47" s="655"/>
      <c r="CU47" s="655"/>
      <c r="CV47" s="655"/>
      <c r="CW47" s="655"/>
      <c r="CX47" s="655"/>
      <c r="CY47" s="656"/>
      <c r="CZ47" s="628" t="s">
        <v>187</v>
      </c>
      <c r="DA47" s="653"/>
      <c r="DB47" s="653"/>
      <c r="DC47" s="657"/>
      <c r="DD47" s="632" t="s">
        <v>187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187</v>
      </c>
      <c r="CS48" s="624"/>
      <c r="CT48" s="624"/>
      <c r="CU48" s="624"/>
      <c r="CV48" s="624"/>
      <c r="CW48" s="624"/>
      <c r="CX48" s="624"/>
      <c r="CY48" s="625"/>
      <c r="CZ48" s="628" t="s">
        <v>187</v>
      </c>
      <c r="DA48" s="629"/>
      <c r="DB48" s="629"/>
      <c r="DC48" s="635"/>
      <c r="DD48" s="632" t="s">
        <v>187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14612267</v>
      </c>
      <c r="CS49" s="682"/>
      <c r="CT49" s="682"/>
      <c r="CU49" s="682"/>
      <c r="CV49" s="682"/>
      <c r="CW49" s="682"/>
      <c r="CX49" s="682"/>
      <c r="CY49" s="711"/>
      <c r="CZ49" s="703">
        <v>100</v>
      </c>
      <c r="DA49" s="712"/>
      <c r="DB49" s="712"/>
      <c r="DC49" s="713"/>
      <c r="DD49" s="714">
        <v>9865532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yEnOPPq2y/FBmLCkVV/gkLPQnGe1h4QxubNegvlkbOTvu5oLm5s/Ge8sHqEPmtGD/aYFBDX4hHjD7H7kDo1KA==" saltValue="4JLlsy6MgFDg52ycdH8ME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16037</v>
      </c>
      <c r="R7" s="753"/>
      <c r="S7" s="753"/>
      <c r="T7" s="753"/>
      <c r="U7" s="753"/>
      <c r="V7" s="753">
        <v>14612</v>
      </c>
      <c r="W7" s="753"/>
      <c r="X7" s="753"/>
      <c r="Y7" s="753"/>
      <c r="Z7" s="753"/>
      <c r="AA7" s="753">
        <v>1424</v>
      </c>
      <c r="AB7" s="753"/>
      <c r="AC7" s="753"/>
      <c r="AD7" s="753"/>
      <c r="AE7" s="754"/>
      <c r="AF7" s="755">
        <v>1412</v>
      </c>
      <c r="AG7" s="756"/>
      <c r="AH7" s="756"/>
      <c r="AI7" s="756"/>
      <c r="AJ7" s="757"/>
      <c r="AK7" s="758">
        <v>554</v>
      </c>
      <c r="AL7" s="759"/>
      <c r="AM7" s="759"/>
      <c r="AN7" s="759"/>
      <c r="AO7" s="759"/>
      <c r="AP7" s="759">
        <v>11003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t="s">
        <v>594</v>
      </c>
      <c r="CI7" s="744"/>
      <c r="CJ7" s="744"/>
      <c r="CK7" s="744"/>
      <c r="CL7" s="745"/>
      <c r="CM7" s="743">
        <v>51</v>
      </c>
      <c r="CN7" s="744"/>
      <c r="CO7" s="744"/>
      <c r="CP7" s="744"/>
      <c r="CQ7" s="745"/>
      <c r="CR7" s="743">
        <v>5</v>
      </c>
      <c r="CS7" s="744"/>
      <c r="CT7" s="744"/>
      <c r="CU7" s="744"/>
      <c r="CV7" s="745"/>
      <c r="CW7" s="743" t="s">
        <v>590</v>
      </c>
      <c r="CX7" s="744"/>
      <c r="CY7" s="744"/>
      <c r="CZ7" s="744"/>
      <c r="DA7" s="745"/>
      <c r="DB7" s="743">
        <v>144</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16037</v>
      </c>
      <c r="R23" s="793"/>
      <c r="S23" s="793"/>
      <c r="T23" s="793"/>
      <c r="U23" s="793"/>
      <c r="V23" s="793">
        <v>14612</v>
      </c>
      <c r="W23" s="793"/>
      <c r="X23" s="793"/>
      <c r="Y23" s="793"/>
      <c r="Z23" s="793"/>
      <c r="AA23" s="793">
        <v>1424</v>
      </c>
      <c r="AB23" s="793"/>
      <c r="AC23" s="793"/>
      <c r="AD23" s="793"/>
      <c r="AE23" s="794"/>
      <c r="AF23" s="795">
        <v>1412</v>
      </c>
      <c r="AG23" s="793"/>
      <c r="AH23" s="793"/>
      <c r="AI23" s="793"/>
      <c r="AJ23" s="796"/>
      <c r="AK23" s="797"/>
      <c r="AL23" s="798"/>
      <c r="AM23" s="798"/>
      <c r="AN23" s="798"/>
      <c r="AO23" s="798"/>
      <c r="AP23" s="793">
        <v>11003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3641</v>
      </c>
      <c r="R28" s="823"/>
      <c r="S28" s="823"/>
      <c r="T28" s="823"/>
      <c r="U28" s="823"/>
      <c r="V28" s="823">
        <v>3510</v>
      </c>
      <c r="W28" s="823"/>
      <c r="X28" s="823"/>
      <c r="Y28" s="823"/>
      <c r="Z28" s="823"/>
      <c r="AA28" s="823">
        <v>131</v>
      </c>
      <c r="AB28" s="823"/>
      <c r="AC28" s="823"/>
      <c r="AD28" s="823"/>
      <c r="AE28" s="824"/>
      <c r="AF28" s="825">
        <v>131</v>
      </c>
      <c r="AG28" s="823"/>
      <c r="AH28" s="823"/>
      <c r="AI28" s="823"/>
      <c r="AJ28" s="826"/>
      <c r="AK28" s="827">
        <v>200</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2916</v>
      </c>
      <c r="R29" s="784"/>
      <c r="S29" s="784"/>
      <c r="T29" s="784"/>
      <c r="U29" s="784"/>
      <c r="V29" s="784">
        <v>2743</v>
      </c>
      <c r="W29" s="784"/>
      <c r="X29" s="784"/>
      <c r="Y29" s="784"/>
      <c r="Z29" s="784"/>
      <c r="AA29" s="784">
        <v>174</v>
      </c>
      <c r="AB29" s="784"/>
      <c r="AC29" s="784"/>
      <c r="AD29" s="784"/>
      <c r="AE29" s="785"/>
      <c r="AF29" s="786">
        <v>174</v>
      </c>
      <c r="AG29" s="787"/>
      <c r="AH29" s="787"/>
      <c r="AI29" s="787"/>
      <c r="AJ29" s="788"/>
      <c r="AK29" s="834">
        <v>507</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1093</v>
      </c>
      <c r="R30" s="784"/>
      <c r="S30" s="784"/>
      <c r="T30" s="784"/>
      <c r="U30" s="784"/>
      <c r="V30" s="784">
        <v>1068</v>
      </c>
      <c r="W30" s="784"/>
      <c r="X30" s="784"/>
      <c r="Y30" s="784"/>
      <c r="Z30" s="784"/>
      <c r="AA30" s="784">
        <v>25</v>
      </c>
      <c r="AB30" s="784"/>
      <c r="AC30" s="784"/>
      <c r="AD30" s="784"/>
      <c r="AE30" s="785"/>
      <c r="AF30" s="786">
        <v>25</v>
      </c>
      <c r="AG30" s="787"/>
      <c r="AH30" s="787"/>
      <c r="AI30" s="787"/>
      <c r="AJ30" s="788"/>
      <c r="AK30" s="834">
        <v>550</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767</v>
      </c>
      <c r="R31" s="784"/>
      <c r="S31" s="784"/>
      <c r="T31" s="784"/>
      <c r="U31" s="784"/>
      <c r="V31" s="784">
        <v>762</v>
      </c>
      <c r="W31" s="784"/>
      <c r="X31" s="784"/>
      <c r="Y31" s="784"/>
      <c r="Z31" s="784"/>
      <c r="AA31" s="784">
        <v>6</v>
      </c>
      <c r="AB31" s="784"/>
      <c r="AC31" s="784"/>
      <c r="AD31" s="784"/>
      <c r="AE31" s="785"/>
      <c r="AF31" s="786">
        <v>1344</v>
      </c>
      <c r="AG31" s="787"/>
      <c r="AH31" s="787"/>
      <c r="AI31" s="787"/>
      <c r="AJ31" s="788"/>
      <c r="AK31" s="834" t="s">
        <v>590</v>
      </c>
      <c r="AL31" s="830"/>
      <c r="AM31" s="830"/>
      <c r="AN31" s="830"/>
      <c r="AO31" s="830"/>
      <c r="AP31" s="830">
        <v>2231</v>
      </c>
      <c r="AQ31" s="830"/>
      <c r="AR31" s="830"/>
      <c r="AS31" s="830"/>
      <c r="AT31" s="830"/>
      <c r="AU31" s="830">
        <v>11</v>
      </c>
      <c r="AV31" s="830"/>
      <c r="AW31" s="830"/>
      <c r="AX31" s="830"/>
      <c r="AY31" s="830"/>
      <c r="AZ31" s="831" t="s">
        <v>590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766</v>
      </c>
      <c r="R32" s="784"/>
      <c r="S32" s="784"/>
      <c r="T32" s="784"/>
      <c r="U32" s="784"/>
      <c r="V32" s="784">
        <v>673</v>
      </c>
      <c r="W32" s="784"/>
      <c r="X32" s="784"/>
      <c r="Y32" s="784"/>
      <c r="Z32" s="784"/>
      <c r="AA32" s="784">
        <v>93</v>
      </c>
      <c r="AB32" s="784"/>
      <c r="AC32" s="784"/>
      <c r="AD32" s="784"/>
      <c r="AE32" s="785"/>
      <c r="AF32" s="786">
        <v>1034</v>
      </c>
      <c r="AG32" s="787"/>
      <c r="AH32" s="787"/>
      <c r="AI32" s="787"/>
      <c r="AJ32" s="788"/>
      <c r="AK32" s="834">
        <v>150</v>
      </c>
      <c r="AL32" s="830"/>
      <c r="AM32" s="830"/>
      <c r="AN32" s="830"/>
      <c r="AO32" s="830"/>
      <c r="AP32" s="830">
        <v>1388</v>
      </c>
      <c r="AQ32" s="830"/>
      <c r="AR32" s="830"/>
      <c r="AS32" s="830"/>
      <c r="AT32" s="830"/>
      <c r="AU32" s="830">
        <v>718</v>
      </c>
      <c r="AV32" s="830"/>
      <c r="AW32" s="830"/>
      <c r="AX32" s="830"/>
      <c r="AY32" s="830"/>
      <c r="AZ32" s="831" t="s">
        <v>590</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2708</v>
      </c>
      <c r="AG63" s="844"/>
      <c r="AH63" s="844"/>
      <c r="AI63" s="844"/>
      <c r="AJ63" s="845"/>
      <c r="AK63" s="846"/>
      <c r="AL63" s="841"/>
      <c r="AM63" s="841"/>
      <c r="AN63" s="841"/>
      <c r="AO63" s="841"/>
      <c r="AP63" s="844">
        <v>3619</v>
      </c>
      <c r="AQ63" s="844"/>
      <c r="AR63" s="844"/>
      <c r="AS63" s="844"/>
      <c r="AT63" s="844"/>
      <c r="AU63" s="844">
        <v>729</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3896</v>
      </c>
      <c r="R68" s="866"/>
      <c r="S68" s="866"/>
      <c r="T68" s="866"/>
      <c r="U68" s="866"/>
      <c r="V68" s="866">
        <v>3721</v>
      </c>
      <c r="W68" s="866"/>
      <c r="X68" s="866"/>
      <c r="Y68" s="866"/>
      <c r="Z68" s="866"/>
      <c r="AA68" s="866">
        <v>175</v>
      </c>
      <c r="AB68" s="866"/>
      <c r="AC68" s="866"/>
      <c r="AD68" s="866"/>
      <c r="AE68" s="866"/>
      <c r="AF68" s="866">
        <v>175</v>
      </c>
      <c r="AG68" s="866"/>
      <c r="AH68" s="866"/>
      <c r="AI68" s="866"/>
      <c r="AJ68" s="866"/>
      <c r="AK68" s="866" t="s">
        <v>590</v>
      </c>
      <c r="AL68" s="866"/>
      <c r="AM68" s="866"/>
      <c r="AN68" s="866"/>
      <c r="AO68" s="866"/>
      <c r="AP68" s="866">
        <v>2812</v>
      </c>
      <c r="AQ68" s="866"/>
      <c r="AR68" s="866"/>
      <c r="AS68" s="866"/>
      <c r="AT68" s="866"/>
      <c r="AU68" s="866">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1645</v>
      </c>
      <c r="R69" s="830"/>
      <c r="S69" s="830"/>
      <c r="T69" s="830"/>
      <c r="U69" s="830"/>
      <c r="V69" s="830">
        <v>1604</v>
      </c>
      <c r="W69" s="830"/>
      <c r="X69" s="830"/>
      <c r="Y69" s="830"/>
      <c r="Z69" s="830"/>
      <c r="AA69" s="830">
        <v>40</v>
      </c>
      <c r="AB69" s="830"/>
      <c r="AC69" s="830"/>
      <c r="AD69" s="830"/>
      <c r="AE69" s="830"/>
      <c r="AF69" s="830">
        <v>40</v>
      </c>
      <c r="AG69" s="830"/>
      <c r="AH69" s="830"/>
      <c r="AI69" s="830"/>
      <c r="AJ69" s="830"/>
      <c r="AK69" s="877" t="s">
        <v>590</v>
      </c>
      <c r="AL69" s="878"/>
      <c r="AM69" s="878"/>
      <c r="AN69" s="878"/>
      <c r="AO69" s="834"/>
      <c r="AP69" s="830" t="s">
        <v>523</v>
      </c>
      <c r="AQ69" s="830"/>
      <c r="AR69" s="830"/>
      <c r="AS69" s="830"/>
      <c r="AT69" s="830"/>
      <c r="AU69" s="830" t="s">
        <v>523</v>
      </c>
      <c r="AV69" s="830"/>
      <c r="AW69" s="830"/>
      <c r="AX69" s="830"/>
      <c r="AY69" s="830"/>
      <c r="AZ69" s="832" t="s">
        <v>591</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847072</v>
      </c>
      <c r="R70" s="830"/>
      <c r="S70" s="830"/>
      <c r="T70" s="830"/>
      <c r="U70" s="830"/>
      <c r="V70" s="830">
        <v>828353</v>
      </c>
      <c r="W70" s="830"/>
      <c r="X70" s="830"/>
      <c r="Y70" s="830"/>
      <c r="Z70" s="830"/>
      <c r="AA70" s="830">
        <v>18719</v>
      </c>
      <c r="AB70" s="830"/>
      <c r="AC70" s="830"/>
      <c r="AD70" s="830"/>
      <c r="AE70" s="830"/>
      <c r="AF70" s="830">
        <v>18719</v>
      </c>
      <c r="AG70" s="830"/>
      <c r="AH70" s="830"/>
      <c r="AI70" s="830"/>
      <c r="AJ70" s="830"/>
      <c r="AK70" s="830">
        <v>7694</v>
      </c>
      <c r="AL70" s="830"/>
      <c r="AM70" s="830"/>
      <c r="AN70" s="830"/>
      <c r="AO70" s="830"/>
      <c r="AP70" s="830" t="s">
        <v>523</v>
      </c>
      <c r="AQ70" s="830"/>
      <c r="AR70" s="830"/>
      <c r="AS70" s="830"/>
      <c r="AT70" s="830"/>
      <c r="AU70" s="830" t="s">
        <v>523</v>
      </c>
      <c r="AV70" s="830"/>
      <c r="AW70" s="830"/>
      <c r="AX70" s="830"/>
      <c r="AY70" s="830"/>
      <c r="AZ70" s="832" t="s">
        <v>592</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23479</v>
      </c>
      <c r="R71" s="830"/>
      <c r="S71" s="830"/>
      <c r="T71" s="830"/>
      <c r="U71" s="830"/>
      <c r="V71" s="830">
        <v>22911</v>
      </c>
      <c r="W71" s="830"/>
      <c r="X71" s="830"/>
      <c r="Y71" s="830"/>
      <c r="Z71" s="830"/>
      <c r="AA71" s="830">
        <v>568</v>
      </c>
      <c r="AB71" s="830"/>
      <c r="AC71" s="830"/>
      <c r="AD71" s="830"/>
      <c r="AE71" s="830"/>
      <c r="AF71" s="830">
        <v>568</v>
      </c>
      <c r="AG71" s="830"/>
      <c r="AH71" s="830"/>
      <c r="AI71" s="830"/>
      <c r="AJ71" s="830"/>
      <c r="AK71" s="830">
        <v>21</v>
      </c>
      <c r="AL71" s="830"/>
      <c r="AM71" s="830"/>
      <c r="AN71" s="830"/>
      <c r="AO71" s="830"/>
      <c r="AP71" s="830" t="s">
        <v>523</v>
      </c>
      <c r="AQ71" s="830"/>
      <c r="AR71" s="830"/>
      <c r="AS71" s="830"/>
      <c r="AT71" s="830"/>
      <c r="AU71" s="830" t="s">
        <v>523</v>
      </c>
      <c r="AV71" s="830"/>
      <c r="AW71" s="830"/>
      <c r="AX71" s="830"/>
      <c r="AY71" s="830"/>
      <c r="AZ71" s="832" t="s">
        <v>591</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205</v>
      </c>
      <c r="R72" s="830"/>
      <c r="S72" s="830"/>
      <c r="T72" s="830"/>
      <c r="U72" s="830"/>
      <c r="V72" s="830">
        <v>97</v>
      </c>
      <c r="W72" s="830"/>
      <c r="X72" s="830"/>
      <c r="Y72" s="830"/>
      <c r="Z72" s="830"/>
      <c r="AA72" s="830">
        <v>108</v>
      </c>
      <c r="AB72" s="830"/>
      <c r="AC72" s="830"/>
      <c r="AD72" s="830"/>
      <c r="AE72" s="830"/>
      <c r="AF72" s="830">
        <v>108</v>
      </c>
      <c r="AG72" s="830"/>
      <c r="AH72" s="830"/>
      <c r="AI72" s="830"/>
      <c r="AJ72" s="830"/>
      <c r="AK72" s="830" t="s">
        <v>590</v>
      </c>
      <c r="AL72" s="830"/>
      <c r="AM72" s="830"/>
      <c r="AN72" s="830"/>
      <c r="AO72" s="830"/>
      <c r="AP72" s="830" t="s">
        <v>523</v>
      </c>
      <c r="AQ72" s="830"/>
      <c r="AR72" s="830"/>
      <c r="AS72" s="830"/>
      <c r="AT72" s="830"/>
      <c r="AU72" s="830" t="s">
        <v>523</v>
      </c>
      <c r="AV72" s="830"/>
      <c r="AW72" s="830"/>
      <c r="AX72" s="830"/>
      <c r="AY72" s="830"/>
      <c r="AZ72" s="832" t="s">
        <v>593</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321</v>
      </c>
      <c r="R73" s="830"/>
      <c r="S73" s="830"/>
      <c r="T73" s="830"/>
      <c r="U73" s="830"/>
      <c r="V73" s="830">
        <v>310</v>
      </c>
      <c r="W73" s="830"/>
      <c r="X73" s="830"/>
      <c r="Y73" s="830"/>
      <c r="Z73" s="830"/>
      <c r="AA73" s="830">
        <v>11</v>
      </c>
      <c r="AB73" s="830"/>
      <c r="AC73" s="830"/>
      <c r="AD73" s="830"/>
      <c r="AE73" s="830"/>
      <c r="AF73" s="830">
        <v>11</v>
      </c>
      <c r="AG73" s="830"/>
      <c r="AH73" s="830"/>
      <c r="AI73" s="830"/>
      <c r="AJ73" s="830"/>
      <c r="AK73" s="830">
        <v>3</v>
      </c>
      <c r="AL73" s="830"/>
      <c r="AM73" s="830"/>
      <c r="AN73" s="830"/>
      <c r="AO73" s="830"/>
      <c r="AP73" s="830" t="s">
        <v>523</v>
      </c>
      <c r="AQ73" s="830"/>
      <c r="AR73" s="830"/>
      <c r="AS73" s="830"/>
      <c r="AT73" s="830"/>
      <c r="AU73" s="830" t="s">
        <v>523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9"/>
      <c r="R75" s="878"/>
      <c r="S75" s="878"/>
      <c r="T75" s="878"/>
      <c r="U75" s="834"/>
      <c r="V75" s="877"/>
      <c r="W75" s="878"/>
      <c r="X75" s="878"/>
      <c r="Y75" s="878"/>
      <c r="Z75" s="834"/>
      <c r="AA75" s="877"/>
      <c r="AB75" s="878"/>
      <c r="AC75" s="878"/>
      <c r="AD75" s="878"/>
      <c r="AE75" s="834"/>
      <c r="AF75" s="877"/>
      <c r="AG75" s="878"/>
      <c r="AH75" s="878"/>
      <c r="AI75" s="878"/>
      <c r="AJ75" s="834"/>
      <c r="AK75" s="877"/>
      <c r="AL75" s="878"/>
      <c r="AM75" s="878"/>
      <c r="AN75" s="878"/>
      <c r="AO75" s="834"/>
      <c r="AP75" s="877"/>
      <c r="AQ75" s="878"/>
      <c r="AR75" s="878"/>
      <c r="AS75" s="878"/>
      <c r="AT75" s="834"/>
      <c r="AU75" s="877"/>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19621</v>
      </c>
      <c r="AG88" s="844"/>
      <c r="AH88" s="844"/>
      <c r="AI88" s="844"/>
      <c r="AJ88" s="844"/>
      <c r="AK88" s="841"/>
      <c r="AL88" s="841"/>
      <c r="AM88" s="841"/>
      <c r="AN88" s="841"/>
      <c r="AO88" s="841"/>
      <c r="AP88" s="844">
        <v>2812</v>
      </c>
      <c r="AQ88" s="844"/>
      <c r="AR88" s="844"/>
      <c r="AS88" s="844"/>
      <c r="AT88" s="844"/>
      <c r="AU88" s="844">
        <v>575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c r="CX102" s="852"/>
      <c r="CY102" s="852"/>
      <c r="CZ102" s="852"/>
      <c r="DA102" s="891"/>
      <c r="DB102" s="890">
        <v>144</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1572461</v>
      </c>
      <c r="AB110" s="900"/>
      <c r="AC110" s="900"/>
      <c r="AD110" s="900"/>
      <c r="AE110" s="901"/>
      <c r="AF110" s="902">
        <v>1481602</v>
      </c>
      <c r="AG110" s="900"/>
      <c r="AH110" s="900"/>
      <c r="AI110" s="900"/>
      <c r="AJ110" s="901"/>
      <c r="AK110" s="902">
        <v>1466446</v>
      </c>
      <c r="AL110" s="900"/>
      <c r="AM110" s="900"/>
      <c r="AN110" s="900"/>
      <c r="AO110" s="901"/>
      <c r="AP110" s="903">
        <v>17.600000000000001</v>
      </c>
      <c r="AQ110" s="904"/>
      <c r="AR110" s="904"/>
      <c r="AS110" s="904"/>
      <c r="AT110" s="905"/>
      <c r="AU110" s="906" t="s">
        <v>76</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12652979</v>
      </c>
      <c r="BR110" s="931"/>
      <c r="BS110" s="931"/>
      <c r="BT110" s="931"/>
      <c r="BU110" s="931"/>
      <c r="BV110" s="931">
        <v>11751087</v>
      </c>
      <c r="BW110" s="931"/>
      <c r="BX110" s="931"/>
      <c r="BY110" s="931"/>
      <c r="BZ110" s="931"/>
      <c r="CA110" s="931">
        <v>11002764</v>
      </c>
      <c r="CB110" s="931"/>
      <c r="CC110" s="931"/>
      <c r="CD110" s="931"/>
      <c r="CE110" s="931"/>
      <c r="CF110" s="944">
        <v>132.1</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187</v>
      </c>
      <c r="DH110" s="931"/>
      <c r="DI110" s="931"/>
      <c r="DJ110" s="931"/>
      <c r="DK110" s="931"/>
      <c r="DL110" s="931" t="s">
        <v>187</v>
      </c>
      <c r="DM110" s="931"/>
      <c r="DN110" s="931"/>
      <c r="DO110" s="931"/>
      <c r="DP110" s="931"/>
      <c r="DQ110" s="931" t="s">
        <v>442</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445</v>
      </c>
      <c r="AG111" s="938"/>
      <c r="AH111" s="938"/>
      <c r="AI111" s="938"/>
      <c r="AJ111" s="939"/>
      <c r="AK111" s="940" t="s">
        <v>442</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490286</v>
      </c>
      <c r="BR111" s="926"/>
      <c r="BS111" s="926"/>
      <c r="BT111" s="926"/>
      <c r="BU111" s="926"/>
      <c r="BV111" s="926">
        <v>490989</v>
      </c>
      <c r="BW111" s="926"/>
      <c r="BX111" s="926"/>
      <c r="BY111" s="926"/>
      <c r="BZ111" s="926"/>
      <c r="CA111" s="926">
        <v>601236</v>
      </c>
      <c r="CB111" s="926"/>
      <c r="CC111" s="926"/>
      <c r="CD111" s="926"/>
      <c r="CE111" s="926"/>
      <c r="CF111" s="920">
        <v>7.2</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187</v>
      </c>
      <c r="DR111" s="926"/>
      <c r="DS111" s="926"/>
      <c r="DT111" s="926"/>
      <c r="DU111" s="926"/>
      <c r="DV111" s="927" t="s">
        <v>187</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450</v>
      </c>
      <c r="AG112" s="959"/>
      <c r="AH112" s="959"/>
      <c r="AI112" s="959"/>
      <c r="AJ112" s="960"/>
      <c r="AK112" s="961" t="s">
        <v>187</v>
      </c>
      <c r="AL112" s="959"/>
      <c r="AM112" s="959"/>
      <c r="AN112" s="959"/>
      <c r="AO112" s="960"/>
      <c r="AP112" s="962" t="s">
        <v>445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853353</v>
      </c>
      <c r="BR112" s="926"/>
      <c r="BS112" s="926"/>
      <c r="BT112" s="926"/>
      <c r="BU112" s="926"/>
      <c r="BV112" s="926">
        <v>799101</v>
      </c>
      <c r="BW112" s="926"/>
      <c r="BX112" s="926"/>
      <c r="BY112" s="926"/>
      <c r="BZ112" s="926"/>
      <c r="CA112" s="926">
        <v>728758</v>
      </c>
      <c r="CB112" s="926"/>
      <c r="CC112" s="926"/>
      <c r="CD112" s="926"/>
      <c r="CE112" s="926"/>
      <c r="CF112" s="920">
        <v>8.8000000000000007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453</v>
      </c>
      <c r="DM112" s="926"/>
      <c r="DN112" s="926"/>
      <c r="DO112" s="926"/>
      <c r="DP112" s="926"/>
      <c r="DQ112" s="926" t="s">
        <v>445</v>
      </c>
      <c r="DR112" s="926"/>
      <c r="DS112" s="926"/>
      <c r="DT112" s="926"/>
      <c r="DU112" s="926"/>
      <c r="DV112" s="927" t="s">
        <v>187</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124992</v>
      </c>
      <c r="AB113" s="938"/>
      <c r="AC113" s="938"/>
      <c r="AD113" s="938"/>
      <c r="AE113" s="939"/>
      <c r="AF113" s="940">
        <v>112528</v>
      </c>
      <c r="AG113" s="938"/>
      <c r="AH113" s="938"/>
      <c r="AI113" s="938"/>
      <c r="AJ113" s="939"/>
      <c r="AK113" s="940">
        <v>100711</v>
      </c>
      <c r="AL113" s="938"/>
      <c r="AM113" s="938"/>
      <c r="AN113" s="938"/>
      <c r="AO113" s="939"/>
      <c r="AP113" s="941">
        <v>1.2</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691621</v>
      </c>
      <c r="BR113" s="926"/>
      <c r="BS113" s="926"/>
      <c r="BT113" s="926"/>
      <c r="BU113" s="926"/>
      <c r="BV113" s="926">
        <v>612379</v>
      </c>
      <c r="BW113" s="926"/>
      <c r="BX113" s="926"/>
      <c r="BY113" s="926"/>
      <c r="BZ113" s="926"/>
      <c r="CA113" s="926">
        <v>574932</v>
      </c>
      <c r="CB113" s="926"/>
      <c r="CC113" s="926"/>
      <c r="CD113" s="926"/>
      <c r="CE113" s="926"/>
      <c r="CF113" s="920">
        <v>6.9</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187</v>
      </c>
      <c r="DH113" s="959"/>
      <c r="DI113" s="959"/>
      <c r="DJ113" s="959"/>
      <c r="DK113" s="960"/>
      <c r="DL113" s="961" t="s">
        <v>442</v>
      </c>
      <c r="DM113" s="959"/>
      <c r="DN113" s="959"/>
      <c r="DO113" s="959"/>
      <c r="DP113" s="960"/>
      <c r="DQ113" s="961" t="s">
        <v>443</v>
      </c>
      <c r="DR113" s="959"/>
      <c r="DS113" s="959"/>
      <c r="DT113" s="959"/>
      <c r="DU113" s="960"/>
      <c r="DV113" s="962" t="s">
        <v>445</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91945</v>
      </c>
      <c r="AB114" s="959"/>
      <c r="AC114" s="959"/>
      <c r="AD114" s="959"/>
      <c r="AE114" s="960"/>
      <c r="AF114" s="961">
        <v>99748</v>
      </c>
      <c r="AG114" s="959"/>
      <c r="AH114" s="959"/>
      <c r="AI114" s="959"/>
      <c r="AJ114" s="960"/>
      <c r="AK114" s="961">
        <v>83849</v>
      </c>
      <c r="AL114" s="959"/>
      <c r="AM114" s="959"/>
      <c r="AN114" s="959"/>
      <c r="AO114" s="960"/>
      <c r="AP114" s="962">
        <v>1</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1124597</v>
      </c>
      <c r="BR114" s="926"/>
      <c r="BS114" s="926"/>
      <c r="BT114" s="926"/>
      <c r="BU114" s="926"/>
      <c r="BV114" s="926">
        <v>981364</v>
      </c>
      <c r="BW114" s="926"/>
      <c r="BX114" s="926"/>
      <c r="BY114" s="926"/>
      <c r="BZ114" s="926"/>
      <c r="CA114" s="926">
        <v>932617</v>
      </c>
      <c r="CB114" s="926"/>
      <c r="CC114" s="926"/>
      <c r="CD114" s="926"/>
      <c r="CE114" s="926"/>
      <c r="CF114" s="920">
        <v>11.2</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445</v>
      </c>
      <c r="DM114" s="959"/>
      <c r="DN114" s="959"/>
      <c r="DO114" s="959"/>
      <c r="DP114" s="960"/>
      <c r="DQ114" s="961" t="s">
        <v>445</v>
      </c>
      <c r="DR114" s="959"/>
      <c r="DS114" s="959"/>
      <c r="DT114" s="959"/>
      <c r="DU114" s="960"/>
      <c r="DV114" s="962" t="s">
        <v>442</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187</v>
      </c>
      <c r="AB115" s="938"/>
      <c r="AC115" s="938"/>
      <c r="AD115" s="938"/>
      <c r="AE115" s="939"/>
      <c r="AF115" s="940" t="s">
        <v>187</v>
      </c>
      <c r="AG115" s="938"/>
      <c r="AH115" s="938"/>
      <c r="AI115" s="938"/>
      <c r="AJ115" s="939"/>
      <c r="AK115" s="940" t="s">
        <v>445</v>
      </c>
      <c r="AL115" s="938"/>
      <c r="AM115" s="938"/>
      <c r="AN115" s="938"/>
      <c r="AO115" s="939"/>
      <c r="AP115" s="941" t="s">
        <v>187</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187</v>
      </c>
      <c r="BW115" s="926"/>
      <c r="BX115" s="926"/>
      <c r="BY115" s="926"/>
      <c r="BZ115" s="926"/>
      <c r="CA115" s="926" t="s">
        <v>445</v>
      </c>
      <c r="CB115" s="926"/>
      <c r="CC115" s="926"/>
      <c r="CD115" s="926"/>
      <c r="CE115" s="926"/>
      <c r="CF115" s="920" t="s">
        <v>443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209644</v>
      </c>
      <c r="DH115" s="959"/>
      <c r="DI115" s="959"/>
      <c r="DJ115" s="959"/>
      <c r="DK115" s="960"/>
      <c r="DL115" s="961">
        <v>226427</v>
      </c>
      <c r="DM115" s="959"/>
      <c r="DN115" s="959"/>
      <c r="DO115" s="959"/>
      <c r="DP115" s="960"/>
      <c r="DQ115" s="961">
        <v>356083</v>
      </c>
      <c r="DR115" s="959"/>
      <c r="DS115" s="959"/>
      <c r="DT115" s="959"/>
      <c r="DU115" s="960"/>
      <c r="DV115" s="962">
        <v>4.3</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445</v>
      </c>
      <c r="AG116" s="959"/>
      <c r="AH116" s="959"/>
      <c r="AI116" s="959"/>
      <c r="AJ116" s="960"/>
      <c r="AK116" s="961" t="s">
        <v>442</v>
      </c>
      <c r="AL116" s="959"/>
      <c r="AM116" s="959"/>
      <c r="AN116" s="959"/>
      <c r="AO116" s="960"/>
      <c r="AP116" s="962" t="s">
        <v>453</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187</v>
      </c>
      <c r="BR116" s="926"/>
      <c r="BS116" s="926"/>
      <c r="BT116" s="926"/>
      <c r="BU116" s="926"/>
      <c r="BV116" s="926" t="s">
        <v>442</v>
      </c>
      <c r="BW116" s="926"/>
      <c r="BX116" s="926"/>
      <c r="BY116" s="926"/>
      <c r="BZ116" s="926"/>
      <c r="CA116" s="926" t="s">
        <v>187</v>
      </c>
      <c r="CB116" s="926"/>
      <c r="CC116" s="926"/>
      <c r="CD116" s="926"/>
      <c r="CE116" s="926"/>
      <c r="CF116" s="920" t="s">
        <v>187</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235897</v>
      </c>
      <c r="DH116" s="959"/>
      <c r="DI116" s="959"/>
      <c r="DJ116" s="959"/>
      <c r="DK116" s="960"/>
      <c r="DL116" s="961">
        <v>224293</v>
      </c>
      <c r="DM116" s="959"/>
      <c r="DN116" s="959"/>
      <c r="DO116" s="959"/>
      <c r="DP116" s="960"/>
      <c r="DQ116" s="961">
        <v>209360</v>
      </c>
      <c r="DR116" s="959"/>
      <c r="DS116" s="959"/>
      <c r="DT116" s="959"/>
      <c r="DU116" s="960"/>
      <c r="DV116" s="962">
        <v>2.5</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1789398</v>
      </c>
      <c r="AB117" s="979"/>
      <c r="AC117" s="979"/>
      <c r="AD117" s="979"/>
      <c r="AE117" s="980"/>
      <c r="AF117" s="981">
        <v>1693878</v>
      </c>
      <c r="AG117" s="979"/>
      <c r="AH117" s="979"/>
      <c r="AI117" s="979"/>
      <c r="AJ117" s="980"/>
      <c r="AK117" s="981">
        <v>1651006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445</v>
      </c>
      <c r="BW117" s="926"/>
      <c r="BX117" s="926"/>
      <c r="BY117" s="926"/>
      <c r="BZ117" s="926"/>
      <c r="CA117" s="926" t="s">
        <v>445</v>
      </c>
      <c r="CB117" s="926"/>
      <c r="CC117" s="926"/>
      <c r="CD117" s="926"/>
      <c r="CE117" s="926"/>
      <c r="CF117" s="920" t="s">
        <v>445</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445</v>
      </c>
      <c r="DM117" s="959"/>
      <c r="DN117" s="959"/>
      <c r="DO117" s="959"/>
      <c r="DP117" s="960"/>
      <c r="DQ117" s="961" t="s">
        <v>445</v>
      </c>
      <c r="DR117" s="959"/>
      <c r="DS117" s="959"/>
      <c r="DT117" s="959"/>
      <c r="DU117" s="960"/>
      <c r="DV117" s="962" t="s">
        <v>445</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445</v>
      </c>
      <c r="BW118" s="1000"/>
      <c r="BX118" s="1000"/>
      <c r="BY118" s="1000"/>
      <c r="BZ118" s="1000"/>
      <c r="CA118" s="1000" t="s">
        <v>470</v>
      </c>
      <c r="CB118" s="1000"/>
      <c r="CC118" s="1000"/>
      <c r="CD118" s="1000"/>
      <c r="CE118" s="1000"/>
      <c r="CF118" s="920" t="s">
        <v>450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450</v>
      </c>
      <c r="DH118" s="959"/>
      <c r="DI118" s="959"/>
      <c r="DJ118" s="959"/>
      <c r="DK118" s="960"/>
      <c r="DL118" s="961" t="s">
        <v>442</v>
      </c>
      <c r="DM118" s="959"/>
      <c r="DN118" s="959"/>
      <c r="DO118" s="959"/>
      <c r="DP118" s="960"/>
      <c r="DQ118" s="961" t="s">
        <v>450</v>
      </c>
      <c r="DR118" s="959"/>
      <c r="DS118" s="959"/>
      <c r="DT118" s="959"/>
      <c r="DU118" s="960"/>
      <c r="DV118" s="962" t="s">
        <v>450</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445</v>
      </c>
      <c r="AG119" s="900"/>
      <c r="AH119" s="900"/>
      <c r="AI119" s="900"/>
      <c r="AJ119" s="901"/>
      <c r="AK119" s="902" t="s">
        <v>442</v>
      </c>
      <c r="AL119" s="900"/>
      <c r="AM119" s="900"/>
      <c r="AN119" s="900"/>
      <c r="AO119" s="901"/>
      <c r="AP119" s="903" t="s">
        <v>450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472</v>
      </c>
      <c r="BP119" s="1005"/>
      <c r="BQ119" s="999">
        <v>15812836</v>
      </c>
      <c r="BR119" s="1000"/>
      <c r="BS119" s="1000"/>
      <c r="BT119" s="1000"/>
      <c r="BU119" s="1000"/>
      <c r="BV119" s="1000">
        <v>14634920</v>
      </c>
      <c r="BW119" s="1000"/>
      <c r="BX119" s="1000"/>
      <c r="BY119" s="1000"/>
      <c r="BZ119" s="1000"/>
      <c r="CA119" s="1000">
        <v>13840307</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44745</v>
      </c>
      <c r="DH119" s="986"/>
      <c r="DI119" s="986"/>
      <c r="DJ119" s="986"/>
      <c r="DK119" s="987"/>
      <c r="DL119" s="985">
        <v>40269</v>
      </c>
      <c r="DM119" s="986"/>
      <c r="DN119" s="986"/>
      <c r="DO119" s="986"/>
      <c r="DP119" s="987"/>
      <c r="DQ119" s="985">
        <v>35793</v>
      </c>
      <c r="DR119" s="986"/>
      <c r="DS119" s="986"/>
      <c r="DT119" s="986"/>
      <c r="DU119" s="987"/>
      <c r="DV119" s="988">
        <v>0.4</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450</v>
      </c>
      <c r="AG120" s="959"/>
      <c r="AH120" s="959"/>
      <c r="AI120" s="959"/>
      <c r="AJ120" s="960"/>
      <c r="AK120" s="961" t="s">
        <v>442</v>
      </c>
      <c r="AL120" s="959"/>
      <c r="AM120" s="959"/>
      <c r="AN120" s="959"/>
      <c r="AO120" s="960"/>
      <c r="AP120" s="962" t="s">
        <v>445</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2074415</v>
      </c>
      <c r="BR120" s="931"/>
      <c r="BS120" s="931"/>
      <c r="BT120" s="931"/>
      <c r="BU120" s="931"/>
      <c r="BV120" s="931">
        <v>2269510</v>
      </c>
      <c r="BW120" s="931"/>
      <c r="BX120" s="931"/>
      <c r="BY120" s="931"/>
      <c r="BZ120" s="931"/>
      <c r="CA120" s="931">
        <v>3090123</v>
      </c>
      <c r="CB120" s="931"/>
      <c r="CC120" s="931"/>
      <c r="CD120" s="931"/>
      <c r="CE120" s="931"/>
      <c r="CF120" s="944">
        <v>37.1</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842062</v>
      </c>
      <c r="DH120" s="931"/>
      <c r="DI120" s="931"/>
      <c r="DJ120" s="931"/>
      <c r="DK120" s="931"/>
      <c r="DL120" s="931">
        <v>788075</v>
      </c>
      <c r="DM120" s="931"/>
      <c r="DN120" s="931"/>
      <c r="DO120" s="931"/>
      <c r="DP120" s="931"/>
      <c r="DQ120" s="931">
        <v>717604</v>
      </c>
      <c r="DR120" s="931"/>
      <c r="DS120" s="931"/>
      <c r="DT120" s="931"/>
      <c r="DU120" s="931"/>
      <c r="DV120" s="932">
        <v>8.6</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450</v>
      </c>
      <c r="AG121" s="959"/>
      <c r="AH121" s="959"/>
      <c r="AI121" s="959"/>
      <c r="AJ121" s="960"/>
      <c r="AK121" s="961" t="s">
        <v>442</v>
      </c>
      <c r="AL121" s="959"/>
      <c r="AM121" s="959"/>
      <c r="AN121" s="959"/>
      <c r="AO121" s="960"/>
      <c r="AP121" s="962" t="s">
        <v>445</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996344</v>
      </c>
      <c r="BR121" s="926"/>
      <c r="BS121" s="926"/>
      <c r="BT121" s="926"/>
      <c r="BU121" s="926"/>
      <c r="BV121" s="926">
        <v>1777212</v>
      </c>
      <c r="BW121" s="926"/>
      <c r="BX121" s="926"/>
      <c r="BY121" s="926"/>
      <c r="BZ121" s="926"/>
      <c r="CA121" s="926">
        <v>1648482</v>
      </c>
      <c r="CB121" s="926"/>
      <c r="CC121" s="926"/>
      <c r="CD121" s="926"/>
      <c r="CE121" s="926"/>
      <c r="CF121" s="920">
        <v>19.8</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11291</v>
      </c>
      <c r="DH121" s="926"/>
      <c r="DI121" s="926"/>
      <c r="DJ121" s="926"/>
      <c r="DK121" s="926"/>
      <c r="DL121" s="926">
        <v>11026</v>
      </c>
      <c r="DM121" s="926"/>
      <c r="DN121" s="926"/>
      <c r="DO121" s="926"/>
      <c r="DP121" s="926"/>
      <c r="DQ121" s="926">
        <v>11154</v>
      </c>
      <c r="DR121" s="926"/>
      <c r="DS121" s="926"/>
      <c r="DT121" s="926"/>
      <c r="DU121" s="926"/>
      <c r="DV121" s="927">
        <v>0.1</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450</v>
      </c>
      <c r="AB122" s="959"/>
      <c r="AC122" s="959"/>
      <c r="AD122" s="959"/>
      <c r="AE122" s="960"/>
      <c r="AF122" s="961" t="s">
        <v>445</v>
      </c>
      <c r="AG122" s="959"/>
      <c r="AH122" s="959"/>
      <c r="AI122" s="959"/>
      <c r="AJ122" s="960"/>
      <c r="AK122" s="961" t="s">
        <v>450</v>
      </c>
      <c r="AL122" s="959"/>
      <c r="AM122" s="959"/>
      <c r="AN122" s="959"/>
      <c r="AO122" s="960"/>
      <c r="AP122" s="962" t="s">
        <v>442</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4773359</v>
      </c>
      <c r="BR122" s="1000"/>
      <c r="BS122" s="1000"/>
      <c r="BT122" s="1000"/>
      <c r="BU122" s="1000"/>
      <c r="BV122" s="1000">
        <v>4248483</v>
      </c>
      <c r="BW122" s="1000"/>
      <c r="BX122" s="1000"/>
      <c r="BY122" s="1000"/>
      <c r="BZ122" s="1000"/>
      <c r="CA122" s="1000">
        <v>3758596</v>
      </c>
      <c r="CB122" s="1000"/>
      <c r="CC122" s="1000"/>
      <c r="CD122" s="1000"/>
      <c r="CE122" s="1000"/>
      <c r="CF122" s="1017">
        <v>45.1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450</v>
      </c>
      <c r="AG123" s="959"/>
      <c r="AH123" s="959"/>
      <c r="AI123" s="959"/>
      <c r="AJ123" s="960"/>
      <c r="AK123" s="961" t="s">
        <v>450</v>
      </c>
      <c r="AL123" s="959"/>
      <c r="AM123" s="959"/>
      <c r="AN123" s="959"/>
      <c r="AO123" s="960"/>
      <c r="AP123" s="962" t="s">
        <v>470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63">
        <v>7844118</v>
      </c>
      <c r="BR123" s="1064"/>
      <c r="BS123" s="1064"/>
      <c r="BT123" s="1064"/>
      <c r="BU123" s="1064"/>
      <c r="BV123" s="1064">
        <v>8295205</v>
      </c>
      <c r="BW123" s="1064"/>
      <c r="BX123" s="1064"/>
      <c r="BY123" s="1064"/>
      <c r="BZ123" s="1064"/>
      <c r="CA123" s="1064">
        <v>8497201</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100.2</v>
      </c>
      <c r="BR124" s="1027"/>
      <c r="BS124" s="1027"/>
      <c r="BT124" s="1027"/>
      <c r="BU124" s="1027"/>
      <c r="BV124" s="1027">
        <v>80.900000000000006</v>
      </c>
      <c r="BW124" s="1027"/>
      <c r="BX124" s="1027"/>
      <c r="BY124" s="1027"/>
      <c r="BZ124" s="1027"/>
      <c r="CA124" s="1027">
        <v>64.099999999999994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470</v>
      </c>
      <c r="DH124" s="986"/>
      <c r="DI124" s="986"/>
      <c r="DJ124" s="986"/>
      <c r="DK124" s="987"/>
      <c r="DL124" s="985" t="s">
        <v>485</v>
      </c>
      <c r="DM124" s="986"/>
      <c r="DN124" s="986"/>
      <c r="DO124" s="986"/>
      <c r="DP124" s="987"/>
      <c r="DQ124" s="985" t="s">
        <v>187</v>
      </c>
      <c r="DR124" s="986"/>
      <c r="DS124" s="986"/>
      <c r="DT124" s="986"/>
      <c r="DU124" s="987"/>
      <c r="DV124" s="988" t="s">
        <v>187</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187</v>
      </c>
      <c r="AB125" s="959"/>
      <c r="AC125" s="959"/>
      <c r="AD125" s="959"/>
      <c r="AE125" s="960"/>
      <c r="AF125" s="961" t="s">
        <v>486</v>
      </c>
      <c r="AG125" s="959"/>
      <c r="AH125" s="959"/>
      <c r="AI125" s="959"/>
      <c r="AJ125" s="960"/>
      <c r="AK125" s="961" t="s">
        <v>187</v>
      </c>
      <c r="AL125" s="959"/>
      <c r="AM125" s="959"/>
      <c r="AN125" s="959"/>
      <c r="AO125" s="960"/>
      <c r="AP125" s="962" t="s">
        <v>453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187</v>
      </c>
      <c r="DH125" s="931"/>
      <c r="DI125" s="931"/>
      <c r="DJ125" s="931"/>
      <c r="DK125" s="931"/>
      <c r="DL125" s="931" t="s">
        <v>489</v>
      </c>
      <c r="DM125" s="931"/>
      <c r="DN125" s="931"/>
      <c r="DO125" s="931"/>
      <c r="DP125" s="931"/>
      <c r="DQ125" s="931" t="s">
        <v>187</v>
      </c>
      <c r="DR125" s="931"/>
      <c r="DS125" s="931"/>
      <c r="DT125" s="931"/>
      <c r="DU125" s="931"/>
      <c r="DV125" s="932" t="s">
        <v>187</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187</v>
      </c>
      <c r="AB126" s="959"/>
      <c r="AC126" s="959"/>
      <c r="AD126" s="959"/>
      <c r="AE126" s="960"/>
      <c r="AF126" s="961" t="s">
        <v>187</v>
      </c>
      <c r="AG126" s="959"/>
      <c r="AH126" s="959"/>
      <c r="AI126" s="959"/>
      <c r="AJ126" s="960"/>
      <c r="AK126" s="961" t="s">
        <v>450</v>
      </c>
      <c r="AL126" s="959"/>
      <c r="AM126" s="959"/>
      <c r="AN126" s="959"/>
      <c r="AO126" s="960"/>
      <c r="AP126" s="962" t="s">
        <v>187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187</v>
      </c>
      <c r="DH126" s="926"/>
      <c r="DI126" s="926"/>
      <c r="DJ126" s="926"/>
      <c r="DK126" s="926"/>
      <c r="DL126" s="926" t="s">
        <v>187</v>
      </c>
      <c r="DM126" s="926"/>
      <c r="DN126" s="926"/>
      <c r="DO126" s="926"/>
      <c r="DP126" s="926"/>
      <c r="DQ126" s="926" t="s">
        <v>187</v>
      </c>
      <c r="DR126" s="926"/>
      <c r="DS126" s="926"/>
      <c r="DT126" s="926"/>
      <c r="DU126" s="926"/>
      <c r="DV126" s="927" t="s">
        <v>187</v>
      </c>
      <c r="DW126" s="927"/>
      <c r="DX126" s="927"/>
      <c r="DY126" s="927"/>
      <c r="DZ126" s="928"/>
    </row>
    <row r="127" spans="1:130" s="230" customFormat="1" ht="26.25" customHeight="1" x14ac:dyDescent="0.2">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187</v>
      </c>
      <c r="AB127" s="959"/>
      <c r="AC127" s="959"/>
      <c r="AD127" s="959"/>
      <c r="AE127" s="960"/>
      <c r="AF127" s="961" t="s">
        <v>485</v>
      </c>
      <c r="AG127" s="959"/>
      <c r="AH127" s="959"/>
      <c r="AI127" s="959"/>
      <c r="AJ127" s="960"/>
      <c r="AK127" s="961" t="s">
        <v>187</v>
      </c>
      <c r="AL127" s="959"/>
      <c r="AM127" s="959"/>
      <c r="AN127" s="959"/>
      <c r="AO127" s="960"/>
      <c r="AP127" s="962" t="s">
        <v>187</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187</v>
      </c>
      <c r="DH127" s="926"/>
      <c r="DI127" s="926"/>
      <c r="DJ127" s="926"/>
      <c r="DK127" s="926"/>
      <c r="DL127" s="926" t="s">
        <v>187</v>
      </c>
      <c r="DM127" s="926"/>
      <c r="DN127" s="926"/>
      <c r="DO127" s="926"/>
      <c r="DP127" s="926"/>
      <c r="DQ127" s="926" t="s">
        <v>187</v>
      </c>
      <c r="DR127" s="926"/>
      <c r="DS127" s="926"/>
      <c r="DT127" s="926"/>
      <c r="DU127" s="926"/>
      <c r="DV127" s="927" t="s">
        <v>187</v>
      </c>
      <c r="DW127" s="927"/>
      <c r="DX127" s="927"/>
      <c r="DY127" s="927"/>
      <c r="DZ127" s="928"/>
    </row>
    <row r="128" spans="1:130" s="230" customFormat="1" ht="26.25" customHeight="1" thickBot="1" x14ac:dyDescent="0.25">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280799</v>
      </c>
      <c r="AB128" s="1046"/>
      <c r="AC128" s="1046"/>
      <c r="AD128" s="1046"/>
      <c r="AE128" s="1047"/>
      <c r="AF128" s="1048">
        <v>299398</v>
      </c>
      <c r="AG128" s="1046"/>
      <c r="AH128" s="1046"/>
      <c r="AI128" s="1046"/>
      <c r="AJ128" s="1047"/>
      <c r="AK128" s="1048">
        <v>266262</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187</v>
      </c>
      <c r="BG128" s="1053"/>
      <c r="BH128" s="1053"/>
      <c r="BI128" s="1053"/>
      <c r="BJ128" s="1053"/>
      <c r="BK128" s="1053"/>
      <c r="BL128" s="1054"/>
      <c r="BM128" s="1052">
        <v>13.54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453</v>
      </c>
      <c r="DH128" s="1038"/>
      <c r="DI128" s="1038"/>
      <c r="DJ128" s="1038"/>
      <c r="DK128" s="1038"/>
      <c r="DL128" s="1038" t="s">
        <v>187</v>
      </c>
      <c r="DM128" s="1038"/>
      <c r="DN128" s="1038"/>
      <c r="DO128" s="1038"/>
      <c r="DP128" s="1038"/>
      <c r="DQ128" s="1038" t="s">
        <v>501</v>
      </c>
      <c r="DR128" s="1038"/>
      <c r="DS128" s="1038"/>
      <c r="DT128" s="1038"/>
      <c r="DU128" s="1038"/>
      <c r="DV128" s="1039" t="s">
        <v>187</v>
      </c>
      <c r="DW128" s="1039"/>
      <c r="DX128" s="1039"/>
      <c r="DY128" s="1039"/>
      <c r="DZ128" s="1040"/>
    </row>
    <row r="129" spans="1:131" s="230" customFormat="1" ht="26.25" customHeight="1" x14ac:dyDescent="0.2">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8592509</v>
      </c>
      <c r="AB129" s="959"/>
      <c r="AC129" s="959"/>
      <c r="AD129" s="959"/>
      <c r="AE129" s="960"/>
      <c r="AF129" s="961">
        <v>8446173</v>
      </c>
      <c r="AG129" s="959"/>
      <c r="AH129" s="959"/>
      <c r="AI129" s="959"/>
      <c r="AJ129" s="960"/>
      <c r="AK129" s="961">
        <v>8891610</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187</v>
      </c>
      <c r="BG129" s="1067"/>
      <c r="BH129" s="1067"/>
      <c r="BI129" s="1067"/>
      <c r="BJ129" s="1067"/>
      <c r="BK129" s="1067"/>
      <c r="BL129" s="1068"/>
      <c r="BM129" s="1066">
        <v>18.54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641301</v>
      </c>
      <c r="AB130" s="959"/>
      <c r="AC130" s="959"/>
      <c r="AD130" s="959"/>
      <c r="AE130" s="960"/>
      <c r="AF130" s="961">
        <v>612374</v>
      </c>
      <c r="AG130" s="959"/>
      <c r="AH130" s="959"/>
      <c r="AI130" s="959"/>
      <c r="AJ130" s="960"/>
      <c r="AK130" s="961">
        <v>565455</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10.199999999999999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7951208</v>
      </c>
      <c r="AB131" s="986"/>
      <c r="AC131" s="986"/>
      <c r="AD131" s="986"/>
      <c r="AE131" s="987"/>
      <c r="AF131" s="985">
        <v>7833799</v>
      </c>
      <c r="AG131" s="986"/>
      <c r="AH131" s="986"/>
      <c r="AI131" s="986"/>
      <c r="AJ131" s="987"/>
      <c r="AK131" s="985">
        <v>8326155</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64.099999999999994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10.907751380000001</v>
      </c>
      <c r="AB132" s="1097"/>
      <c r="AC132" s="1097"/>
      <c r="AD132" s="1097"/>
      <c r="AE132" s="1098"/>
      <c r="AF132" s="1099">
        <v>9.9837384139999994</v>
      </c>
      <c r="AG132" s="1097"/>
      <c r="AH132" s="1097"/>
      <c r="AI132" s="1097"/>
      <c r="AJ132" s="1098"/>
      <c r="AK132" s="1099">
        <v>9.8399441280000008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10.9</v>
      </c>
      <c r="AB133" s="1080"/>
      <c r="AC133" s="1080"/>
      <c r="AD133" s="1080"/>
      <c r="AE133" s="1081"/>
      <c r="AF133" s="1079">
        <v>10.5</v>
      </c>
      <c r="AG133" s="1080"/>
      <c r="AH133" s="1080"/>
      <c r="AI133" s="1080"/>
      <c r="AJ133" s="1081"/>
      <c r="AK133" s="1079">
        <v>10.199999999999999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6HQI4n/lHN8ncYB++1srEHLEmy6pVaInOP85+ULdNPsPZjCdWOR1aLkB5v7qCgTarDYA+pSM7dfOpARL2L3+g==" saltValue="NGsu2XfFzNhnUel9PLNy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B90D-06F6-4CB8-A27E-C08821139DC6}">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Jfz6vjXV6ampYnw+xBTNImxaX6o+OwWLgZH0PlX7tZtGkbVbyG5JhKjUiO/JEyh3SNm4HVZ4giDtWJubCkKQQ==" saltValue="UcLvFx/t9SYK7Hgs1pXM7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KnM8xwBOVviw1ZubsXb810iNgj2QD0tkkupr9KJRZ31fMaKHJYlDxR8E4N10EDMNppryY2eTZK4BdZ1AA0LJQ==" saltValue="x1T+P9UKHdn8qgHBsoaE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2384475</v>
      </c>
      <c r="AP9" s="281">
        <v>63185</v>
      </c>
      <c r="AQ9" s="282">
        <v>65553</v>
      </c>
      <c r="AR9" s="283">
        <v>-3.6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494244</v>
      </c>
      <c r="AP10" s="284">
        <v>13097</v>
      </c>
      <c r="AQ10" s="285">
        <v>8503</v>
      </c>
      <c r="AR10" s="286">
        <v>54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289</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109046</v>
      </c>
      <c r="AP13" s="284">
        <v>2890</v>
      </c>
      <c r="AQ13" s="285">
        <v>2667</v>
      </c>
      <c r="AR13" s="286">
        <v>8.4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95881</v>
      </c>
      <c r="AP14" s="284">
        <v>2541</v>
      </c>
      <c r="AQ14" s="285">
        <v>1163</v>
      </c>
      <c r="AR14" s="286">
        <v>118.5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-151086</v>
      </c>
      <c r="AP15" s="284">
        <v>-4004</v>
      </c>
      <c r="AQ15" s="285">
        <v>-4250</v>
      </c>
      <c r="AR15" s="286">
        <v>-5.8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2932560</v>
      </c>
      <c r="AP16" s="284">
        <v>77708</v>
      </c>
      <c r="AQ16" s="285">
        <v>73949</v>
      </c>
      <c r="AR16" s="286">
        <v>5.0999999999999996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6.78</v>
      </c>
      <c r="AP21" s="298">
        <v>6.65</v>
      </c>
      <c r="AQ21" s="299">
        <v>0.13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98.6</v>
      </c>
      <c r="AP22" s="303">
        <v>97</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1466446</v>
      </c>
      <c r="AP32" s="312">
        <v>38859</v>
      </c>
      <c r="AQ32" s="313">
        <v>33124</v>
      </c>
      <c r="AR32" s="314">
        <v>17.3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100711</v>
      </c>
      <c r="AP35" s="312">
        <v>2669</v>
      </c>
      <c r="AQ35" s="313">
        <v>9022</v>
      </c>
      <c r="AR35" s="314">
        <v>-70.400000000000006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83849</v>
      </c>
      <c r="AP36" s="312">
        <v>2222</v>
      </c>
      <c r="AQ36" s="313">
        <v>1987</v>
      </c>
      <c r="AR36" s="314">
        <v>11.8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678</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0</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-266262</v>
      </c>
      <c r="AP39" s="312">
        <v>-7056</v>
      </c>
      <c r="AQ39" s="313">
        <v>-3119</v>
      </c>
      <c r="AR39" s="314">
        <v>126.2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-565455</v>
      </c>
      <c r="AP40" s="312">
        <v>-14984</v>
      </c>
      <c r="AQ40" s="313">
        <v>-27108</v>
      </c>
      <c r="AR40" s="314">
        <v>-44.7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819289</v>
      </c>
      <c r="AP41" s="312">
        <v>21710</v>
      </c>
      <c r="AQ41" s="313">
        <v>14583</v>
      </c>
      <c r="AR41" s="314">
        <v>48.9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1403138</v>
      </c>
      <c r="AN51" s="334">
        <v>36613</v>
      </c>
      <c r="AO51" s="335">
        <v>17.899999999999999</v>
      </c>
      <c r="AP51" s="336">
        <v>47387</v>
      </c>
      <c r="AQ51" s="337">
        <v>-9.1999999999999993</v>
      </c>
      <c r="AR51" s="338">
        <v>27.1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701060</v>
      </c>
      <c r="AN52" s="342">
        <v>18293</v>
      </c>
      <c r="AO52" s="343">
        <v>-7</v>
      </c>
      <c r="AP52" s="344">
        <v>24928</v>
      </c>
      <c r="AQ52" s="345">
        <v>0.3</v>
      </c>
      <c r="AR52" s="346">
        <v>-7.3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1058752</v>
      </c>
      <c r="AN53" s="334">
        <v>27723</v>
      </c>
      <c r="AO53" s="335">
        <v>-24.3</v>
      </c>
      <c r="AP53" s="336">
        <v>51264</v>
      </c>
      <c r="AQ53" s="337">
        <v>8.1999999999999993</v>
      </c>
      <c r="AR53" s="338">
        <v>-32.5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718759</v>
      </c>
      <c r="AN54" s="342">
        <v>18820</v>
      </c>
      <c r="AO54" s="343">
        <v>2.9</v>
      </c>
      <c r="AP54" s="344">
        <v>26040</v>
      </c>
      <c r="AQ54" s="345">
        <v>4.5</v>
      </c>
      <c r="AR54" s="346">
        <v>-1.6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1077847</v>
      </c>
      <c r="AN55" s="334">
        <v>28264</v>
      </c>
      <c r="AO55" s="335">
        <v>2</v>
      </c>
      <c r="AP55" s="336">
        <v>52068</v>
      </c>
      <c r="AQ55" s="337">
        <v>1.6</v>
      </c>
      <c r="AR55" s="338">
        <v>0.4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541155</v>
      </c>
      <c r="AN56" s="342">
        <v>14191</v>
      </c>
      <c r="AO56" s="343">
        <v>-24.6</v>
      </c>
      <c r="AP56" s="344">
        <v>26936</v>
      </c>
      <c r="AQ56" s="345">
        <v>3.4</v>
      </c>
      <c r="AR56" s="346">
        <v>-28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839202</v>
      </c>
      <c r="AN57" s="334">
        <v>22118</v>
      </c>
      <c r="AO57" s="335">
        <v>-21.7</v>
      </c>
      <c r="AP57" s="336">
        <v>47161</v>
      </c>
      <c r="AQ57" s="337">
        <v>-9.4</v>
      </c>
      <c r="AR57" s="338">
        <v>-12.3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512710</v>
      </c>
      <c r="AN58" s="342">
        <v>13513</v>
      </c>
      <c r="AO58" s="343">
        <v>-4.8</v>
      </c>
      <c r="AP58" s="344">
        <v>24595</v>
      </c>
      <c r="AQ58" s="345">
        <v>-8.6999999999999993</v>
      </c>
      <c r="AR58" s="346">
        <v>3.9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1067928</v>
      </c>
      <c r="AN59" s="334">
        <v>28298</v>
      </c>
      <c r="AO59" s="335">
        <v>27.9</v>
      </c>
      <c r="AP59" s="336">
        <v>43423</v>
      </c>
      <c r="AQ59" s="337">
        <v>-7.9</v>
      </c>
      <c r="AR59" s="338">
        <v>35.799999999999997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662039</v>
      </c>
      <c r="AN60" s="342">
        <v>17543</v>
      </c>
      <c r="AO60" s="343">
        <v>29.8</v>
      </c>
      <c r="AP60" s="344">
        <v>22207</v>
      </c>
      <c r="AQ60" s="345">
        <v>-9.6999999999999993</v>
      </c>
      <c r="AR60" s="346">
        <v>39.5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1089373</v>
      </c>
      <c r="AN61" s="349">
        <v>28603</v>
      </c>
      <c r="AO61" s="350">
        <v>0.4</v>
      </c>
      <c r="AP61" s="351">
        <v>48261</v>
      </c>
      <c r="AQ61" s="352">
        <v>-3.3</v>
      </c>
      <c r="AR61" s="338">
        <v>3.7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627145</v>
      </c>
      <c r="AN62" s="342">
        <v>16472</v>
      </c>
      <c r="AO62" s="343">
        <v>-0.7</v>
      </c>
      <c r="AP62" s="344">
        <v>24941</v>
      </c>
      <c r="AQ62" s="345">
        <v>-2</v>
      </c>
      <c r="AR62" s="346">
        <v>1.3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s1BTgT6+WS4gFq9nlxMkpRhMtfvEVSDAfQrl4eloqoUaQvoLgxwhyHz/5yv00OVfnfrDfo3sItbjVQU5xxx24Q==" saltValue="ejb2ulK/li09P+E0M0N1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59"/>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sheetData>
  <sheetProtection algorithmName="SHA-512" hashValue="uNzZ4Nol5DB54iJDzYqy4Jvl0EIvSlUvc5a2FNvilWcHUGcO49V2lArO5/aH+OvsOkqV29Tub0uo+O8gHxunGg==" saltValue="2rLwMHCy0OOWr1StM/zF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s+DrHJx/SoqvAaVFJgg7ocuppvSZF9eAX6hpcj1YYOAaX7h7opgHyWFIYm+rpmdpsKhPzFiC2rCbOoTaRngbHQ==" saltValue="NUyDZgNgAAvcRbbGUz8p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10.52</v>
      </c>
      <c r="G47" s="12">
        <v>12.17</v>
      </c>
      <c r="H47" s="12">
        <v>12.44</v>
      </c>
      <c r="I47" s="12">
        <v>17.079999999999998</v>
      </c>
      <c r="J47" s="13">
        <v>19.78</v>
      </c>
    </row>
    <row r="48" spans="2:10" ht="57.75" customHeight="1" x14ac:dyDescent="0.2">
      <c r="B48" s="14"/>
      <c r="C48" s="1141" t="s">
        <v>4</v>
      </c>
      <c r="D48" s="1141"/>
      <c r="E48" s="1142"/>
      <c r="F48" s="15">
        <v>10.55</v>
      </c>
      <c r="G48" s="16">
        <v>6.06</v>
      </c>
      <c r="H48" s="16">
        <v>10.74</v>
      </c>
      <c r="I48" s="16">
        <v>13.18</v>
      </c>
      <c r="J48" s="17">
        <v>15.88</v>
      </c>
    </row>
    <row r="49" spans="2:10" ht="57.75" customHeight="1" thickBot="1" x14ac:dyDescent="0.25">
      <c r="B49" s="18"/>
      <c r="C49" s="1143" t="s">
        <v>5</v>
      </c>
      <c r="D49" s="1143"/>
      <c r="E49" s="1144"/>
      <c r="F49" s="19">
        <v>5.44</v>
      </c>
      <c r="G49" s="20" t="s">
        <v>570</v>
      </c>
      <c r="H49" s="20">
        <v>4.9000000000000004</v>
      </c>
      <c r="I49" s="20">
        <v>6.68</v>
      </c>
      <c r="J49" s="21">
        <v>6.92</v>
      </c>
    </row>
    <row r="50" spans="2:10" ht="13" x14ac:dyDescent="0.2"/>
  </sheetData>
  <sheetProtection algorithmName="SHA-512" hashValue="s0rcCOXOnwv9X0sqnE4qG2Gx1m74RwCvddSmY2+LTyZQERgnpHvHPISp7OEn+LYRQx3Io0AZc0Z+x9dJJXlFPA==" saltValue="0mnHA1KIrJMBMhw/sUXG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2024-03-06T07:24:10Z</cp:lastPrinted>
  <dcterms:created xsi:type="dcterms:W3CDTF">2024-02-05T00:38:37Z</dcterms:created>
  <dcterms:modified xsi:type="dcterms:W3CDTF">2024-03-21T03:52:12Z</dcterms:modified>
  <cp:category/>
</cp:coreProperties>
</file>