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CD8E0CA5-705F-463B-95E1-675DD17C4E36}" xr6:coauthVersionLast="36" xr6:coauthVersionMax="36" xr10:uidLastSave="{00000000-0000-0000-0000-000000000000}"/>
  <bookViews>
    <workbookView xWindow="0" yWindow="0" windowWidth="10250" windowHeight="7740" tabRatio="709"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U34" i="10" s="1"/>
  <c r="CO35" i="10"/>
  <c r="C35"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s="1"/>
  <c r="BW35" i="10" s="1"/>
  <c r="BW36" i="10" s="1"/>
  <c r="BW37" i="10" s="1"/>
  <c r="BW38" i="10" s="1"/>
  <c r="BW39" i="10" s="1"/>
  <c r="BW40" i="10" s="1"/>
  <c r="BW41" i="10" s="1"/>
  <c r="BE34" i="10"/>
  <c r="BE35" i="10" s="1"/>
  <c r="CO34" i="10" s="1"/>
</calcChain>
</file>

<file path=xl/sharedStrings.xml><?xml version="1.0" encoding="utf-8"?>
<sst xmlns="http://schemas.openxmlformats.org/spreadsheetml/2006/main" count="1083" uniqueCount="598">
  <si>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</si>
  <si>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</si>
  <si>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</si>
  <si>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</si>
  <si>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</si>
  <si>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</si>
  <si>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</si>
  <si>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</si>
  <si>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</si>
  <si>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</si>
  <si>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</si>
  <si>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</si>
  <si>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</si>
  <si>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</si>
  <si>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</si>
  <si>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</si>
  <si>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</si>
  <si>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</si>
  <si>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</si>
  <si>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</si>
  <si>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</si>
  <si>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</si>
  <si>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</si>
  <si>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</si>
  <si>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</si>
  <si>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</si>
  <si>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</si>
  <si>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</si>
  <si>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</si>
  <si>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</si>
  <si>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</si>
  <si>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</si>
  <si>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</si>
  <si>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</si>
  <si>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</si>
  <si>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</si>
  <si>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</si>
  <si>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</si>
  <si>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</si>
  <si>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</si>
  <si>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</si>
  <si>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</si>
  <si>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</si>
  <si>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</si>
  <si>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</si>
  <si>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</si>
  <si>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</si>
  <si>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</si>
  <si>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</si>
  <si>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</si>
  <si>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</si>
  <si>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</si>
  <si>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</si>
  <si>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</si>
  <si>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</si>
  <si>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</si>
  <si>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</si>
  <si>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</si>
  <si>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</si>
  <si>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</si>
  <si>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</si>
  <si>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</si>
  <si>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</si>
  <si>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</si>
  <si>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</si>
  <si>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</si>
  <si>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</si>
  <si>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</si>
  <si>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</si>
  <si>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</si>
  <si>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</si>
  <si>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</si>
  <si>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</si>
  <si>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</si>
  <si>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</si>
  <si>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</si>
  <si>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</si>
  <si>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</si>
  <si>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</si>
  <si>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</si>
  <si>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</si>
  <si>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</si>
  <si>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</si>
  <si>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</si>
  <si>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</si>
  <si>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</si>
  <si>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</si>
  <si>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</si>
  <si>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</si>
  <si>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</si>
  <si>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</si>
  <si>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</si>
  <si>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</si>
  <si>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</si>
  <si>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</si>
  <si>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</si>
  <si>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</si>
  <si>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</si>
  <si>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</si>
  <si>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</si>
  <si>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吉川市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</si>
  <si>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</si>
  <si>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</si>
  <si>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</si>
  <si>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</si>
  <si>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</si>
  <si>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</si>
  <si>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</si>
  <si>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</si>
  <si>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</si>
  <si>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</si>
  <si>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</si>
  <si>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</si>
  <si>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</si>
  <si>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</si>
  <si>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</si>
  <si>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</si>
  <si>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</si>
  <si>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</si>
  <si>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</si>
  <si>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</si>
  <si>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</si>
  <si>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</si>
  <si>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</si>
  <si>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</si>
  <si>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</si>
  <si>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</si>
  <si>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</si>
  <si>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</si>
  <si>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</si>
  <si>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</si>
  <si>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</si>
  <si>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</si>
  <si>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</si>
  <si>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</si>
  <si>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</si>
  <si>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</si>
  <si>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</si>
  <si>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</si>
  <si>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</si>
  <si>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</si>
  <si>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</si>
  <si>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</si>
  <si>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</si>
  <si>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</si>
  <si>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</si>
  <si>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</si>
  <si>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</si>
  <si>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</si>
  <si>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</si>
  <si>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</si>
  <si>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</si>
  <si>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</si>
  <si>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</si>
  <si>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</si>
  <si>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</si>
  <si>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</si>
  <si>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</si>
  <si>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</si>
  <si>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</si>
  <si>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</si>
  <si>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</si>
  <si>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</si>
  <si>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</si>
  <si>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</si>
  <si>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</si>
  <si>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</si>
  <si>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</si>
  <si>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</si>
  <si>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</si>
  <si>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</si>
  <si>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</si>
  <si>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</si>
  <si>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</si>
  <si>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</si>
  <si>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</si>
  <si>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</si>
  <si>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</si>
  <si>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</si>
  <si>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</si>
  <si>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</si>
  <si>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</si>
  <si>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</si>
  <si>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</si>
  <si>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</si>
  <si>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</si>
  <si>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</si>
  <si>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</si>
  <si>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</si>
  <si>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</si>
  <si>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</si>
  <si>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</si>
  <si>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</si>
  <si>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</si>
  <si>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</si>
  <si>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</si>
  <si>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</si>
  <si>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</si>
  <si>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</si>
  <si>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</si>
  <si>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</si>
  <si>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</si>
  <si>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</si>
  <si>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</si>
  <si>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</si>
  <si>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</si>
  <si>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</si>
  <si>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</si>
  <si>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</si>
  <si>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</si>
  <si>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</si>
  <si>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</si>
  <si>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</si>
  <si>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</si>
  <si>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</si>
  <si>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</si>
  <si>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</si>
  <si>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埼玉県吉川市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</si>
  <si>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</si>
  <si>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</si>
  <si>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</si>
  <si>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</si>
  <si>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</si>
  <si>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</si>
  <si>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</si>
  <si>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</si>
  <si>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</si>
  <si>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</si>
  <si>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</si>
  <si>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</si>
  <si>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</si>
  <si>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</si>
  <si>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</si>
  <si>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</si>
  <si>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</si>
  <si>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</si>
  <si>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</si>
  <si>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</si>
  <si>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</si>
  <si>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</si>
  <si>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</si>
  <si>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</si>
  <si>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</si>
  <si>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</si>
  <si>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</si>
  <si>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</si>
  <si>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</si>
  <si>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</si>
  <si>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</si>
  <si>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</si>
  <si>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</si>
  <si>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</si>
  <si>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</si>
  <si>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</si>
  <si>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</si>
  <si>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</si>
  <si>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</si>
  <si>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</si>
  <si>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</si>
  <si>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</si>
  <si>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</si>
  <si>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</si>
  <si>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</si>
  <si>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</si>
  <si>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</si>
  <si>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</si>
  <si>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</si>
  <si>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</si>
  <si>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</si>
  <si>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</si>
  <si>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</si>
  <si>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</si>
  <si>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</si>
  <si>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</si>
  <si>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</si>
  <si>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</si>
  <si>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</si>
  <si>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</si>
  <si>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</si>
  <si>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</si>
  <si>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</si>
  <si>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</si>
  <si>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</si>
  <si>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</si>
  <si>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</si>
  <si>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</si>
  <si>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</si>
  <si>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</si>
  <si>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</si>
  <si>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</si>
  <si>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</si>
  <si>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</si>
  <si>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</si>
  <si>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</si>
  <si>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</si>
  <si>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</si>
  <si>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</si>
  <si>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</si>
  <si>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</si>
  <si>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</si>
  <si>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</si>
  <si>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</si>
  <si>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</si>
  <si>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</si>
  <si>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</si>
  <si>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</si>
  <si>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</si>
  <si>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</si>
  <si>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</si>
  <si>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</si>
  <si>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</si>
  <si>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</si>
  <si>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</si>
  <si>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</si>
  <si>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</si>
  <si>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</si>
  <si>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</si>
  <si>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</si>
  <si>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</si>
  <si>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</si>
  <si>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</si>
  <si>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</si>
  <si>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</si>
  <si>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</si>
  <si>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</si>
  <si>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</si>
  <si>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</si>
  <si>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</si>
  <si>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</si>
  <si>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</si>
  <si>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</si>
  <si>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</si>
  <si>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</si>
  <si>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</si>
  <si>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</si>
  <si>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</si>
  <si>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</si>
  <si>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</si>
  <si>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</si>
  <si>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</si>
  <si>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</si>
  <si>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</si>
  <si>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</si>
  <si>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</si>
  <si>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</si>
  <si>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</si>
  <si>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</si>
  <si>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</si>
  <si>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</si>
  <si>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</si>
  <si>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</si>
  <si>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</si>
  <si>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</si>
  <si>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</si>
  <si>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</si>
  <si>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</si>
  <si>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</si>
  <si>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</si>
  <si>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</si>
  <si>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</si>
  <si>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</si>
  <si>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</si>
  <si>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</si>
  <si>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</si>
  <si>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</si>
  <si>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</si>
  <si>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</si>
  <si>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</si>
  <si>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</si>
  <si>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</si>
  <si>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</si>
  <si>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埼玉県吉川市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</si>
  <si>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</si>
  <si>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</si>
  <si>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</si>
  <si>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</si>
  <si>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</si>
  <si>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</si>
  <si>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</si>
  <si>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</si>
  <si>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</si>
  <si>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</si>
  <si>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</si>
  <si>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</si>
  <si>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</si>
  <si>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</si>
  <si>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</si>
  <si>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</si>
  <si>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</si>
  <si>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</si>
  <si>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</si>
  <si>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</si>
  <si>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</si>
  <si>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</si>
  <si>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</si>
  <si>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</si>
  <si>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</si>
  <si>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</si>
  <si>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</si>
  <si>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</si>
  <si>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</si>
  <si>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</si>
  <si>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</si>
  <si>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</si>
  <si>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</si>
  <si>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</si>
  <si>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吉川市国民健康保険特別会計</t>
    <phoneticPr fontId="5"/>
  </si>
  <si>
    <t>吉川市介護保険特別会計</t>
    <phoneticPr fontId="5"/>
  </si>
  <si>
    <t>吉川市後期高齢者医療特別会計</t>
    <phoneticPr fontId="5"/>
  </si>
  <si>
    <t>吉川市水道事業会計</t>
    <phoneticPr fontId="5"/>
  </si>
  <si>
    <t>法適用企業</t>
    <phoneticPr fontId="5"/>
  </si>
  <si>
    <t>吉川市下水道事業会計</t>
    <phoneticPr fontId="5"/>
  </si>
  <si>
    <t>吉川市農業集落排水事業特別会計</t>
    <phoneticPr fontId="5"/>
  </si>
  <si>
    <t>法非適用企業</t>
    <phoneticPr fontId="5"/>
  </si>
  <si>
    <t>吉川市吉川美南駅東口周辺地区土地区画整理事業特別会計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</si>
  <si>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</si>
  <si>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</si>
  <si>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</si>
  <si>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</si>
  <si>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</si>
  <si>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</si>
  <si>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</si>
  <si>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</si>
  <si>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</si>
  <si>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</si>
  <si>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</si>
  <si>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</si>
  <si>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</si>
  <si>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</si>
  <si>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</si>
  <si>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</si>
  <si>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</si>
  <si>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</si>
  <si>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</si>
  <si>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</si>
  <si>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</si>
  <si>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</si>
  <si>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</si>
  <si>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</si>
  <si>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</si>
  <si>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</si>
  <si>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</si>
  <si>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</si>
  <si>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</si>
  <si>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</si>
  <si>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</si>
  <si>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</si>
  <si>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</si>
  <si>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</si>
  <si>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</si>
  <si>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</si>
  <si>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</si>
  <si>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</si>
  <si>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</si>
  <si>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</si>
  <si>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</si>
  <si>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</si>
  <si>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</si>
  <si>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</si>
  <si>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</si>
  <si>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</si>
  <si>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</si>
  <si>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</si>
  <si>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</si>
  <si>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</si>
  <si>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</si>
  <si>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</si>
  <si>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</si>
  <si>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</si>
  <si>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</si>
  <si>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</si>
  <si>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</si>
  <si>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</si>
  <si>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吉川市下水道事業会計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</si>
  <si>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</si>
  <si>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</si>
  <si>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吉川市農業集落排水事業特別会計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</si>
  <si>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</si>
  <si>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吉川市吉川美南駅東口周辺地区土地区画整理事業特別会計</t>
    <phoneticPr fontId="5"/>
  </si>
  <si>
    <t>-</t>
    <phoneticPr fontId="5"/>
  </si>
  <si>
    <t>(Ｆ)</t>
    <phoneticPr fontId="5"/>
  </si>
  <si>
    <t>吉川市水道事業会計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</si>
  <si>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</si>
  <si>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</si>
  <si>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</si>
  <si>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</si>
  <si>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</si>
  <si>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</si>
  <si>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</si>
  <si>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</si>
  <si>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</si>
  <si>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</si>
  <si>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</si>
  <si>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</si>
  <si>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</si>
  <si>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</si>
  <si>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</si>
  <si>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</si>
  <si>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</si>
  <si>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</si>
  <si>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</si>
  <si>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</si>
  <si>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</si>
  <si>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</si>
  <si>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</si>
  <si>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</si>
  <si>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</si>
  <si>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</si>
  <si>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</si>
  <si>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</si>
  <si>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</si>
  <si>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</si>
  <si>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</si>
  <si>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</si>
  <si>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</si>
  <si>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</si>
  <si>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</si>
  <si>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</si>
  <si>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</si>
  <si>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</si>
  <si>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</si>
  <si>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</si>
  <si>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</si>
  <si>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</si>
  <si>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</si>
  <si>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</si>
  <si>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</si>
  <si>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</si>
  <si>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</si>
  <si>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</si>
  <si>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</si>
  <si>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</si>
  <si>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</si>
  <si>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</si>
  <si>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</si>
  <si>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</si>
  <si>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</si>
  <si>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</si>
  <si>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</si>
  <si>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</si>
  <si>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</si>
  <si>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</si>
  <si>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</si>
  <si>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</si>
  <si>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</si>
  <si>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</si>
  <si>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</si>
  <si>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</si>
  <si>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</si>
  <si>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</si>
  <si>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</si>
  <si>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</si>
  <si>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</si>
  <si>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</si>
  <si>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</si>
  <si>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</si>
  <si>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</si>
  <si>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</si>
  <si>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</si>
  <si>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</si>
  <si>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</si>
  <si>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</si>
  <si>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</si>
  <si>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</si>
  <si>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</si>
  <si>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0.72</t>
  </si>
  <si>
    <t>▲ 3.23</t>
  </si>
  <si>
    <t>一般会計</t>
  </si>
  <si>
    <t>吉川市水道事業会計</t>
  </si>
  <si>
    <t>吉川市下水道事業会計</t>
  </si>
  <si>
    <t>吉川市国民健康保険特別会計</t>
  </si>
  <si>
    <t>吉川市介護保険特別会計</t>
  </si>
  <si>
    <t>吉川市後期高齢者医療特別会計</t>
  </si>
  <si>
    <t>吉川市農業集落排水事業特別会計</t>
  </si>
  <si>
    <t>吉川市吉川美南駅東口周辺地区土地区画整理事業特別会計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</si>
  <si>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</si>
  <si>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</si>
  <si>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</si>
  <si>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</si>
  <si>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</si>
  <si>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</si>
  <si>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</si>
  <si>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</si>
  <si>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吉川市土地開発公社</t>
    <rPh sb="0" eb="3">
      <t>ヨシカワシ</t>
    </rPh>
    <rPh sb="3" eb="5">
      <t>トチ</t>
    </rPh>
    <rPh sb="5" eb="7">
      <t>カイハツ</t>
    </rPh>
    <rPh sb="7" eb="9">
      <t>コウシャ</t>
    </rPh>
    <phoneticPr fontId="2"/>
  </si>
  <si>
    <t>-</t>
    <phoneticPr fontId="2"/>
  </si>
  <si>
    <t>埼玉県後期高齢者医療広域連合</t>
    <rPh sb="0" eb="3">
      <t>サイタマケン</t>
    </rPh>
    <rPh sb="3" eb="5">
      <t>コウキ</t>
    </rPh>
    <rPh sb="5" eb="7">
      <t>コウレイ</t>
    </rPh>
    <rPh sb="7" eb="8">
      <t>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</si>
  <si>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</si>
  <si>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</si>
  <si>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東埼玉資源環境組合</t>
    <rPh sb="0" eb="1">
      <t>ヒガシ</t>
    </rPh>
    <rPh sb="1" eb="3">
      <t>サイタマ</t>
    </rPh>
    <rPh sb="3" eb="5">
      <t>シゲン</t>
    </rPh>
    <rPh sb="5" eb="7">
      <t>カンキョウ</t>
    </rPh>
    <rPh sb="7" eb="9">
      <t>クミアイ</t>
    </rPh>
    <phoneticPr fontId="2"/>
  </si>
  <si>
    <t>江戸川水防事務組合</t>
    <rPh sb="0" eb="3">
      <t>エドガワ</t>
    </rPh>
    <rPh sb="3" eb="5">
      <t>スイボウ</t>
    </rPh>
    <rPh sb="5" eb="7">
      <t>ジム</t>
    </rPh>
    <rPh sb="7" eb="9">
      <t>クミアイ</t>
    </rPh>
    <phoneticPr fontId="2"/>
  </si>
  <si>
    <t>吉川松伏消防組合</t>
    <rPh sb="0" eb="2">
      <t>ヨシカワ</t>
    </rPh>
    <rPh sb="2" eb="4">
      <t>マツブシ</t>
    </rPh>
    <rPh sb="4" eb="6">
      <t>ショウボウ</t>
    </rPh>
    <rPh sb="6" eb="8">
      <t>クミアイ</t>
    </rPh>
    <phoneticPr fontId="2"/>
  </si>
  <si>
    <t>-</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</si>
  <si>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</si>
  <si>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</si>
  <si>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</si>
  <si>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公共施設整備基金</t>
    <phoneticPr fontId="5"/>
  </si>
  <si>
    <t>鉄道建設基金</t>
    <phoneticPr fontId="5"/>
  </si>
  <si>
    <t>障がい者安心暮らしサポート基金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</si>
</sst>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AE79-4E54-9CDA-1D22F03260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36558</c:v>
                </c:pt>
                <c:pt idx="1">
                  <c:v>82967</c:v>
                </c:pt>
                <c:pt idx="2">
                  <c:v>25635</c:v>
                </c:pt>
                <c:pt idx="3">
                  <c:v>39038</c:v>
                </c:pt>
                <c:pt idx="4">
                  <c:v>32861</c:v>
                </c:pt>
              </c:numCache>
            </c:numRef>
          </c:val>
          <c:smooth val="0"/>
          <c:extLst>
            <c:ext xmlns:c16="http://schemas.microsoft.com/office/drawing/2014/chart" uri="{C3380CC4-5D6E-409C-BE32-E72D297353CC}">
              <c16:uniqueId val="{00000001-AE79-4E54-9CDA-1D22F03260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4.4800000000000004</c:v>
                </c:pt>
                <c:pt idx="1">
                  <c:v>4.47</c:v>
                </c:pt>
                <c:pt idx="2">
                  <c:v>6.3</c:v>
                </c:pt>
                <c:pt idx="3">
                  <c:v>7.98</c:v>
                </c:pt>
                <c:pt idx="4">
                  <c:v>7.69</c:v>
                </c:pt>
              </c:numCache>
            </c:numRef>
          </c:val>
          <c:extLst>
            <c:ext xmlns:c16="http://schemas.microsoft.com/office/drawing/2014/chart" uri="{C3380CC4-5D6E-409C-BE32-E72D297353CC}">
              <c16:uniqueId val="{00000000-F806-46CC-AA68-34E0E790F8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9.89</c:v>
                </c:pt>
                <c:pt idx="1">
                  <c:v>9.2100000000000009</c:v>
                </c:pt>
                <c:pt idx="2">
                  <c:v>9.42</c:v>
                </c:pt>
                <c:pt idx="3">
                  <c:v>14.04</c:v>
                </c:pt>
                <c:pt idx="4">
                  <c:v>11.39</c:v>
                </c:pt>
              </c:numCache>
            </c:numRef>
          </c:val>
          <c:extLst>
            <c:ext xmlns:c16="http://schemas.microsoft.com/office/drawing/2014/chart" uri="{C3380CC4-5D6E-409C-BE32-E72D297353CC}">
              <c16:uniqueId val="{00000001-F806-46CC-AA68-34E0E790F8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c:v>
                </c:pt>
                <c:pt idx="1">
                  <c:v>-0.72</c:v>
                </c:pt>
                <c:pt idx="2">
                  <c:v>2.58</c:v>
                </c:pt>
                <c:pt idx="3">
                  <c:v>7.51</c:v>
                </c:pt>
                <c:pt idx="4">
                  <c:v>-3.23</c:v>
                </c:pt>
              </c:numCache>
            </c:numRef>
          </c:val>
          <c:smooth val="0"/>
          <c:extLst>
            <c:ext xmlns:c16="http://schemas.microsoft.com/office/drawing/2014/chart" uri="{C3380CC4-5D6E-409C-BE32-E72D297353CC}">
              <c16:uniqueId val="{00000002-F806-46CC-AA68-34E0E790F8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5F8-4094-BF8C-D2B6555F75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F8-4094-BF8C-D2B6555F757D}"/>
            </c:ext>
          </c:extLst>
        </c:ser>
        <c:ser>
          <c:idx val="2"/>
          <c:order val="2"/>
          <c:tx>
            <c:strRef>
              <c:f>データシート!$A$29</c:f>
              <c:strCache>
                <c:ptCount val="1"/>
                <c:pt idx="0">
                  <c:v>吉川市吉川美南駅東口周辺地区土地区画整理事業特別会計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5F8-4094-BF8C-D2B6555F757D}"/>
            </c:ext>
          </c:extLst>
        </c:ser>
        <c:ser>
          <c:idx val="3"/>
          <c:order val="3"/>
          <c:tx>
            <c:strRef>
              <c:f>データシート!$A$30</c:f>
              <c:strCache>
                <c:ptCount val="1"/>
                <c:pt idx="0">
                  <c:v>吉川市農業集落排水事業特別会計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F5F8-4094-BF8C-D2B6555F757D}"/>
            </c:ext>
          </c:extLst>
        </c:ser>
        <c:ser>
          <c:idx val="4"/>
          <c:order val="4"/>
          <c:tx>
            <c:strRef>
              <c:f>データシート!$A$31</c:f>
              <c:strCache>
                <c:ptCount val="1"/>
                <c:pt idx="0">
                  <c:v>吉川市後期高齢者医療特別会計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0.14000000000000001</c:v>
                </c:pt>
                <c:pt idx="4">
                  <c:v>#N/A</c:v>
                </c:pt>
                <c:pt idx="5">
                  <c:v>0.09</c:v>
                </c:pt>
                <c:pt idx="6">
                  <c:v>#N/A</c:v>
                </c:pt>
                <c:pt idx="7">
                  <c:v>0.08</c:v>
                </c:pt>
                <c:pt idx="8">
                  <c:v>#N/A</c:v>
                </c:pt>
                <c:pt idx="9">
                  <c:v>0.1</c:v>
                </c:pt>
              </c:numCache>
            </c:numRef>
          </c:val>
          <c:extLst>
            <c:ext xmlns:c16="http://schemas.microsoft.com/office/drawing/2014/chart" uri="{C3380CC4-5D6E-409C-BE32-E72D297353CC}">
              <c16:uniqueId val="{00000004-F5F8-4094-BF8C-D2B6555F757D}"/>
            </c:ext>
          </c:extLst>
        </c:ser>
        <c:ser>
          <c:idx val="5"/>
          <c:order val="5"/>
          <c:tx>
            <c:strRef>
              <c:f>データシート!$A$32</c:f>
              <c:strCache>
                <c:ptCount val="1"/>
                <c:pt idx="0">
                  <c:v>吉川市介護保険特別会計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0.61</c:v>
                </c:pt>
                <c:pt idx="2">
                  <c:v>#N/A</c:v>
                </c:pt>
                <c:pt idx="3">
                  <c:v>1.38</c:v>
                </c:pt>
                <c:pt idx="4">
                  <c:v>#N/A</c:v>
                </c:pt>
                <c:pt idx="5">
                  <c:v>0.66</c:v>
                </c:pt>
                <c:pt idx="6">
                  <c:v>#N/A</c:v>
                </c:pt>
                <c:pt idx="7">
                  <c:v>0.6</c:v>
                </c:pt>
                <c:pt idx="8">
                  <c:v>#N/A</c:v>
                </c:pt>
                <c:pt idx="9">
                  <c:v>0.38</c:v>
                </c:pt>
              </c:numCache>
            </c:numRef>
          </c:val>
          <c:extLst>
            <c:ext xmlns:c16="http://schemas.microsoft.com/office/drawing/2014/chart" uri="{C3380CC4-5D6E-409C-BE32-E72D297353CC}">
              <c16:uniqueId val="{00000005-F5F8-4094-BF8C-D2B6555F757D}"/>
            </c:ext>
          </c:extLst>
        </c:ser>
        <c:ser>
          <c:idx val="6"/>
          <c:order val="6"/>
          <c:tx>
            <c:strRef>
              <c:f>データシート!$A$33</c:f>
              <c:strCache>
                <c:ptCount val="1"/>
                <c:pt idx="0">
                  <c:v>吉川市国民健康保険特別会計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1.65</c:v>
                </c:pt>
                <c:pt idx="2">
                  <c:v>#N/A</c:v>
                </c:pt>
                <c:pt idx="3">
                  <c:v>1.28</c:v>
                </c:pt>
                <c:pt idx="4">
                  <c:v>#N/A</c:v>
                </c:pt>
                <c:pt idx="5">
                  <c:v>1.75</c:v>
                </c:pt>
                <c:pt idx="6">
                  <c:v>#N/A</c:v>
                </c:pt>
                <c:pt idx="7">
                  <c:v>1.91</c:v>
                </c:pt>
                <c:pt idx="8">
                  <c:v>#N/A</c:v>
                </c:pt>
                <c:pt idx="9">
                  <c:v>1.25</c:v>
                </c:pt>
              </c:numCache>
            </c:numRef>
          </c:val>
          <c:extLst>
            <c:ext xmlns:c16="http://schemas.microsoft.com/office/drawing/2014/chart" uri="{C3380CC4-5D6E-409C-BE32-E72D297353CC}">
              <c16:uniqueId val="{00000006-F5F8-4094-BF8C-D2B6555F757D}"/>
            </c:ext>
          </c:extLst>
        </c:ser>
        <c:ser>
          <c:idx val="7"/>
          <c:order val="7"/>
          <c:tx>
            <c:strRef>
              <c:f>データシート!$A$34</c:f>
              <c:strCache>
                <c:ptCount val="1"/>
                <c:pt idx="0">
                  <c:v>吉川市下水道事業会計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0.55000000000000004</c:v>
                </c:pt>
                <c:pt idx="4">
                  <c:v>#N/A</c:v>
                </c:pt>
                <c:pt idx="5">
                  <c:v>1.28</c:v>
                </c:pt>
                <c:pt idx="6">
                  <c:v>#N/A</c:v>
                </c:pt>
                <c:pt idx="7">
                  <c:v>2.34</c:v>
                </c:pt>
                <c:pt idx="8">
                  <c:v>#N/A</c:v>
                </c:pt>
                <c:pt idx="9">
                  <c:v>3.63</c:v>
                </c:pt>
              </c:numCache>
            </c:numRef>
          </c:val>
          <c:extLst>
            <c:ext xmlns:c16="http://schemas.microsoft.com/office/drawing/2014/chart" uri="{C3380CC4-5D6E-409C-BE32-E72D297353CC}">
              <c16:uniqueId val="{00000007-F5F8-4094-BF8C-D2B6555F757D}"/>
            </c:ext>
          </c:extLst>
        </c:ser>
        <c:ser>
          <c:idx val="8"/>
          <c:order val="8"/>
          <c:tx>
            <c:strRef>
              <c:f>データシート!$A$35</c:f>
              <c:strCache>
                <c:ptCount val="1"/>
                <c:pt idx="0">
                  <c:v>吉川市水道事業会計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17.399999999999999</c:v>
                </c:pt>
                <c:pt idx="2">
                  <c:v>#N/A</c:v>
                </c:pt>
                <c:pt idx="3">
                  <c:v>15.91</c:v>
                </c:pt>
                <c:pt idx="4">
                  <c:v>#N/A</c:v>
                </c:pt>
                <c:pt idx="5">
                  <c:v>13.98</c:v>
                </c:pt>
                <c:pt idx="6">
                  <c:v>#N/A</c:v>
                </c:pt>
                <c:pt idx="7">
                  <c:v>9.68</c:v>
                </c:pt>
                <c:pt idx="8">
                  <c:v>#N/A</c:v>
                </c:pt>
                <c:pt idx="9">
                  <c:v>7.55</c:v>
                </c:pt>
              </c:numCache>
            </c:numRef>
          </c:val>
          <c:extLst>
            <c:ext xmlns:c16="http://schemas.microsoft.com/office/drawing/2014/chart" uri="{C3380CC4-5D6E-409C-BE32-E72D297353CC}">
              <c16:uniqueId val="{00000008-F5F8-4094-BF8C-D2B6555F757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4.4800000000000004</c:v>
                </c:pt>
                <c:pt idx="2">
                  <c:v>#N/A</c:v>
                </c:pt>
                <c:pt idx="3">
                  <c:v>4.47</c:v>
                </c:pt>
                <c:pt idx="4">
                  <c:v>#N/A</c:v>
                </c:pt>
                <c:pt idx="5">
                  <c:v>6.29</c:v>
                </c:pt>
                <c:pt idx="6">
                  <c:v>#N/A</c:v>
                </c:pt>
                <c:pt idx="7">
                  <c:v>7.98</c:v>
                </c:pt>
                <c:pt idx="8">
                  <c:v>#N/A</c:v>
                </c:pt>
                <c:pt idx="9">
                  <c:v>7.69</c:v>
                </c:pt>
              </c:numCache>
            </c:numRef>
          </c:val>
          <c:extLst>
            <c:ext xmlns:c16="http://schemas.microsoft.com/office/drawing/2014/chart" uri="{C3380CC4-5D6E-409C-BE32-E72D297353CC}">
              <c16:uniqueId val="{00000009-F5F8-4094-BF8C-D2B6555F75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1553</c:v>
                </c:pt>
                <c:pt idx="5">
                  <c:v>1458</c:v>
                </c:pt>
                <c:pt idx="8">
                  <c:v>1465</c:v>
                </c:pt>
                <c:pt idx="11">
                  <c:v>1505</c:v>
                </c:pt>
                <c:pt idx="14">
                  <c:v>1533</c:v>
                </c:pt>
              </c:numCache>
            </c:numRef>
          </c:val>
          <c:extLst>
            <c:ext xmlns:c16="http://schemas.microsoft.com/office/drawing/2014/chart" uri="{C3380CC4-5D6E-409C-BE32-E72D297353CC}">
              <c16:uniqueId val="{00000000-A0C7-4188-AEA9-731E1FEB09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C7-4188-AEA9-731E1FEB09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101</c:v>
                </c:pt>
                <c:pt idx="3">
                  <c:v>95</c:v>
                </c:pt>
                <c:pt idx="6">
                  <c:v>112</c:v>
                </c:pt>
                <c:pt idx="9">
                  <c:v>96</c:v>
                </c:pt>
                <c:pt idx="12">
                  <c:v>90</c:v>
                </c:pt>
              </c:numCache>
            </c:numRef>
          </c:val>
          <c:extLst>
            <c:ext xmlns:c16="http://schemas.microsoft.com/office/drawing/2014/chart" uri="{C3380CC4-5D6E-409C-BE32-E72D297353CC}">
              <c16:uniqueId val="{00000002-A0C7-4188-AEA9-731E1FEB09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151</c:v>
                </c:pt>
                <c:pt idx="3">
                  <c:v>147</c:v>
                </c:pt>
                <c:pt idx="6">
                  <c:v>163</c:v>
                </c:pt>
                <c:pt idx="9">
                  <c:v>157</c:v>
                </c:pt>
                <c:pt idx="12">
                  <c:v>154</c:v>
                </c:pt>
              </c:numCache>
            </c:numRef>
          </c:val>
          <c:extLst>
            <c:ext xmlns:c16="http://schemas.microsoft.com/office/drawing/2014/chart" uri="{C3380CC4-5D6E-409C-BE32-E72D297353CC}">
              <c16:uniqueId val="{00000003-A0C7-4188-AEA9-731E1FEB09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236</c:v>
                </c:pt>
                <c:pt idx="3">
                  <c:v>143</c:v>
                </c:pt>
                <c:pt idx="6">
                  <c:v>139</c:v>
                </c:pt>
                <c:pt idx="9">
                  <c:v>131</c:v>
                </c:pt>
                <c:pt idx="12">
                  <c:v>122</c:v>
                </c:pt>
              </c:numCache>
            </c:numRef>
          </c:val>
          <c:extLst>
            <c:ext xmlns:c16="http://schemas.microsoft.com/office/drawing/2014/chart" uri="{C3380CC4-5D6E-409C-BE32-E72D297353CC}">
              <c16:uniqueId val="{00000004-A0C7-4188-AEA9-731E1FEB09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C7-4188-AEA9-731E1FEB09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C7-4188-AEA9-731E1FEB09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1964</c:v>
                </c:pt>
                <c:pt idx="3">
                  <c:v>1970</c:v>
                </c:pt>
                <c:pt idx="6">
                  <c:v>1973</c:v>
                </c:pt>
                <c:pt idx="9">
                  <c:v>1946</c:v>
                </c:pt>
                <c:pt idx="12">
                  <c:v>1955</c:v>
                </c:pt>
              </c:numCache>
            </c:numRef>
          </c:val>
          <c:extLst>
            <c:ext xmlns:c16="http://schemas.microsoft.com/office/drawing/2014/chart" uri="{C3380CC4-5D6E-409C-BE32-E72D297353CC}">
              <c16:uniqueId val="{00000007-A0C7-4188-AEA9-731E1FEB09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899</c:v>
                </c:pt>
                <c:pt idx="2">
                  <c:v>#N/A</c:v>
                </c:pt>
                <c:pt idx="3">
                  <c:v>#N/A</c:v>
                </c:pt>
                <c:pt idx="4">
                  <c:v>897</c:v>
                </c:pt>
                <c:pt idx="5">
                  <c:v>#N/A</c:v>
                </c:pt>
                <c:pt idx="6">
                  <c:v>#N/A</c:v>
                </c:pt>
                <c:pt idx="7">
                  <c:v>922</c:v>
                </c:pt>
                <c:pt idx="8">
                  <c:v>#N/A</c:v>
                </c:pt>
                <c:pt idx="9">
                  <c:v>#N/A</c:v>
                </c:pt>
                <c:pt idx="10">
                  <c:v>825</c:v>
                </c:pt>
                <c:pt idx="11">
                  <c:v>#N/A</c:v>
                </c:pt>
                <c:pt idx="12">
                  <c:v>#N/A</c:v>
                </c:pt>
                <c:pt idx="13">
                  <c:v>788</c:v>
                </c:pt>
                <c:pt idx="14">
                  <c:v>#N/A</c:v>
                </c:pt>
              </c:numCache>
            </c:numRef>
          </c:val>
          <c:smooth val="0"/>
          <c:extLst>
            <c:ext xmlns:c16="http://schemas.microsoft.com/office/drawing/2014/chart" uri="{C3380CC4-5D6E-409C-BE32-E72D297353CC}">
              <c16:uniqueId val="{00000008-A0C7-4188-AEA9-731E1FEB09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16729</c:v>
                </c:pt>
                <c:pt idx="5">
                  <c:v>17487</c:v>
                </c:pt>
                <c:pt idx="8">
                  <c:v>17811</c:v>
                </c:pt>
                <c:pt idx="11">
                  <c:v>17860</c:v>
                </c:pt>
                <c:pt idx="14">
                  <c:v>17524</c:v>
                </c:pt>
              </c:numCache>
            </c:numRef>
          </c:val>
          <c:extLst>
            <c:ext xmlns:c16="http://schemas.microsoft.com/office/drawing/2014/chart" uri="{C3380CC4-5D6E-409C-BE32-E72D297353CC}">
              <c16:uniqueId val="{00000000-255B-48CB-913B-3D74303F2A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2937</c:v>
                </c:pt>
                <c:pt idx="5">
                  <c:v>3593</c:v>
                </c:pt>
                <c:pt idx="8">
                  <c:v>3954</c:v>
                </c:pt>
                <c:pt idx="11">
                  <c:v>4331</c:v>
                </c:pt>
                <c:pt idx="14">
                  <c:v>4459</c:v>
                </c:pt>
              </c:numCache>
            </c:numRef>
          </c:val>
          <c:extLst>
            <c:ext xmlns:c16="http://schemas.microsoft.com/office/drawing/2014/chart" uri="{C3380CC4-5D6E-409C-BE32-E72D297353CC}">
              <c16:uniqueId val="{00000001-255B-48CB-913B-3D74303F2A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3189</c:v>
                </c:pt>
                <c:pt idx="5">
                  <c:v>3093</c:v>
                </c:pt>
                <c:pt idx="8">
                  <c:v>3481</c:v>
                </c:pt>
                <c:pt idx="11">
                  <c:v>5045</c:v>
                </c:pt>
                <c:pt idx="14">
                  <c:v>5785</c:v>
                </c:pt>
              </c:numCache>
            </c:numRef>
          </c:val>
          <c:extLst>
            <c:ext xmlns:c16="http://schemas.microsoft.com/office/drawing/2014/chart" uri="{C3380CC4-5D6E-409C-BE32-E72D297353CC}">
              <c16:uniqueId val="{00000002-255B-48CB-913B-3D74303F2A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5B-48CB-913B-3D74303F2A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5B-48CB-913B-3D74303F2A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5B-48CB-913B-3D74303F2A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906</c:v>
                </c:pt>
                <c:pt idx="3">
                  <c:v>806</c:v>
                </c:pt>
                <c:pt idx="6">
                  <c:v>664</c:v>
                </c:pt>
                <c:pt idx="9">
                  <c:v>541</c:v>
                </c:pt>
                <c:pt idx="12">
                  <c:v>730</c:v>
                </c:pt>
              </c:numCache>
            </c:numRef>
          </c:val>
          <c:extLst>
            <c:ext xmlns:c16="http://schemas.microsoft.com/office/drawing/2014/chart" uri="{C3380CC4-5D6E-409C-BE32-E72D297353CC}">
              <c16:uniqueId val="{00000006-255B-48CB-913B-3D74303F2A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1035</c:v>
                </c:pt>
                <c:pt idx="3">
                  <c:v>987</c:v>
                </c:pt>
                <c:pt idx="6">
                  <c:v>931</c:v>
                </c:pt>
                <c:pt idx="9">
                  <c:v>917</c:v>
                </c:pt>
                <c:pt idx="12">
                  <c:v>872</c:v>
                </c:pt>
              </c:numCache>
            </c:numRef>
          </c:val>
          <c:extLst>
            <c:ext xmlns:c16="http://schemas.microsoft.com/office/drawing/2014/chart" uri="{C3380CC4-5D6E-409C-BE32-E72D297353CC}">
              <c16:uniqueId val="{00000007-255B-48CB-913B-3D74303F2A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2464</c:v>
                </c:pt>
                <c:pt idx="3">
                  <c:v>1954</c:v>
                </c:pt>
                <c:pt idx="6">
                  <c:v>1533</c:v>
                </c:pt>
                <c:pt idx="9">
                  <c:v>1099</c:v>
                </c:pt>
                <c:pt idx="12">
                  <c:v>1035</c:v>
                </c:pt>
              </c:numCache>
            </c:numRef>
          </c:val>
          <c:extLst>
            <c:ext xmlns:c16="http://schemas.microsoft.com/office/drawing/2014/chart" uri="{C3380CC4-5D6E-409C-BE32-E72D297353CC}">
              <c16:uniqueId val="{00000008-255B-48CB-913B-3D74303F2A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2487</c:v>
                </c:pt>
                <c:pt idx="3">
                  <c:v>1657</c:v>
                </c:pt>
                <c:pt idx="6">
                  <c:v>1538</c:v>
                </c:pt>
                <c:pt idx="9">
                  <c:v>680</c:v>
                </c:pt>
                <c:pt idx="12">
                  <c:v>586</c:v>
                </c:pt>
              </c:numCache>
            </c:numRef>
          </c:val>
          <c:extLst>
            <c:ext xmlns:c16="http://schemas.microsoft.com/office/drawing/2014/chart" uri="{C3380CC4-5D6E-409C-BE32-E72D297353CC}">
              <c16:uniqueId val="{00000009-255B-48CB-913B-3D74303F2A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20840</c:v>
                </c:pt>
                <c:pt idx="3">
                  <c:v>23799</c:v>
                </c:pt>
                <c:pt idx="6">
                  <c:v>23603</c:v>
                </c:pt>
                <c:pt idx="9">
                  <c:v>23968</c:v>
                </c:pt>
                <c:pt idx="12">
                  <c:v>23495</c:v>
                </c:pt>
              </c:numCache>
            </c:numRef>
          </c:val>
          <c:extLst>
            <c:ext xmlns:c16="http://schemas.microsoft.com/office/drawing/2014/chart" uri="{C3380CC4-5D6E-409C-BE32-E72D297353CC}">
              <c16:uniqueId val="{0000000A-255B-48CB-913B-3D74303F2A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4877</c:v>
                </c:pt>
                <c:pt idx="2">
                  <c:v>#N/A</c:v>
                </c:pt>
                <c:pt idx="3">
                  <c:v>#N/A</c:v>
                </c:pt>
                <c:pt idx="4">
                  <c:v>5030</c:v>
                </c:pt>
                <c:pt idx="5">
                  <c:v>#N/A</c:v>
                </c:pt>
                <c:pt idx="6">
                  <c:v>#N/A</c:v>
                </c:pt>
                <c:pt idx="7">
                  <c:v>3023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55B-48CB-913B-3D74303F2A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1263</c:v>
                </c:pt>
                <c:pt idx="1">
                  <c:v>2038</c:v>
                </c:pt>
                <c:pt idx="2">
                  <c:v>1632</c:v>
                </c:pt>
              </c:numCache>
            </c:numRef>
          </c:val>
          <c:extLst>
            <c:ext xmlns:c16="http://schemas.microsoft.com/office/drawing/2014/chart" uri="{C3380CC4-5D6E-409C-BE32-E72D297353CC}">
              <c16:uniqueId val="{00000000-0B7C-49C3-AFCF-CED9D56DB3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356</c:v>
                </c:pt>
                <c:pt idx="2">
                  <c:v>758</c:v>
                </c:pt>
              </c:numCache>
            </c:numRef>
          </c:val>
          <c:extLst>
            <c:ext xmlns:c16="http://schemas.microsoft.com/office/drawing/2014/chart" uri="{C3380CC4-5D6E-409C-BE32-E72D297353CC}">
              <c16:uniqueId val="{00000001-0B7C-49C3-AFCF-CED9D56DB3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425</c:v>
                </c:pt>
                <c:pt idx="1">
                  <c:v>886</c:v>
                </c:pt>
                <c:pt idx="2">
                  <c:v>1627</c:v>
                </c:pt>
              </c:numCache>
            </c:numRef>
          </c:val>
          <c:extLst>
            <c:ext xmlns:c16="http://schemas.microsoft.com/office/drawing/2014/chart" uri="{C3380CC4-5D6E-409C-BE32-E72D297353CC}">
              <c16:uniqueId val="{00000002-0B7C-49C3-AFCF-CED9D56DB3D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B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B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B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B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B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B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B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B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B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B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B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B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B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B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B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B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B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B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B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事業費補正により基準財政需要額に算入された公債費の増により、分子が減少した。また、普通交付税の再算定による追加交付があり、普通交付税が増加したものの、地方税収入の増に伴う折半対象財源不足の解消により、臨時財政対策債の発行額が減少し分母も減少した。分子の減少率が分母を上回り、令和４年度単年度の実質公債費率は、前年度から</a:t>
          </a:r>
          <a:r>
            <a:rPr kumimoji="1" lang="en-US" altLang="ja-JP" sz="1300">
              <a:latin typeface="ＭＳ ゴシック" pitchFamily="49" charset="-128"/>
              <a:ea typeface="ＭＳ ゴシック" pitchFamily="49" charset="-128"/>
            </a:rPr>
            <a:t>0.18</a:t>
          </a:r>
          <a:r>
            <a:rPr kumimoji="1" lang="ja-JP" altLang="en-US" sz="1300">
              <a:latin typeface="ＭＳ ゴシック" pitchFamily="49" charset="-128"/>
              <a:ea typeface="ＭＳ ゴシック" pitchFamily="49" charset="-128"/>
            </a:rPr>
            <a:t>ポイント減少し、</a:t>
          </a:r>
          <a:r>
            <a:rPr kumimoji="1" lang="en-US" altLang="ja-JP" sz="1300">
              <a:latin typeface="ＭＳ ゴシック" pitchFamily="49" charset="-128"/>
              <a:ea typeface="ＭＳ ゴシック" pitchFamily="49" charset="-128"/>
            </a:rPr>
            <a:t>6.04</a:t>
          </a:r>
          <a:r>
            <a:rPr kumimoji="1" lang="ja-JP" altLang="en-US" sz="1300">
              <a:latin typeface="ＭＳ ゴシック" pitchFamily="49" charset="-128"/>
              <a:ea typeface="ＭＳ ゴシック" pitchFamily="49" charset="-128"/>
            </a:rPr>
            <a:t>ポイントとなった。今後は中学校建設事業の償還や、土地区画整理事業、公共施設の長寿命化などの大規模事業に対する市債の活用により公債費の増加が見込まれることから、より低利な借入や基金の活用などを行い、公債費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B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B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B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C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C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C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C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C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C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C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C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C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C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C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C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C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C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C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C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C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C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C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C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地方債の現在高や債務負担行為に基づく支出予定額等の減により、将来負担額が全体として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486,081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千円減額となった一方で、普通交付税の追加交付分等の影響により基金残高が増加したこと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充当可能財源が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532,252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、将来負担比額を充当可能財源等が上回り、将来負担比率は「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吉川美南駅東口周辺地区土地区画整理事業の推進や公共施設の長寿命化などの大規模事業において、市債を財源とする事業展開が見込まれることから、交付税措置のある地方債を活用するなど、将来負担に配慮した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D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D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D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D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D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D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埼玉県吉川市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D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D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D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D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・江戸川堤防工事に伴う道路用地売却収入分や決算に伴う余剰金を公共施設整備基金に積立て、個人からの寄附金を障がい者安心暮らしサポート基金に積立てた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。一方で、扶助費の増等に対応するため財政調整基金を取り崩したほか、公共施設整備にあたり公共施設整備基金を取り崩し、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735,464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％となるよう努めることとし、その他特定目的金については事業実施に向けて引き続き活用を図っていく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D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D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D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・公共施設施設整備基金：公共施設の整備及び修繕並びに用地取得に要する経費の財源に充てるため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・鉄道建設基金：都市高速鉄道東京８号線の実現に向けた費用に充てるため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障がい者安心暮らしサポート基金：障がい者が、住み慣れたこの吉川市で安心して生活していくことを支援するため、障がい者が愛着のある吉川市で親亡き後も安心して暮らしていくための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・公共施設整備基金：江戸川堤防工事に伴う道路用地売却収入分や決算に伴う余剰金の積立てにより、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739,971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・障がい者安心暮らしサポート基金：個人からの寄附金の積立てにより、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・公共施設整備基金：条例に基づき、公共施設の整備及び修繕並びに用地取得に要する経費の財源に充てるため積み立てを行い、計画的な事業実施に向けて活用を図っていく予定である。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・鉄道建設基金：都市高速鉄道東京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号線建設の実現に向けて、引き続き運用を図っていく予定である。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・障がい者安心暮らしサポート基金：基金の財源とするための寄附があった場合に積立を行い、障がい者の就労等の支援の財源として活用していく。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D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D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D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国の補正により追加交付された普通交付税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などの歳入の増があったものの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扶助費の増加等に対応するために取り崩しを行ったため、全体で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406,647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％となるよう努めることとし、その他特定目的金については事業実施に向けて引き続き活用を図っていく。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D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D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D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今後見込まれる公債費の増に備え積み立てたことなどにより、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401,523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市債の償還の際に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、条例に基づき運用を図っていく予定である。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D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73,001
71,139
31.66
27,113,799
25,832,983
1,102,150
14,326,003
23,495,448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首都近郊という立地条件や、ＪＲ吉川美南駅の設置に伴う利便性の向上により人口が増加したことで納税義務者も増えており、税収が増加していることから、基準財政収入額が伸びており、財政力指数が類似団体の平均を超える状況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また、令和３年度及び令和４年度に、国の補正予算において国税収入の増加に伴い、普通交付税の追加交付があり、基準財政需要額が増加したことにより財政力指数が減となっている。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86783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045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市税や地方交付税、地方消費税交付金が増額となった一方で、臨時財政対策債が減額となったことや、電力・ガス等の高騰による物件費の増等により、全体で前年度と比較し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令和元年度に完成した中学校の元利償還や、吉川美南駅東口周辺地区土地区画整理事業、公共施設の長寿命化などの大規模事業に対する市債の活用が見込まれることから、借入利率の低い貸付制度や、計画的な基金の活用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151554</xdr:rowOff>
    </xdr:from>
    <xdr:to>
      <xdr:col>23</xdr:col>
      <xdr:colOff>133350</xdr:colOff>
      <xdr:row>63</xdr:row>
      <xdr:rowOff>154517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10004"/>
          <a:ext cx="8382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151554</xdr:rowOff>
    </xdr:from>
    <xdr:to>
      <xdr:col>19</xdr:col>
      <xdr:colOff>133350</xdr:colOff>
      <xdr:row>65</xdr:row>
      <xdr:rowOff>133350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10004"/>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122767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7760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66463</xdr:rowOff>
    </xdr:from>
    <xdr:to>
      <xdr:col>11</xdr:col>
      <xdr:colOff>31750</xdr:colOff>
      <xdr:row>66</xdr:row>
      <xdr:rowOff>122767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821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120244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100754</xdr:rowOff>
    </xdr:from>
    <xdr:to>
      <xdr:col>19</xdr:col>
      <xdr:colOff>184150</xdr:colOff>
      <xdr:row>62</xdr:row>
      <xdr:rowOff>30904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41081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71967</xdr:rowOff>
    </xdr:from>
    <xdr:to>
      <xdr:col>11</xdr:col>
      <xdr:colOff>82550</xdr:colOff>
      <xdr:row>67</xdr:row>
      <xdr:rowOff>2117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158344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15663</xdr:rowOff>
    </xdr:from>
    <xdr:to>
      <xdr:col>7</xdr:col>
      <xdr:colOff>31750</xdr:colOff>
      <xdr:row>66</xdr:row>
      <xdr:rowOff>117263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102040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人件費においては、職員数の増等により基本給が増額となったものの、その他の手当や退職金が減額となり、全体で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物件費においては、全国的な高熱水費の高騰により公共施設等の電気・ガス・上下水道代が前年度と比較し、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93,794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上記のことから、人口１人当たりの人件費・物件費等については増額となっている。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169520</xdr:rowOff>
    </xdr:from>
    <xdr:to>
      <xdr:col>23</xdr:col>
      <xdr:colOff>133350</xdr:colOff>
      <xdr:row>89</xdr:row>
      <xdr:rowOff>32034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85520"/>
          <a:ext cx="0" cy="1405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32034</xdr:rowOff>
    </xdr:from>
    <xdr:to>
      <xdr:col>24</xdr:col>
      <xdr:colOff>12700</xdr:colOff>
      <xdr:row>89</xdr:row>
      <xdr:rowOff>32034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84447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169520</xdr:rowOff>
    </xdr:from>
    <xdr:to>
      <xdr:col>24</xdr:col>
      <xdr:colOff>12700</xdr:colOff>
      <xdr:row>80</xdr:row>
      <xdr:rowOff>169520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4990</xdr:rowOff>
    </xdr:from>
    <xdr:to>
      <xdr:col>23</xdr:col>
      <xdr:colOff>133350</xdr:colOff>
      <xdr:row>81</xdr:row>
      <xdr:rowOff>37953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92440"/>
          <a:ext cx="838200" cy="3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55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124547</xdr:rowOff>
    </xdr:from>
    <xdr:to>
      <xdr:col>23</xdr:col>
      <xdr:colOff>184150</xdr:colOff>
      <xdr:row>83</xdr:row>
      <xdr:rowOff>54697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158383</xdr:rowOff>
    </xdr:from>
    <xdr:to>
      <xdr:col>19</xdr:col>
      <xdr:colOff>133350</xdr:colOff>
      <xdr:row>81</xdr:row>
      <xdr:rowOff>4990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74383"/>
          <a:ext cx="889000" cy="1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86489</xdr:rowOff>
    </xdr:from>
    <xdr:to>
      <xdr:col>19</xdr:col>
      <xdr:colOff>184150</xdr:colOff>
      <xdr:row>83</xdr:row>
      <xdr:rowOff>16639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31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120692</xdr:rowOff>
    </xdr:from>
    <xdr:to>
      <xdr:col>15</xdr:col>
      <xdr:colOff>82550</xdr:colOff>
      <xdr:row>80</xdr:row>
      <xdr:rowOff>158383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36692"/>
          <a:ext cx="889000" cy="3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8415</xdr:rowOff>
    </xdr:from>
    <xdr:to>
      <xdr:col>15</xdr:col>
      <xdr:colOff>133350</xdr:colOff>
      <xdr:row>82</xdr:row>
      <xdr:rowOff>110015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94792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115064</xdr:rowOff>
    </xdr:from>
    <xdr:to>
      <xdr:col>11</xdr:col>
      <xdr:colOff>31750</xdr:colOff>
      <xdr:row>80</xdr:row>
      <xdr:rowOff>120692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31064"/>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70190</xdr:rowOff>
    </xdr:from>
    <xdr:to>
      <xdr:col>11</xdr:col>
      <xdr:colOff>82550</xdr:colOff>
      <xdr:row>82</xdr:row>
      <xdr:rowOff>340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156567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33830</xdr:rowOff>
    </xdr:from>
    <xdr:to>
      <xdr:col>7</xdr:col>
      <xdr:colOff>31750</xdr:colOff>
      <xdr:row>81</xdr:row>
      <xdr:rowOff>135430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120207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158603</xdr:rowOff>
    </xdr:from>
    <xdr:to>
      <xdr:col>23</xdr:col>
      <xdr:colOff>184150</xdr:colOff>
      <xdr:row>81</xdr:row>
      <xdr:rowOff>88753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7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79880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9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125640</xdr:rowOff>
    </xdr:from>
    <xdr:to>
      <xdr:col>19</xdr:col>
      <xdr:colOff>184150</xdr:colOff>
      <xdr:row>81</xdr:row>
      <xdr:rowOff>55790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4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65967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1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107583</xdr:rowOff>
    </xdr:from>
    <xdr:to>
      <xdr:col>15</xdr:col>
      <xdr:colOff>133350</xdr:colOff>
      <xdr:row>81</xdr:row>
      <xdr:rowOff>37733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47910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69892</xdr:rowOff>
    </xdr:from>
    <xdr:to>
      <xdr:col>11</xdr:col>
      <xdr:colOff>82550</xdr:colOff>
      <xdr:row>81</xdr:row>
      <xdr:rowOff>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8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10219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5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64264</xdr:rowOff>
    </xdr:from>
    <xdr:to>
      <xdr:col>7</xdr:col>
      <xdr:colOff>31750</xdr:colOff>
      <xdr:row>80</xdr:row>
      <xdr:rowOff>165864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4591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4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令和４年のラスパイレス指数は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回ったが、全国平均は上回っている。学歴別で見ると、短大卒・高卒の平均給与比較が毎年のラスパイレス指数の引上げ要因となっており、これは国の短大卒・高卒は管理職等の上位の職につくことが少ないためと考えられる。こうした中にあって、全体としては、採用退職に伴う職員構成の変化などが少なく、昨年の指数と同じになった。 </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119743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3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51707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358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51707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531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103414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531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52614</xdr:rowOff>
    </xdr:from>
    <xdr:to>
      <xdr:col>64</xdr:col>
      <xdr:colOff>152400</xdr:colOff>
      <xdr:row>88</xdr:row>
      <xdr:rowOff>154214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138991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ＪＲ吉川美南駅周辺の区画整理を中心とした人口増に対応しながらも、従前から定員の適正化を厳格に行ってきたことによって、類似団体、全国、埼玉県平均を下回っている。引き続き、業務量に見合った職員数を確保し、定員の適正化に努めていく。</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100330</xdr:rowOff>
    </xdr:from>
    <xdr:to>
      <xdr:col>81</xdr:col>
      <xdr:colOff>44450</xdr:colOff>
      <xdr:row>59</xdr:row>
      <xdr:rowOff>108373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158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100330</xdr:rowOff>
    </xdr:from>
    <xdr:to>
      <xdr:col>77</xdr:col>
      <xdr:colOff>44450</xdr:colOff>
      <xdr:row>59</xdr:row>
      <xdr:rowOff>100330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1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92287</xdr:rowOff>
    </xdr:from>
    <xdr:to>
      <xdr:col>72</xdr:col>
      <xdr:colOff>203200</xdr:colOff>
      <xdr:row>59</xdr:row>
      <xdr:rowOff>100330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078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92287</xdr:rowOff>
    </xdr:from>
    <xdr:to>
      <xdr:col>68</xdr:col>
      <xdr:colOff>152400</xdr:colOff>
      <xdr:row>59</xdr:row>
      <xdr:rowOff>92287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07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57573</xdr:rowOff>
    </xdr:from>
    <xdr:to>
      <xdr:col>81</xdr:col>
      <xdr:colOff>95250</xdr:colOff>
      <xdr:row>59</xdr:row>
      <xdr:rowOff>159173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74100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49530</xdr:rowOff>
    </xdr:from>
    <xdr:to>
      <xdr:col>77</xdr:col>
      <xdr:colOff>95250</xdr:colOff>
      <xdr:row>59</xdr:row>
      <xdr:rowOff>151130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161307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49530</xdr:rowOff>
    </xdr:from>
    <xdr:to>
      <xdr:col>73</xdr:col>
      <xdr:colOff>44450</xdr:colOff>
      <xdr:row>59</xdr:row>
      <xdr:rowOff>151130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161307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41487</xdr:rowOff>
    </xdr:from>
    <xdr:to>
      <xdr:col>68</xdr:col>
      <xdr:colOff>203200</xdr:colOff>
      <xdr:row>59</xdr:row>
      <xdr:rowOff>143087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153264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41487</xdr:rowOff>
    </xdr:from>
    <xdr:to>
      <xdr:col>64</xdr:col>
      <xdr:colOff>152400</xdr:colOff>
      <xdr:row>59</xdr:row>
      <xdr:rowOff>143087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153264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令和４年度の普通交付税は、国の令和４年度第２次補正予算において、令和４年度特別の措置として、普通交付税の再算定による追加交付があったことから、前年度と比較し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170,251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年度単年度の実質公債費比率は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年平均値を採用する実質公債費比率は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124460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136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156633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539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156633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116417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地方債の現在高や債務負担行為に基づく支出予定額等の減により、将来負担額が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486,081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千円減額となり、基金残高や特定歳入の増により、充当可能財源が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532,252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千円増額となったことから、将来負担額を充当可能財源等が上回り、将来負担比率は「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吉川美南駅東口周辺地区土地区画整理事業の推進や公共施設の長寿命化などの大規模事業において、市債を財源とする事業展開が見込まれることから、交付税措置のある地方債を活用するなど、将来負担に配慮した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130034</xdr:rowOff>
    </xdr:from>
    <xdr:to>
      <xdr:col>72</xdr:col>
      <xdr:colOff>203200</xdr:colOff>
      <xdr:row>17</xdr:row>
      <xdr:rowOff>31115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2701784"/>
          <a:ext cx="889000" cy="24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17</xdr:row>
      <xdr:rowOff>13688</xdr:rowOff>
    </xdr:from>
    <xdr:to>
      <xdr:col>68</xdr:col>
      <xdr:colOff>152400</xdr:colOff>
      <xdr:row>17</xdr:row>
      <xdr:rowOff>31115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3512800" y="2928338"/>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79234</xdr:rowOff>
    </xdr:from>
    <xdr:to>
      <xdr:col>73</xdr:col>
      <xdr:colOff>44450</xdr:colOff>
      <xdr:row>16</xdr:row>
      <xdr:rowOff>9384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6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165611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151765</xdr:rowOff>
    </xdr:from>
    <xdr:to>
      <xdr:col>68</xdr:col>
      <xdr:colOff>203200</xdr:colOff>
      <xdr:row>17</xdr:row>
      <xdr:rowOff>81915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66692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98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134338</xdr:rowOff>
    </xdr:from>
    <xdr:to>
      <xdr:col>64</xdr:col>
      <xdr:colOff>152400</xdr:colOff>
      <xdr:row>17</xdr:row>
      <xdr:rowOff>64488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87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49265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96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73,001
71,139
31.66
27,113,799
25,832,983
1,102,150
14,326,003
23,495,448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5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5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5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5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5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5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5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5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5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5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5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5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5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5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5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5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5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5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5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5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5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しかわ行財政改革推進プランなどの取組により、職員数や各種手当を見直し、さらには市民交流センターおあしすの指定管理者制度導入などを行ってきたが、人口増加等に伴う事務量の増加などにより、人件費は増加傾向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における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は、職員数の増等により基本給が増額となったものの、その他の手当や退職金が減額となり、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では減少となった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5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5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5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5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35</xdr:row>
      <xdr:rowOff>146050</xdr:rowOff>
    </xdr:to>
    <xdr:cxnSp macro="">
      <xdr:nvCxnSpPr>
        <xdr:cNvPr id="66" name="直線コネクタ 65">
          <a:extLst>
            <a:ext uri="{FF2B5EF4-FFF2-40B4-BE49-F238E27FC236}">
              <a16:creationId xmlns:a16="http://schemas.microsoft.com/office/drawing/2014/main" id="{00000000-0008-0000-0500-000042000000}"/>
            </a:ext>
          </a:extLst>
        </xdr:cNvPr>
        <xdr:cNvCxnSpPr/>
      </xdr:nvCxnSpPr>
      <xdr:spPr>
        <a:xfrm>
          <a:off x="3987800" y="6123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5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5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500-000045000000}"/>
            </a:ext>
          </a:extLst>
        </xdr:cNvPr>
        <xdr:cNvCxnSpPr/>
      </xdr:nvCxnSpPr>
      <xdr:spPr>
        <a:xfrm flipV="1">
          <a:off x="3098800" y="61239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5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500-000048000000}"/>
            </a:ext>
          </a:extLst>
        </xdr:cNvPr>
        <xdr:cNvCxnSpPr/>
      </xdr:nvCxnSpPr>
      <xdr:spPr>
        <a:xfrm>
          <a:off x="2209800" y="6207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5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500-00004B000000}"/>
            </a:ext>
          </a:extLst>
        </xdr:cNvPr>
        <xdr:cNvCxnSpPr/>
      </xdr:nvCxnSpPr>
      <xdr:spPr>
        <a:xfrm flipV="1">
          <a:off x="1320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5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5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5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5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5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5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5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a:extLst>
            <a:ext uri="{FF2B5EF4-FFF2-40B4-BE49-F238E27FC236}">
              <a16:creationId xmlns:a16="http://schemas.microsoft.com/office/drawing/2014/main" id="{00000000-0008-0000-0500-000057000000}"/>
            </a:ext>
          </a:extLst>
        </xdr:cNvPr>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5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5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5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5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5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5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5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5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5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民交流センターおあしすの指定管理者制度導入や、ＰＦＩ方式による学校給食センター運営委託料などにより、人件費の一部が物件費に振り替わったことで、物件費が類似団体を上回る状況で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今後も引き続き、行財政改革の取組による事務経費の節減や、民間活用も含めた効率的な行政運営に努める。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5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5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5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17</xdr:row>
      <xdr:rowOff>69850</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a:xfrm>
          <a:off x="15671800" y="285648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5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17</xdr:row>
      <xdr:rowOff>97282</xdr:rowOff>
    </xdr:to>
    <xdr:cxnSp macro="">
      <xdr:nvCxnSpPr>
        <xdr:cNvPr id="128" name="直線コネクタ 127">
          <a:extLst>
            <a:ext uri="{FF2B5EF4-FFF2-40B4-BE49-F238E27FC236}">
              <a16:creationId xmlns:a16="http://schemas.microsoft.com/office/drawing/2014/main" id="{00000000-0008-0000-0500-000080000000}"/>
            </a:ext>
          </a:extLst>
        </xdr:cNvPr>
        <xdr:cNvCxnSpPr/>
      </xdr:nvCxnSpPr>
      <xdr:spPr>
        <a:xfrm flipV="1">
          <a:off x="14782800" y="285648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97282</xdr:rowOff>
    </xdr:from>
    <xdr:to>
      <xdr:col>73</xdr:col>
      <xdr:colOff>180975</xdr:colOff>
      <xdr:row>18</xdr:row>
      <xdr:rowOff>99568</xdr:rowOff>
    </xdr:to>
    <xdr:cxnSp macro="">
      <xdr:nvCxnSpPr>
        <xdr:cNvPr id="131" name="直線コネクタ 130">
          <a:extLst>
            <a:ext uri="{FF2B5EF4-FFF2-40B4-BE49-F238E27FC236}">
              <a16:creationId xmlns:a16="http://schemas.microsoft.com/office/drawing/2014/main" id="{00000000-0008-0000-0500-000083000000}"/>
            </a:ext>
          </a:extLst>
        </xdr:cNvPr>
        <xdr:cNvCxnSpPr/>
      </xdr:nvCxnSpPr>
      <xdr:spPr>
        <a:xfrm flipV="1">
          <a:off x="13893800" y="301193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5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99568</xdr:rowOff>
    </xdr:to>
    <xdr:cxnSp macro="">
      <xdr:nvCxnSpPr>
        <xdr:cNvPr id="134" name="直線コネクタ 133">
          <a:extLst>
            <a:ext uri="{FF2B5EF4-FFF2-40B4-BE49-F238E27FC236}">
              <a16:creationId xmlns:a16="http://schemas.microsoft.com/office/drawing/2014/main" id="{00000000-0008-0000-0500-000086000000}"/>
            </a:ext>
          </a:extLst>
        </xdr:cNvPr>
        <xdr:cNvCxnSpPr/>
      </xdr:nvCxnSpPr>
      <xdr:spPr>
        <a:xfrm>
          <a:off x="13004800" y="3167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5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5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a:extLst>
            <a:ext uri="{FF2B5EF4-FFF2-40B4-BE49-F238E27FC236}">
              <a16:creationId xmlns:a16="http://schemas.microsoft.com/office/drawing/2014/main" id="{00000000-0008-0000-0500-000090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5" name="物件費該当値テキスト">
          <a:extLst>
            <a:ext uri="{FF2B5EF4-FFF2-40B4-BE49-F238E27FC236}">
              <a16:creationId xmlns:a16="http://schemas.microsoft.com/office/drawing/2014/main" id="{00000000-0008-0000-0500-000091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6" name="楕円 145">
          <a:extLst>
            <a:ext uri="{FF2B5EF4-FFF2-40B4-BE49-F238E27FC236}">
              <a16:creationId xmlns:a16="http://schemas.microsoft.com/office/drawing/2014/main" id="{00000000-0008-0000-0500-000092000000}"/>
            </a:ext>
          </a:extLst>
        </xdr:cNvPr>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47" name="テキスト ボックス 146">
          <a:extLst>
            <a:ext uri="{FF2B5EF4-FFF2-40B4-BE49-F238E27FC236}">
              <a16:creationId xmlns:a16="http://schemas.microsoft.com/office/drawing/2014/main" id="{00000000-0008-0000-0500-000093000000}"/>
            </a:ext>
          </a:extLst>
        </xdr:cNvPr>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46482</xdr:rowOff>
    </xdr:from>
    <xdr:to>
      <xdr:col>74</xdr:col>
      <xdr:colOff>31750</xdr:colOff>
      <xdr:row>17</xdr:row>
      <xdr:rowOff>148082</xdr:rowOff>
    </xdr:to>
    <xdr:sp macro="" textlink="">
      <xdr:nvSpPr>
        <xdr:cNvPr id="148" name="楕円 147">
          <a:extLst>
            <a:ext uri="{FF2B5EF4-FFF2-40B4-BE49-F238E27FC236}">
              <a16:creationId xmlns:a16="http://schemas.microsoft.com/office/drawing/2014/main" id="{00000000-0008-0000-0500-000094000000}"/>
            </a:ext>
          </a:extLst>
        </xdr:cNvPr>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49" name="テキスト ボックス 148">
          <a:extLst>
            <a:ext uri="{FF2B5EF4-FFF2-40B4-BE49-F238E27FC236}">
              <a16:creationId xmlns:a16="http://schemas.microsoft.com/office/drawing/2014/main" id="{00000000-0008-0000-0500-000095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48768</xdr:rowOff>
    </xdr:from>
    <xdr:to>
      <xdr:col>69</xdr:col>
      <xdr:colOff>142875</xdr:colOff>
      <xdr:row>18</xdr:row>
      <xdr:rowOff>150368</xdr:rowOff>
    </xdr:to>
    <xdr:sp macro="" textlink="">
      <xdr:nvSpPr>
        <xdr:cNvPr id="150" name="楕円 149">
          <a:extLst>
            <a:ext uri="{FF2B5EF4-FFF2-40B4-BE49-F238E27FC236}">
              <a16:creationId xmlns:a16="http://schemas.microsoft.com/office/drawing/2014/main" id="{00000000-0008-0000-0500-000096000000}"/>
            </a:ext>
          </a:extLst>
        </xdr:cNvPr>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135145</xdr:rowOff>
    </xdr:from>
    <xdr:ext cx="762000" cy="259045"/>
    <xdr:sp macro="" textlink="">
      <xdr:nvSpPr>
        <xdr:cNvPr id="151" name="テキスト ボックス 150">
          <a:extLst>
            <a:ext uri="{FF2B5EF4-FFF2-40B4-BE49-F238E27FC236}">
              <a16:creationId xmlns:a16="http://schemas.microsoft.com/office/drawing/2014/main" id="{00000000-0008-0000-0500-000097000000}"/>
            </a:ext>
          </a:extLst>
        </xdr:cNvPr>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2" name="楕円 151">
          <a:extLst>
            <a:ext uri="{FF2B5EF4-FFF2-40B4-BE49-F238E27FC236}">
              <a16:creationId xmlns:a16="http://schemas.microsoft.com/office/drawing/2014/main" id="{00000000-0008-0000-0500-000098000000}"/>
            </a:ext>
          </a:extLst>
        </xdr:cNvPr>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3" name="テキスト ボックス 152">
          <a:extLst>
            <a:ext uri="{FF2B5EF4-FFF2-40B4-BE49-F238E27FC236}">
              <a16:creationId xmlns:a16="http://schemas.microsoft.com/office/drawing/2014/main" id="{00000000-0008-0000-0500-000099000000}"/>
            </a:ext>
          </a:extLst>
        </xdr:cNvPr>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5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5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5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5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5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5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5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5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5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5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5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施設数の増により介護・訓練等給付費が増額となり、受給世帯数の増により生活保護費が増額となったことを受け、全体として前年度比で</a:t>
          </a:r>
          <a:r>
            <a:rPr kumimoji="1" lang="en-US" altLang="ja-JP" sz="1300">
              <a:latin typeface="ＭＳ ゴシック" panose="020B0609070205080204" pitchFamily="49" charset="-128"/>
              <a:ea typeface="ＭＳ ゴシック" panose="020B0609070205080204" pitchFamily="49" charset="-128"/>
            </a:rPr>
            <a:t>0.7</a:t>
          </a:r>
          <a:r>
            <a:rPr kumimoji="1" lang="ja-JP" altLang="en-US" sz="1300">
              <a:latin typeface="ＭＳ ゴシック" panose="020B0609070205080204" pitchFamily="49" charset="-128"/>
              <a:ea typeface="ＭＳ ゴシック" panose="020B0609070205080204" pitchFamily="49" charset="-128"/>
            </a:rPr>
            <a:t>％の増となった。</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5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5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5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5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5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5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5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5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5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5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5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5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5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5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5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5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5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5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5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5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5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56</xdr:row>
      <xdr:rowOff>157480</xdr:rowOff>
    </xdr:to>
    <xdr:cxnSp macro="">
      <xdr:nvCxnSpPr>
        <xdr:cNvPr id="186" name="直線コネクタ 185">
          <a:extLst>
            <a:ext uri="{FF2B5EF4-FFF2-40B4-BE49-F238E27FC236}">
              <a16:creationId xmlns:a16="http://schemas.microsoft.com/office/drawing/2014/main" id="{00000000-0008-0000-0500-0000BA000000}"/>
            </a:ext>
          </a:extLst>
        </xdr:cNvPr>
        <xdr:cNvCxnSpPr/>
      </xdr:nvCxnSpPr>
      <xdr:spPr>
        <a:xfrm>
          <a:off x="3987800" y="9705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5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5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56</xdr:row>
      <xdr:rowOff>165100</xdr:rowOff>
    </xdr:to>
    <xdr:cxnSp macro="">
      <xdr:nvCxnSpPr>
        <xdr:cNvPr id="189" name="直線コネクタ 188">
          <a:extLst>
            <a:ext uri="{FF2B5EF4-FFF2-40B4-BE49-F238E27FC236}">
              <a16:creationId xmlns:a16="http://schemas.microsoft.com/office/drawing/2014/main" id="{00000000-0008-0000-0500-0000BD000000}"/>
            </a:ext>
          </a:extLst>
        </xdr:cNvPr>
        <xdr:cNvCxnSpPr/>
      </xdr:nvCxnSpPr>
      <xdr:spPr>
        <a:xfrm flipV="1">
          <a:off x="3098800" y="9705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5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5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77470</xdr:rowOff>
    </xdr:to>
    <xdr:cxnSp macro="">
      <xdr:nvCxnSpPr>
        <xdr:cNvPr id="192" name="直線コネクタ 191">
          <a:extLst>
            <a:ext uri="{FF2B5EF4-FFF2-40B4-BE49-F238E27FC236}">
              <a16:creationId xmlns:a16="http://schemas.microsoft.com/office/drawing/2014/main" id="{00000000-0008-0000-0500-0000C0000000}"/>
            </a:ext>
          </a:extLst>
        </xdr:cNvPr>
        <xdr:cNvCxnSpPr/>
      </xdr:nvCxnSpPr>
      <xdr:spPr>
        <a:xfrm flipV="1">
          <a:off x="2209800" y="9766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5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5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xdr:rowOff>
    </xdr:from>
    <xdr:to>
      <xdr:col>11</xdr:col>
      <xdr:colOff>9525</xdr:colOff>
      <xdr:row>57</xdr:row>
      <xdr:rowOff>77470</xdr:rowOff>
    </xdr:to>
    <xdr:cxnSp macro="">
      <xdr:nvCxnSpPr>
        <xdr:cNvPr id="195" name="直線コネクタ 194">
          <a:extLst>
            <a:ext uri="{FF2B5EF4-FFF2-40B4-BE49-F238E27FC236}">
              <a16:creationId xmlns:a16="http://schemas.microsoft.com/office/drawing/2014/main" id="{00000000-0008-0000-0500-0000C3000000}"/>
            </a:ext>
          </a:extLst>
        </xdr:cNvPr>
        <xdr:cNvCxnSpPr/>
      </xdr:nvCxnSpPr>
      <xdr:spPr>
        <a:xfrm>
          <a:off x="1320800" y="978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5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5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5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5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5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5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5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5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5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106680</xdr:rowOff>
    </xdr:from>
    <xdr:to>
      <xdr:col>24</xdr:col>
      <xdr:colOff>76200</xdr:colOff>
      <xdr:row>57</xdr:row>
      <xdr:rowOff>36830</xdr:rowOff>
    </xdr:to>
    <xdr:sp macro="" textlink="">
      <xdr:nvSpPr>
        <xdr:cNvPr id="205" name="楕円 204">
          <a:extLst>
            <a:ext uri="{FF2B5EF4-FFF2-40B4-BE49-F238E27FC236}">
              <a16:creationId xmlns:a16="http://schemas.microsoft.com/office/drawing/2014/main" id="{00000000-0008-0000-0500-0000CD000000}"/>
            </a:ext>
          </a:extLst>
        </xdr:cNvPr>
        <xdr:cNvSpPr/>
      </xdr:nvSpPr>
      <xdr:spPr>
        <a:xfrm>
          <a:off x="4775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78757</xdr:rowOff>
    </xdr:from>
    <xdr:ext cx="762000" cy="259045"/>
    <xdr:sp macro="" textlink="">
      <xdr:nvSpPr>
        <xdr:cNvPr id="206" name="扶助費該当値テキスト">
          <a:extLst>
            <a:ext uri="{FF2B5EF4-FFF2-40B4-BE49-F238E27FC236}">
              <a16:creationId xmlns:a16="http://schemas.microsoft.com/office/drawing/2014/main" id="{00000000-0008-0000-0500-0000CE000000}"/>
            </a:ext>
          </a:extLst>
        </xdr:cNvPr>
        <xdr:cNvSpPr txBox="1"/>
      </xdr:nvSpPr>
      <xdr:spPr>
        <a:xfrm>
          <a:off x="4914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7" name="楕円 206">
          <a:extLst>
            <a:ext uri="{FF2B5EF4-FFF2-40B4-BE49-F238E27FC236}">
              <a16:creationId xmlns:a16="http://schemas.microsoft.com/office/drawing/2014/main" id="{00000000-0008-0000-0500-0000CF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08" name="テキスト ボックス 207">
          <a:extLst>
            <a:ext uri="{FF2B5EF4-FFF2-40B4-BE49-F238E27FC236}">
              <a16:creationId xmlns:a16="http://schemas.microsoft.com/office/drawing/2014/main" id="{00000000-0008-0000-0500-0000D0000000}"/>
            </a:ext>
          </a:extLst>
        </xdr:cNvPr>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9" name="楕円 208">
          <a:extLst>
            <a:ext uri="{FF2B5EF4-FFF2-40B4-BE49-F238E27FC236}">
              <a16:creationId xmlns:a16="http://schemas.microsoft.com/office/drawing/2014/main" id="{00000000-0008-0000-0500-0000D1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0" name="テキスト ボックス 209">
          <a:extLst>
            <a:ext uri="{FF2B5EF4-FFF2-40B4-BE49-F238E27FC236}">
              <a16:creationId xmlns:a16="http://schemas.microsoft.com/office/drawing/2014/main" id="{00000000-0008-0000-0500-0000D2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26670</xdr:rowOff>
    </xdr:from>
    <xdr:to>
      <xdr:col>11</xdr:col>
      <xdr:colOff>60325</xdr:colOff>
      <xdr:row>57</xdr:row>
      <xdr:rowOff>128270</xdr:rowOff>
    </xdr:to>
    <xdr:sp macro="" textlink="">
      <xdr:nvSpPr>
        <xdr:cNvPr id="211" name="楕円 210">
          <a:extLst>
            <a:ext uri="{FF2B5EF4-FFF2-40B4-BE49-F238E27FC236}">
              <a16:creationId xmlns:a16="http://schemas.microsoft.com/office/drawing/2014/main" id="{00000000-0008-0000-0500-0000D3000000}"/>
            </a:ext>
          </a:extLst>
        </xdr:cNvPr>
        <xdr:cNvSpPr/>
      </xdr:nvSpPr>
      <xdr:spPr>
        <a:xfrm>
          <a:off x="2159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113047</xdr:rowOff>
    </xdr:from>
    <xdr:ext cx="762000" cy="259045"/>
    <xdr:sp macro="" textlink="">
      <xdr:nvSpPr>
        <xdr:cNvPr id="212" name="テキスト ボックス 211">
          <a:extLst>
            <a:ext uri="{FF2B5EF4-FFF2-40B4-BE49-F238E27FC236}">
              <a16:creationId xmlns:a16="http://schemas.microsoft.com/office/drawing/2014/main" id="{00000000-0008-0000-0500-0000D4000000}"/>
            </a:ext>
          </a:extLst>
        </xdr:cNvPr>
        <xdr:cNvSpPr txBox="1"/>
      </xdr:nvSpPr>
      <xdr:spPr>
        <a:xfrm>
          <a:off x="1828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129540</xdr:rowOff>
    </xdr:from>
    <xdr:to>
      <xdr:col>6</xdr:col>
      <xdr:colOff>171450</xdr:colOff>
      <xdr:row>57</xdr:row>
      <xdr:rowOff>59690</xdr:rowOff>
    </xdr:to>
    <xdr:sp macro="" textlink="">
      <xdr:nvSpPr>
        <xdr:cNvPr id="213" name="楕円 212">
          <a:extLst>
            <a:ext uri="{FF2B5EF4-FFF2-40B4-BE49-F238E27FC236}">
              <a16:creationId xmlns:a16="http://schemas.microsoft.com/office/drawing/2014/main" id="{00000000-0008-0000-0500-0000D5000000}"/>
            </a:ext>
          </a:extLst>
        </xdr:cNvPr>
        <xdr:cNvSpPr/>
      </xdr:nvSpPr>
      <xdr:spPr>
        <a:xfrm>
          <a:off x="1270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44467</xdr:rowOff>
    </xdr:from>
    <xdr:ext cx="762000" cy="259045"/>
    <xdr:sp macro="" textlink="">
      <xdr:nvSpPr>
        <xdr:cNvPr id="214" name="テキスト ボックス 213">
          <a:extLst>
            <a:ext uri="{FF2B5EF4-FFF2-40B4-BE49-F238E27FC236}">
              <a16:creationId xmlns:a16="http://schemas.microsoft.com/office/drawing/2014/main" id="{00000000-0008-0000-0500-0000D6000000}"/>
            </a:ext>
          </a:extLst>
        </xdr:cNvPr>
        <xdr:cNvSpPr txBox="1"/>
      </xdr:nvSpPr>
      <xdr:spPr>
        <a:xfrm>
          <a:off x="939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5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5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5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5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5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5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5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5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5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5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5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「その他」の多くを占める繰出金については、国民健康保険事業特別会計において平成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年度に国民健康保険財政健全化計画を策定するなどにより、繰出金の適正化に努めている。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今後は、高齢化の進行による繰出金の増加や施設の老朽化に伴う維持補修事業費の増加が見込まれるため、適正な制度運営や事務経費削減に努める。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5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5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5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5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5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5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5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5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5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5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5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5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5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5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5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5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5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5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5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5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5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139700</xdr:rowOff>
    </xdr:from>
    <xdr:to>
      <xdr:col>82</xdr:col>
      <xdr:colOff>107950</xdr:colOff>
      <xdr:row>57</xdr:row>
      <xdr:rowOff>107950</xdr:rowOff>
    </xdr:to>
    <xdr:cxnSp macro="">
      <xdr:nvCxnSpPr>
        <xdr:cNvPr id="247" name="直線コネクタ 246">
          <a:extLst>
            <a:ext uri="{FF2B5EF4-FFF2-40B4-BE49-F238E27FC236}">
              <a16:creationId xmlns:a16="http://schemas.microsoft.com/office/drawing/2014/main" id="{00000000-0008-0000-0500-0000F7000000}"/>
            </a:ext>
          </a:extLst>
        </xdr:cNvPr>
        <xdr:cNvCxnSpPr/>
      </xdr:nvCxnSpPr>
      <xdr:spPr>
        <a:xfrm>
          <a:off x="15671800" y="9740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5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5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57</xdr:row>
      <xdr:rowOff>57150</xdr:rowOff>
    </xdr:to>
    <xdr:cxnSp macro="">
      <xdr:nvCxnSpPr>
        <xdr:cNvPr id="250" name="直線コネクタ 249">
          <a:extLst>
            <a:ext uri="{FF2B5EF4-FFF2-40B4-BE49-F238E27FC236}">
              <a16:creationId xmlns:a16="http://schemas.microsoft.com/office/drawing/2014/main" id="{00000000-0008-0000-0500-0000FA000000}"/>
            </a:ext>
          </a:extLst>
        </xdr:cNvPr>
        <xdr:cNvCxnSpPr/>
      </xdr:nvCxnSpPr>
      <xdr:spPr>
        <a:xfrm flipV="1">
          <a:off x="14782800" y="9740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5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5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6350</xdr:rowOff>
    </xdr:from>
    <xdr:to>
      <xdr:col>73</xdr:col>
      <xdr:colOff>180975</xdr:colOff>
      <xdr:row>57</xdr:row>
      <xdr:rowOff>57150</xdr:rowOff>
    </xdr:to>
    <xdr:cxnSp macro="">
      <xdr:nvCxnSpPr>
        <xdr:cNvPr id="253" name="直線コネクタ 252">
          <a:extLst>
            <a:ext uri="{FF2B5EF4-FFF2-40B4-BE49-F238E27FC236}">
              <a16:creationId xmlns:a16="http://schemas.microsoft.com/office/drawing/2014/main" id="{00000000-0008-0000-0500-0000FD000000}"/>
            </a:ext>
          </a:extLst>
        </xdr:cNvPr>
        <xdr:cNvCxnSpPr/>
      </xdr:nvCxnSpPr>
      <xdr:spPr>
        <a:xfrm>
          <a:off x="13893800" y="977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5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5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6350</xdr:rowOff>
    </xdr:from>
    <xdr:to>
      <xdr:col>69</xdr:col>
      <xdr:colOff>92075</xdr:colOff>
      <xdr:row>58</xdr:row>
      <xdr:rowOff>0</xdr:rowOff>
    </xdr:to>
    <xdr:cxnSp macro="">
      <xdr:nvCxnSpPr>
        <xdr:cNvPr id="256" name="直線コネクタ 255">
          <a:extLst>
            <a:ext uri="{FF2B5EF4-FFF2-40B4-BE49-F238E27FC236}">
              <a16:creationId xmlns:a16="http://schemas.microsoft.com/office/drawing/2014/main" id="{00000000-0008-0000-0500-000000010000}"/>
            </a:ext>
          </a:extLst>
        </xdr:cNvPr>
        <xdr:cNvCxnSpPr/>
      </xdr:nvCxnSpPr>
      <xdr:spPr>
        <a:xfrm flipV="1">
          <a:off x="13004800" y="9779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5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5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5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5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5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5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5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5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5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6" name="楕円 265">
          <a:extLst>
            <a:ext uri="{FF2B5EF4-FFF2-40B4-BE49-F238E27FC236}">
              <a16:creationId xmlns:a16="http://schemas.microsoft.com/office/drawing/2014/main" id="{00000000-0008-0000-0500-00000A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7" name="その他該当値テキスト">
          <a:extLst>
            <a:ext uri="{FF2B5EF4-FFF2-40B4-BE49-F238E27FC236}">
              <a16:creationId xmlns:a16="http://schemas.microsoft.com/office/drawing/2014/main" id="{00000000-0008-0000-0500-00000B010000}"/>
            </a:ext>
          </a:extLst>
        </xdr:cNvPr>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88900</xdr:rowOff>
    </xdr:from>
    <xdr:to>
      <xdr:col>78</xdr:col>
      <xdr:colOff>120650</xdr:colOff>
      <xdr:row>57</xdr:row>
      <xdr:rowOff>19050</xdr:rowOff>
    </xdr:to>
    <xdr:sp macro="" textlink="">
      <xdr:nvSpPr>
        <xdr:cNvPr id="268" name="楕円 267">
          <a:extLst>
            <a:ext uri="{FF2B5EF4-FFF2-40B4-BE49-F238E27FC236}">
              <a16:creationId xmlns:a16="http://schemas.microsoft.com/office/drawing/2014/main" id="{00000000-0008-0000-0500-00000C010000}"/>
            </a:ext>
          </a:extLst>
        </xdr:cNvPr>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29227</xdr:rowOff>
    </xdr:from>
    <xdr:ext cx="736600" cy="259045"/>
    <xdr:sp macro="" textlink="">
      <xdr:nvSpPr>
        <xdr:cNvPr id="269" name="テキスト ボックス 268">
          <a:extLst>
            <a:ext uri="{FF2B5EF4-FFF2-40B4-BE49-F238E27FC236}">
              <a16:creationId xmlns:a16="http://schemas.microsoft.com/office/drawing/2014/main" id="{00000000-0008-0000-0500-00000D010000}"/>
            </a:ext>
          </a:extLst>
        </xdr:cNvPr>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70" name="楕円 269">
          <a:extLst>
            <a:ext uri="{FF2B5EF4-FFF2-40B4-BE49-F238E27FC236}">
              <a16:creationId xmlns:a16="http://schemas.microsoft.com/office/drawing/2014/main" id="{00000000-0008-0000-0500-00000E010000}"/>
            </a:ext>
          </a:extLst>
        </xdr:cNvPr>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118127</xdr:rowOff>
    </xdr:from>
    <xdr:ext cx="762000" cy="259045"/>
    <xdr:sp macro="" textlink="">
      <xdr:nvSpPr>
        <xdr:cNvPr id="271" name="テキスト ボックス 270">
          <a:extLst>
            <a:ext uri="{FF2B5EF4-FFF2-40B4-BE49-F238E27FC236}">
              <a16:creationId xmlns:a16="http://schemas.microsoft.com/office/drawing/2014/main" id="{00000000-0008-0000-0500-00000F010000}"/>
            </a:ext>
          </a:extLst>
        </xdr:cNvPr>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127000</xdr:rowOff>
    </xdr:from>
    <xdr:to>
      <xdr:col>69</xdr:col>
      <xdr:colOff>142875</xdr:colOff>
      <xdr:row>57</xdr:row>
      <xdr:rowOff>57150</xdr:rowOff>
    </xdr:to>
    <xdr:sp macro="" textlink="">
      <xdr:nvSpPr>
        <xdr:cNvPr id="272" name="楕円 271">
          <a:extLst>
            <a:ext uri="{FF2B5EF4-FFF2-40B4-BE49-F238E27FC236}">
              <a16:creationId xmlns:a16="http://schemas.microsoft.com/office/drawing/2014/main" id="{00000000-0008-0000-0500-000010010000}"/>
            </a:ext>
          </a:extLst>
        </xdr:cNvPr>
        <xdr:cNvSpPr/>
      </xdr:nvSpPr>
      <xdr:spPr>
        <a:xfrm>
          <a:off x="13843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73" name="テキスト ボックス 272">
          <a:extLst>
            <a:ext uri="{FF2B5EF4-FFF2-40B4-BE49-F238E27FC236}">
              <a16:creationId xmlns:a16="http://schemas.microsoft.com/office/drawing/2014/main" id="{00000000-0008-0000-0500-000011010000}"/>
            </a:ext>
          </a:extLst>
        </xdr:cNvPr>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74" name="楕円 273">
          <a:extLst>
            <a:ext uri="{FF2B5EF4-FFF2-40B4-BE49-F238E27FC236}">
              <a16:creationId xmlns:a16="http://schemas.microsoft.com/office/drawing/2014/main" id="{00000000-0008-0000-0500-000012010000}"/>
            </a:ext>
          </a:extLst>
        </xdr:cNvPr>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75" name="テキスト ボックス 274">
          <a:extLst>
            <a:ext uri="{FF2B5EF4-FFF2-40B4-BE49-F238E27FC236}">
              <a16:creationId xmlns:a16="http://schemas.microsoft.com/office/drawing/2014/main" id="{00000000-0008-0000-0500-000013010000}"/>
            </a:ext>
          </a:extLst>
        </xdr:cNvPr>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5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5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5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5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5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5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5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5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5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5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5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可燃ごみなどの処理業務を東埼玉資源環境組合で、消防業務を吉川松伏消防組合で行っていることに対する負担金のほか、令和元年度には、下水道事業特別会計が法適化したことに伴い、下水道事業会計負担金が加わったことなどにより、類似団体平均を上回って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引き続き各種団体への補助金などを含め、適正な補助費等の支出に努める。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5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5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5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5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5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5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5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5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5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5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5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5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5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5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5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5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5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5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168148</xdr:rowOff>
    </xdr:to>
    <xdr:cxnSp macro="">
      <xdr:nvCxnSpPr>
        <xdr:cNvPr id="305" name="直線コネクタ 304">
          <a:extLst>
            <a:ext uri="{FF2B5EF4-FFF2-40B4-BE49-F238E27FC236}">
              <a16:creationId xmlns:a16="http://schemas.microsoft.com/office/drawing/2014/main" id="{00000000-0008-0000-0500-000031010000}"/>
            </a:ext>
          </a:extLst>
        </xdr:cNvPr>
        <xdr:cNvCxnSpPr/>
      </xdr:nvCxnSpPr>
      <xdr:spPr>
        <a:xfrm>
          <a:off x="15671800" y="63220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5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5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37846</xdr:rowOff>
    </xdr:to>
    <xdr:cxnSp macro="">
      <xdr:nvCxnSpPr>
        <xdr:cNvPr id="308" name="直線コネクタ 307">
          <a:extLst>
            <a:ext uri="{FF2B5EF4-FFF2-40B4-BE49-F238E27FC236}">
              <a16:creationId xmlns:a16="http://schemas.microsoft.com/office/drawing/2014/main" id="{00000000-0008-0000-0500-000034010000}"/>
            </a:ext>
          </a:extLst>
        </xdr:cNvPr>
        <xdr:cNvCxnSpPr/>
      </xdr:nvCxnSpPr>
      <xdr:spPr>
        <a:xfrm flipV="1">
          <a:off x="14782800" y="63220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5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5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42418</xdr:rowOff>
    </xdr:to>
    <xdr:cxnSp macro="">
      <xdr:nvCxnSpPr>
        <xdr:cNvPr id="311" name="直線コネクタ 310">
          <a:extLst>
            <a:ext uri="{FF2B5EF4-FFF2-40B4-BE49-F238E27FC236}">
              <a16:creationId xmlns:a16="http://schemas.microsoft.com/office/drawing/2014/main" id="{00000000-0008-0000-0500-000037010000}"/>
            </a:ext>
          </a:extLst>
        </xdr:cNvPr>
        <xdr:cNvCxnSpPr/>
      </xdr:nvCxnSpPr>
      <xdr:spPr>
        <a:xfrm flipV="1">
          <a:off x="13893800" y="6381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5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5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42418</xdr:rowOff>
    </xdr:to>
    <xdr:cxnSp macro="">
      <xdr:nvCxnSpPr>
        <xdr:cNvPr id="314" name="直線コネクタ 313">
          <a:extLst>
            <a:ext uri="{FF2B5EF4-FFF2-40B4-BE49-F238E27FC236}">
              <a16:creationId xmlns:a16="http://schemas.microsoft.com/office/drawing/2014/main" id="{00000000-0008-0000-0500-00003A010000}"/>
            </a:ext>
          </a:extLst>
        </xdr:cNvPr>
        <xdr:cNvCxnSpPr/>
      </xdr:nvCxnSpPr>
      <xdr:spPr>
        <a:xfrm>
          <a:off x="13004800" y="6335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5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5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5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5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5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5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5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5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5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4" name="楕円 323">
          <a:extLst>
            <a:ext uri="{FF2B5EF4-FFF2-40B4-BE49-F238E27FC236}">
              <a16:creationId xmlns:a16="http://schemas.microsoft.com/office/drawing/2014/main" id="{00000000-0008-0000-0500-000044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25" name="補助費等該当値テキスト">
          <a:extLst>
            <a:ext uri="{FF2B5EF4-FFF2-40B4-BE49-F238E27FC236}">
              <a16:creationId xmlns:a16="http://schemas.microsoft.com/office/drawing/2014/main" id="{00000000-0008-0000-0500-000045010000}"/>
            </a:ext>
          </a:extLst>
        </xdr:cNvPr>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6" name="楕円 325">
          <a:extLst>
            <a:ext uri="{FF2B5EF4-FFF2-40B4-BE49-F238E27FC236}">
              <a16:creationId xmlns:a16="http://schemas.microsoft.com/office/drawing/2014/main" id="{00000000-0008-0000-0500-000046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27" name="テキスト ボックス 326">
          <a:extLst>
            <a:ext uri="{FF2B5EF4-FFF2-40B4-BE49-F238E27FC236}">
              <a16:creationId xmlns:a16="http://schemas.microsoft.com/office/drawing/2014/main" id="{00000000-0008-0000-0500-000047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8" name="楕円 327">
          <a:extLst>
            <a:ext uri="{FF2B5EF4-FFF2-40B4-BE49-F238E27FC236}">
              <a16:creationId xmlns:a16="http://schemas.microsoft.com/office/drawing/2014/main" id="{00000000-0008-0000-0500-000048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29" name="テキスト ボックス 328">
          <a:extLst>
            <a:ext uri="{FF2B5EF4-FFF2-40B4-BE49-F238E27FC236}">
              <a16:creationId xmlns:a16="http://schemas.microsoft.com/office/drawing/2014/main" id="{00000000-0008-0000-0500-000049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0" name="楕円 329">
          <a:extLst>
            <a:ext uri="{FF2B5EF4-FFF2-40B4-BE49-F238E27FC236}">
              <a16:creationId xmlns:a16="http://schemas.microsoft.com/office/drawing/2014/main" id="{00000000-0008-0000-0500-00004A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1" name="テキスト ボックス 330">
          <a:extLst>
            <a:ext uri="{FF2B5EF4-FFF2-40B4-BE49-F238E27FC236}">
              <a16:creationId xmlns:a16="http://schemas.microsoft.com/office/drawing/2014/main" id="{00000000-0008-0000-0500-00004B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2" name="楕円 331">
          <a:extLst>
            <a:ext uri="{FF2B5EF4-FFF2-40B4-BE49-F238E27FC236}">
              <a16:creationId xmlns:a16="http://schemas.microsoft.com/office/drawing/2014/main" id="{00000000-0008-0000-0500-00004C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33" name="テキスト ボックス 332">
          <a:extLst>
            <a:ext uri="{FF2B5EF4-FFF2-40B4-BE49-F238E27FC236}">
              <a16:creationId xmlns:a16="http://schemas.microsoft.com/office/drawing/2014/main" id="{00000000-0008-0000-0500-00004D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5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5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5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5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5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5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5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5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5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5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5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ＭＳ ゴシック" panose="020B0609070205080204" pitchFamily="49" charset="-128"/>
              <a:ea typeface="ＭＳ ゴシック" panose="020B0609070205080204" pitchFamily="49" charset="-128"/>
            </a:rPr>
            <a:t>教育・福祉施設等整備事業債、臨時財政対策債が減となった一方で、公共事業等債、一般単独事業債、都道府県貸付金が増となり、公債費全体では</a:t>
          </a:r>
          <a:r>
            <a:rPr kumimoji="1" lang="en-US" altLang="ja-JP" sz="1300">
              <a:latin typeface="ＭＳ ゴシック" panose="020B0609070205080204" pitchFamily="49" charset="-128"/>
              <a:ea typeface="ＭＳ ゴシック" panose="020B0609070205080204" pitchFamily="49" charset="-128"/>
            </a:rPr>
            <a:t>8,620</a:t>
          </a:r>
          <a:r>
            <a:rPr kumimoji="1" lang="ja-JP" altLang="en-US" sz="1300">
              <a:latin typeface="ＭＳ ゴシック" panose="020B0609070205080204" pitchFamily="49" charset="-128"/>
              <a:ea typeface="ＭＳ ゴシック" panose="020B0609070205080204" pitchFamily="49" charset="-128"/>
            </a:rPr>
            <a:t>千円の増となった。</a:t>
          </a:r>
          <a:endParaRPr kumimoji="1" lang="en-US" altLang="ja-JP" sz="13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今後も中学校建設事業に対する償還を控えていることや、吉川美南駅東口周辺地区土地区画整理事業などの大規模事業に対する市債の活用が見込まれることから、借入利率の低い貸付制度や、計画的な基金の活用を図っ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5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5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5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5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5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5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5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5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5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5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5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5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5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5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5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5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5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5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76</xdr:row>
      <xdr:rowOff>168148</xdr:rowOff>
    </xdr:to>
    <xdr:cxnSp macro="">
      <xdr:nvCxnSpPr>
        <xdr:cNvPr id="363" name="直線コネクタ 362">
          <a:extLst>
            <a:ext uri="{FF2B5EF4-FFF2-40B4-BE49-F238E27FC236}">
              <a16:creationId xmlns:a16="http://schemas.microsoft.com/office/drawing/2014/main" id="{00000000-0008-0000-0500-00006B010000}"/>
            </a:ext>
          </a:extLst>
        </xdr:cNvPr>
        <xdr:cNvCxnSpPr/>
      </xdr:nvCxnSpPr>
      <xdr:spPr>
        <a:xfrm>
          <a:off x="3987800" y="131800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5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5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51563</xdr:rowOff>
    </xdr:to>
    <xdr:cxnSp macro="">
      <xdr:nvCxnSpPr>
        <xdr:cNvPr id="366" name="直線コネクタ 365">
          <a:extLst>
            <a:ext uri="{FF2B5EF4-FFF2-40B4-BE49-F238E27FC236}">
              <a16:creationId xmlns:a16="http://schemas.microsoft.com/office/drawing/2014/main" id="{00000000-0008-0000-0500-00006E010000}"/>
            </a:ext>
          </a:extLst>
        </xdr:cNvPr>
        <xdr:cNvCxnSpPr/>
      </xdr:nvCxnSpPr>
      <xdr:spPr>
        <a:xfrm flipV="1">
          <a:off x="3098800" y="1318006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5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5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69850</xdr:rowOff>
    </xdr:to>
    <xdr:cxnSp macro="">
      <xdr:nvCxnSpPr>
        <xdr:cNvPr id="369" name="直線コネクタ 368">
          <a:extLst>
            <a:ext uri="{FF2B5EF4-FFF2-40B4-BE49-F238E27FC236}">
              <a16:creationId xmlns:a16="http://schemas.microsoft.com/office/drawing/2014/main" id="{00000000-0008-0000-0500-000071010000}"/>
            </a:ext>
          </a:extLst>
        </xdr:cNvPr>
        <xdr:cNvCxnSpPr/>
      </xdr:nvCxnSpPr>
      <xdr:spPr>
        <a:xfrm flipV="1">
          <a:off x="2209800" y="132532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5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5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69850</xdr:rowOff>
    </xdr:to>
    <xdr:cxnSp macro="">
      <xdr:nvCxnSpPr>
        <xdr:cNvPr id="372" name="直線コネクタ 371">
          <a:extLst>
            <a:ext uri="{FF2B5EF4-FFF2-40B4-BE49-F238E27FC236}">
              <a16:creationId xmlns:a16="http://schemas.microsoft.com/office/drawing/2014/main" id="{00000000-0008-0000-0500-000074010000}"/>
            </a:ext>
          </a:extLst>
        </xdr:cNvPr>
        <xdr:cNvCxnSpPr/>
      </xdr:nvCxnSpPr>
      <xdr:spPr>
        <a:xfrm>
          <a:off x="1320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5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5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5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5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5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5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5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5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5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82" name="楕円 381">
          <a:extLst>
            <a:ext uri="{FF2B5EF4-FFF2-40B4-BE49-F238E27FC236}">
              <a16:creationId xmlns:a16="http://schemas.microsoft.com/office/drawing/2014/main" id="{00000000-0008-0000-0500-00007E010000}"/>
            </a:ext>
          </a:extLst>
        </xdr:cNvPr>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83" name="公債費該当値テキスト">
          <a:extLst>
            <a:ext uri="{FF2B5EF4-FFF2-40B4-BE49-F238E27FC236}">
              <a16:creationId xmlns:a16="http://schemas.microsoft.com/office/drawing/2014/main" id="{00000000-0008-0000-0500-00007F010000}"/>
            </a:ext>
          </a:extLst>
        </xdr:cNvPr>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4" name="楕円 383">
          <a:extLst>
            <a:ext uri="{FF2B5EF4-FFF2-40B4-BE49-F238E27FC236}">
              <a16:creationId xmlns:a16="http://schemas.microsoft.com/office/drawing/2014/main" id="{00000000-0008-0000-0500-000080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5" name="テキスト ボックス 384">
          <a:extLst>
            <a:ext uri="{FF2B5EF4-FFF2-40B4-BE49-F238E27FC236}">
              <a16:creationId xmlns:a16="http://schemas.microsoft.com/office/drawing/2014/main" id="{00000000-0008-0000-0500-000081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86" name="楕円 385">
          <a:extLst>
            <a:ext uri="{FF2B5EF4-FFF2-40B4-BE49-F238E27FC236}">
              <a16:creationId xmlns:a16="http://schemas.microsoft.com/office/drawing/2014/main" id="{00000000-0008-0000-0500-000082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87" name="テキスト ボックス 386">
          <a:extLst>
            <a:ext uri="{FF2B5EF4-FFF2-40B4-BE49-F238E27FC236}">
              <a16:creationId xmlns:a16="http://schemas.microsoft.com/office/drawing/2014/main" id="{00000000-0008-0000-0500-000083010000}"/>
            </a:ext>
          </a:extLst>
        </xdr:cNvPr>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8" name="楕円 387">
          <a:extLst>
            <a:ext uri="{FF2B5EF4-FFF2-40B4-BE49-F238E27FC236}">
              <a16:creationId xmlns:a16="http://schemas.microsoft.com/office/drawing/2014/main" id="{00000000-0008-0000-0500-000084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500-000085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90" name="楕円 389">
          <a:extLst>
            <a:ext uri="{FF2B5EF4-FFF2-40B4-BE49-F238E27FC236}">
              <a16:creationId xmlns:a16="http://schemas.microsoft.com/office/drawing/2014/main" id="{00000000-0008-0000-0500-000086010000}"/>
            </a:ext>
          </a:extLst>
        </xdr:cNvPr>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126255</xdr:rowOff>
    </xdr:from>
    <xdr:ext cx="762000" cy="259045"/>
    <xdr:sp macro="" textlink="">
      <xdr:nvSpPr>
        <xdr:cNvPr id="391" name="テキスト ボックス 390">
          <a:extLst>
            <a:ext uri="{FF2B5EF4-FFF2-40B4-BE49-F238E27FC236}">
              <a16:creationId xmlns:a16="http://schemas.microsoft.com/office/drawing/2014/main" id="{00000000-0008-0000-0500-000087010000}"/>
            </a:ext>
          </a:extLst>
        </xdr:cNvPr>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5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5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5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5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5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5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5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5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5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5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5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類似団体を上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回る結果となった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中学校建設事業に対する償還の開始や吉川美南駅東口周辺地区土地区画整理事業、公共施設の長寿命化などの大規模事業に対する市債の借入により、公債費の増加は避けれないため、公債費以外で経費の削減に積極的に取り組む。</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5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5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5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5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5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5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5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5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5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5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5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5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5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5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5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5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5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109855</xdr:rowOff>
    </xdr:from>
    <xdr:to>
      <xdr:col>82</xdr:col>
      <xdr:colOff>107950</xdr:colOff>
      <xdr:row>76</xdr:row>
      <xdr:rowOff>161289</xdr:rowOff>
    </xdr:to>
    <xdr:cxnSp macro="">
      <xdr:nvCxnSpPr>
        <xdr:cNvPr id="420" name="直線コネクタ 419">
          <a:extLst>
            <a:ext uri="{FF2B5EF4-FFF2-40B4-BE49-F238E27FC236}">
              <a16:creationId xmlns:a16="http://schemas.microsoft.com/office/drawing/2014/main" id="{00000000-0008-0000-0500-0000A4010000}"/>
            </a:ext>
          </a:extLst>
        </xdr:cNvPr>
        <xdr:cNvCxnSpPr/>
      </xdr:nvCxnSpPr>
      <xdr:spPr>
        <a:xfrm>
          <a:off x="15671800" y="12968605"/>
          <a:ext cx="8382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5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5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109855</xdr:rowOff>
    </xdr:from>
    <xdr:to>
      <xdr:col>78</xdr:col>
      <xdr:colOff>69850</xdr:colOff>
      <xdr:row>77</xdr:row>
      <xdr:rowOff>149861</xdr:rowOff>
    </xdr:to>
    <xdr:cxnSp macro="">
      <xdr:nvCxnSpPr>
        <xdr:cNvPr id="423" name="直線コネクタ 422">
          <a:extLst>
            <a:ext uri="{FF2B5EF4-FFF2-40B4-BE49-F238E27FC236}">
              <a16:creationId xmlns:a16="http://schemas.microsoft.com/office/drawing/2014/main" id="{00000000-0008-0000-0500-0000A7010000}"/>
            </a:ext>
          </a:extLst>
        </xdr:cNvPr>
        <xdr:cNvCxnSpPr/>
      </xdr:nvCxnSpPr>
      <xdr:spPr>
        <a:xfrm flipV="1">
          <a:off x="14782800" y="12968605"/>
          <a:ext cx="889000" cy="38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5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5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149861</xdr:rowOff>
    </xdr:from>
    <xdr:to>
      <xdr:col>73</xdr:col>
      <xdr:colOff>180975</xdr:colOff>
      <xdr:row>78</xdr:row>
      <xdr:rowOff>69850</xdr:rowOff>
    </xdr:to>
    <xdr:cxnSp macro="">
      <xdr:nvCxnSpPr>
        <xdr:cNvPr id="426" name="直線コネクタ 425">
          <a:extLst>
            <a:ext uri="{FF2B5EF4-FFF2-40B4-BE49-F238E27FC236}">
              <a16:creationId xmlns:a16="http://schemas.microsoft.com/office/drawing/2014/main" id="{00000000-0008-0000-0500-0000AA010000}"/>
            </a:ext>
          </a:extLst>
        </xdr:cNvPr>
        <xdr:cNvCxnSpPr/>
      </xdr:nvCxnSpPr>
      <xdr:spPr>
        <a:xfrm flipV="1">
          <a:off x="13893800" y="133515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5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5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69850</xdr:rowOff>
    </xdr:to>
    <xdr:cxnSp macro="">
      <xdr:nvCxnSpPr>
        <xdr:cNvPr id="429" name="直線コネクタ 428">
          <a:extLst>
            <a:ext uri="{FF2B5EF4-FFF2-40B4-BE49-F238E27FC236}">
              <a16:creationId xmlns:a16="http://schemas.microsoft.com/office/drawing/2014/main" id="{00000000-0008-0000-0500-0000AD010000}"/>
            </a:ext>
          </a:extLst>
        </xdr:cNvPr>
        <xdr:cNvCxnSpPr/>
      </xdr:nvCxnSpPr>
      <xdr:spPr>
        <a:xfrm>
          <a:off x="13004800" y="134086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5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5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5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5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5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5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5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5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5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39" name="楕円 438">
          <a:extLst>
            <a:ext uri="{FF2B5EF4-FFF2-40B4-BE49-F238E27FC236}">
              <a16:creationId xmlns:a16="http://schemas.microsoft.com/office/drawing/2014/main" id="{00000000-0008-0000-0500-0000B7010000}"/>
            </a:ext>
          </a:extLst>
        </xdr:cNvPr>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82566</xdr:rowOff>
    </xdr:from>
    <xdr:ext cx="762000" cy="259045"/>
    <xdr:sp macro="" textlink="">
      <xdr:nvSpPr>
        <xdr:cNvPr id="440" name="公債費以外該当値テキスト">
          <a:extLst>
            <a:ext uri="{FF2B5EF4-FFF2-40B4-BE49-F238E27FC236}">
              <a16:creationId xmlns:a16="http://schemas.microsoft.com/office/drawing/2014/main" id="{00000000-0008-0000-0500-0000B8010000}"/>
            </a:ext>
          </a:extLst>
        </xdr:cNvPr>
        <xdr:cNvSpPr txBox="1"/>
      </xdr:nvSpPr>
      <xdr:spPr>
        <a:xfrm>
          <a:off x="16598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59055</xdr:rowOff>
    </xdr:from>
    <xdr:to>
      <xdr:col>78</xdr:col>
      <xdr:colOff>120650</xdr:colOff>
      <xdr:row>75</xdr:row>
      <xdr:rowOff>160655</xdr:rowOff>
    </xdr:to>
    <xdr:sp macro="" textlink="">
      <xdr:nvSpPr>
        <xdr:cNvPr id="441" name="楕円 440">
          <a:extLst>
            <a:ext uri="{FF2B5EF4-FFF2-40B4-BE49-F238E27FC236}">
              <a16:creationId xmlns:a16="http://schemas.microsoft.com/office/drawing/2014/main" id="{00000000-0008-0000-0500-0000B9010000}"/>
            </a:ext>
          </a:extLst>
        </xdr:cNvPr>
        <xdr:cNvSpPr/>
      </xdr:nvSpPr>
      <xdr:spPr>
        <a:xfrm>
          <a:off x="15621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145432</xdr:rowOff>
    </xdr:from>
    <xdr:ext cx="736600" cy="259045"/>
    <xdr:sp macro="" textlink="">
      <xdr:nvSpPr>
        <xdr:cNvPr id="442" name="テキスト ボックス 441">
          <a:extLst>
            <a:ext uri="{FF2B5EF4-FFF2-40B4-BE49-F238E27FC236}">
              <a16:creationId xmlns:a16="http://schemas.microsoft.com/office/drawing/2014/main" id="{00000000-0008-0000-0500-0000BA010000}"/>
            </a:ext>
          </a:extLst>
        </xdr:cNvPr>
        <xdr:cNvSpPr txBox="1"/>
      </xdr:nvSpPr>
      <xdr:spPr>
        <a:xfrm>
          <a:off x="15290800" y="130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99061</xdr:rowOff>
    </xdr:from>
    <xdr:to>
      <xdr:col>74</xdr:col>
      <xdr:colOff>31750</xdr:colOff>
      <xdr:row>78</xdr:row>
      <xdr:rowOff>29211</xdr:rowOff>
    </xdr:to>
    <xdr:sp macro="" textlink="">
      <xdr:nvSpPr>
        <xdr:cNvPr id="443" name="楕円 442">
          <a:extLst>
            <a:ext uri="{FF2B5EF4-FFF2-40B4-BE49-F238E27FC236}">
              <a16:creationId xmlns:a16="http://schemas.microsoft.com/office/drawing/2014/main" id="{00000000-0008-0000-0500-0000BB010000}"/>
            </a:ext>
          </a:extLst>
        </xdr:cNvPr>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13988</xdr:rowOff>
    </xdr:from>
    <xdr:ext cx="762000" cy="259045"/>
    <xdr:sp macro="" textlink="">
      <xdr:nvSpPr>
        <xdr:cNvPr id="444" name="テキスト ボックス 443">
          <a:extLst>
            <a:ext uri="{FF2B5EF4-FFF2-40B4-BE49-F238E27FC236}">
              <a16:creationId xmlns:a16="http://schemas.microsoft.com/office/drawing/2014/main" id="{00000000-0008-0000-0500-0000BC010000}"/>
            </a:ext>
          </a:extLst>
        </xdr:cNvPr>
        <xdr:cNvSpPr txBox="1"/>
      </xdr:nvSpPr>
      <xdr:spPr>
        <a:xfrm>
          <a:off x="14401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19050</xdr:rowOff>
    </xdr:from>
    <xdr:to>
      <xdr:col>69</xdr:col>
      <xdr:colOff>142875</xdr:colOff>
      <xdr:row>78</xdr:row>
      <xdr:rowOff>120650</xdr:rowOff>
    </xdr:to>
    <xdr:sp macro="" textlink="">
      <xdr:nvSpPr>
        <xdr:cNvPr id="445" name="楕円 444">
          <a:extLst>
            <a:ext uri="{FF2B5EF4-FFF2-40B4-BE49-F238E27FC236}">
              <a16:creationId xmlns:a16="http://schemas.microsoft.com/office/drawing/2014/main" id="{00000000-0008-0000-0500-0000BD010000}"/>
            </a:ext>
          </a:extLst>
        </xdr:cNvPr>
        <xdr:cNvSpPr/>
      </xdr:nvSpPr>
      <xdr:spPr>
        <a:xfrm>
          <a:off x="13843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105427</xdr:rowOff>
    </xdr:from>
    <xdr:ext cx="762000" cy="259045"/>
    <xdr:sp macro="" textlink="">
      <xdr:nvSpPr>
        <xdr:cNvPr id="446" name="テキスト ボックス 445">
          <a:extLst>
            <a:ext uri="{FF2B5EF4-FFF2-40B4-BE49-F238E27FC236}">
              <a16:creationId xmlns:a16="http://schemas.microsoft.com/office/drawing/2014/main" id="{00000000-0008-0000-0500-0000BE010000}"/>
            </a:ext>
          </a:extLst>
        </xdr:cNvPr>
        <xdr:cNvSpPr txBox="1"/>
      </xdr:nvSpPr>
      <xdr:spPr>
        <a:xfrm>
          <a:off x="13512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47" name="楕円 446">
          <a:extLst>
            <a:ext uri="{FF2B5EF4-FFF2-40B4-BE49-F238E27FC236}">
              <a16:creationId xmlns:a16="http://schemas.microsoft.com/office/drawing/2014/main" id="{00000000-0008-0000-0500-0000BF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8" name="テキスト ボックス 447">
          <a:extLst>
            <a:ext uri="{FF2B5EF4-FFF2-40B4-BE49-F238E27FC236}">
              <a16:creationId xmlns:a16="http://schemas.microsoft.com/office/drawing/2014/main" id="{00000000-0008-0000-0500-0000C0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6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6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6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6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6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6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6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6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6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6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6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6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6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6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6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6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6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6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6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6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6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6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6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6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6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6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6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6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13419</xdr:rowOff>
    </xdr:from>
    <xdr:to>
      <xdr:col>29</xdr:col>
      <xdr:colOff>127000</xdr:colOff>
      <xdr:row>19</xdr:row>
      <xdr:rowOff>29650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bwMode="auto">
        <a:xfrm flipV="1">
          <a:off x="5003800" y="3318594"/>
          <a:ext cx="647700" cy="16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6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6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29650</xdr:rowOff>
    </xdr:from>
    <xdr:to>
      <xdr:col>26</xdr:col>
      <xdr:colOff>50800</xdr:colOff>
      <xdr:row>19</xdr:row>
      <xdr:rowOff>45295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bwMode="auto">
        <a:xfrm flipV="1">
          <a:off x="4305300" y="3334825"/>
          <a:ext cx="698500" cy="15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6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6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45295</xdr:rowOff>
    </xdr:from>
    <xdr:to>
      <xdr:col>22</xdr:col>
      <xdr:colOff>114300</xdr:colOff>
      <xdr:row>19</xdr:row>
      <xdr:rowOff>68226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bwMode="auto">
        <a:xfrm flipV="1">
          <a:off x="3606800" y="3350470"/>
          <a:ext cx="698500" cy="22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68226</xdr:rowOff>
    </xdr:from>
    <xdr:to>
      <xdr:col>18</xdr:col>
      <xdr:colOff>177800</xdr:colOff>
      <xdr:row>19</xdr:row>
      <xdr:rowOff>74170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bwMode="auto">
        <a:xfrm flipV="1">
          <a:off x="2908300" y="3373401"/>
          <a:ext cx="6985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134069</xdr:rowOff>
    </xdr:from>
    <xdr:to>
      <xdr:col>29</xdr:col>
      <xdr:colOff>177800</xdr:colOff>
      <xdr:row>19</xdr:row>
      <xdr:rowOff>64219</xdr:rowOff>
    </xdr:to>
    <xdr:sp macro="" textlink="">
      <xdr:nvSpPr>
        <xdr:cNvPr id="73" name="楕円 72">
          <a:extLst>
            <a:ext uri="{FF2B5EF4-FFF2-40B4-BE49-F238E27FC236}">
              <a16:creationId xmlns:a16="http://schemas.microsoft.com/office/drawing/2014/main" id="{00000000-0008-0000-0600-000049000000}"/>
            </a:ext>
          </a:extLst>
        </xdr:cNvPr>
        <xdr:cNvSpPr/>
      </xdr:nvSpPr>
      <xdr:spPr bwMode="auto">
        <a:xfrm>
          <a:off x="5600700" y="3267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106146</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600-00004A000000}"/>
            </a:ext>
          </a:extLst>
        </xdr:cNvPr>
        <xdr:cNvSpPr txBox="1"/>
      </xdr:nvSpPr>
      <xdr:spPr>
        <a:xfrm>
          <a:off x="5740400" y="323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150300</xdr:rowOff>
    </xdr:from>
    <xdr:to>
      <xdr:col>26</xdr:col>
      <xdr:colOff>101600</xdr:colOff>
      <xdr:row>19</xdr:row>
      <xdr:rowOff>80450</xdr:rowOff>
    </xdr:to>
    <xdr:sp macro="" textlink="">
      <xdr:nvSpPr>
        <xdr:cNvPr id="75" name="楕円 74">
          <a:extLst>
            <a:ext uri="{FF2B5EF4-FFF2-40B4-BE49-F238E27FC236}">
              <a16:creationId xmlns:a16="http://schemas.microsoft.com/office/drawing/2014/main" id="{00000000-0008-0000-0600-00004B000000}"/>
            </a:ext>
          </a:extLst>
        </xdr:cNvPr>
        <xdr:cNvSpPr/>
      </xdr:nvSpPr>
      <xdr:spPr bwMode="auto">
        <a:xfrm>
          <a:off x="4953000" y="328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65227</xdr:rowOff>
    </xdr:from>
    <xdr:ext cx="7366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622800" y="3370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165945</xdr:rowOff>
    </xdr:from>
    <xdr:to>
      <xdr:col>22</xdr:col>
      <xdr:colOff>165100</xdr:colOff>
      <xdr:row>19</xdr:row>
      <xdr:rowOff>96095</xdr:rowOff>
    </xdr:to>
    <xdr:sp macro="" textlink="">
      <xdr:nvSpPr>
        <xdr:cNvPr id="77" name="楕円 76">
          <a:extLst>
            <a:ext uri="{FF2B5EF4-FFF2-40B4-BE49-F238E27FC236}">
              <a16:creationId xmlns:a16="http://schemas.microsoft.com/office/drawing/2014/main" id="{00000000-0008-0000-0600-00004D000000}"/>
            </a:ext>
          </a:extLst>
        </xdr:cNvPr>
        <xdr:cNvSpPr/>
      </xdr:nvSpPr>
      <xdr:spPr bwMode="auto">
        <a:xfrm>
          <a:off x="4254500" y="329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80872</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924300" y="338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17426</xdr:rowOff>
    </xdr:from>
    <xdr:to>
      <xdr:col>19</xdr:col>
      <xdr:colOff>38100</xdr:colOff>
      <xdr:row>19</xdr:row>
      <xdr:rowOff>119026</xdr:rowOff>
    </xdr:to>
    <xdr:sp macro="" textlink="">
      <xdr:nvSpPr>
        <xdr:cNvPr id="79" name="楕円 78">
          <a:extLst>
            <a:ext uri="{FF2B5EF4-FFF2-40B4-BE49-F238E27FC236}">
              <a16:creationId xmlns:a16="http://schemas.microsoft.com/office/drawing/2014/main" id="{00000000-0008-0000-0600-00004F000000}"/>
            </a:ext>
          </a:extLst>
        </xdr:cNvPr>
        <xdr:cNvSpPr/>
      </xdr:nvSpPr>
      <xdr:spPr bwMode="auto">
        <a:xfrm>
          <a:off x="3556000" y="3322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103803</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225800" y="340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23370</xdr:rowOff>
    </xdr:from>
    <xdr:to>
      <xdr:col>15</xdr:col>
      <xdr:colOff>101600</xdr:colOff>
      <xdr:row>19</xdr:row>
      <xdr:rowOff>124970</xdr:rowOff>
    </xdr:to>
    <xdr:sp macro="" textlink="">
      <xdr:nvSpPr>
        <xdr:cNvPr id="81" name="楕円 80">
          <a:extLst>
            <a:ext uri="{FF2B5EF4-FFF2-40B4-BE49-F238E27FC236}">
              <a16:creationId xmlns:a16="http://schemas.microsoft.com/office/drawing/2014/main" id="{00000000-0008-0000-0600-000051000000}"/>
            </a:ext>
          </a:extLst>
        </xdr:cNvPr>
        <xdr:cNvSpPr/>
      </xdr:nvSpPr>
      <xdr:spPr bwMode="auto">
        <a:xfrm>
          <a:off x="2857500" y="3328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109747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527300" y="341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6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6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6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6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6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6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6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6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6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6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6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6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6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305536</xdr:rowOff>
    </xdr:from>
    <xdr:to>
      <xdr:col>29</xdr:col>
      <xdr:colOff>127000</xdr:colOff>
      <xdr:row>35</xdr:row>
      <xdr:rowOff>322028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bwMode="auto">
        <a:xfrm>
          <a:off x="5003800" y="6915886"/>
          <a:ext cx="647700" cy="16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6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262592</xdr:rowOff>
    </xdr:from>
    <xdr:to>
      <xdr:col>26</xdr:col>
      <xdr:colOff>50800</xdr:colOff>
      <xdr:row>35</xdr:row>
      <xdr:rowOff>305536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bwMode="auto">
        <a:xfrm>
          <a:off x="4305300" y="6872942"/>
          <a:ext cx="698500" cy="42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262592</xdr:rowOff>
    </xdr:from>
    <xdr:to>
      <xdr:col>22</xdr:col>
      <xdr:colOff>114300</xdr:colOff>
      <xdr:row>35</xdr:row>
      <xdr:rowOff>272422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bwMode="auto">
        <a:xfrm flipV="1">
          <a:off x="3606800" y="6872942"/>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271573</xdr:rowOff>
    </xdr:from>
    <xdr:to>
      <xdr:col>18</xdr:col>
      <xdr:colOff>177800</xdr:colOff>
      <xdr:row>35</xdr:row>
      <xdr:rowOff>272422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bwMode="auto">
        <a:xfrm>
          <a:off x="2908300" y="6881923"/>
          <a:ext cx="6985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271228</xdr:rowOff>
    </xdr:from>
    <xdr:to>
      <xdr:col>29</xdr:col>
      <xdr:colOff>177800</xdr:colOff>
      <xdr:row>36</xdr:row>
      <xdr:rowOff>29928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bwMode="auto">
        <a:xfrm>
          <a:off x="5600700" y="6881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243305</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600-000089000000}"/>
            </a:ext>
          </a:extLst>
        </xdr:cNvPr>
        <xdr:cNvSpPr txBox="1"/>
      </xdr:nvSpPr>
      <xdr:spPr>
        <a:xfrm>
          <a:off x="5740400" y="685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254736</xdr:rowOff>
    </xdr:from>
    <xdr:to>
      <xdr:col>26</xdr:col>
      <xdr:colOff>101600</xdr:colOff>
      <xdr:row>36</xdr:row>
      <xdr:rowOff>13436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bwMode="auto">
        <a:xfrm>
          <a:off x="4953000" y="686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341113</xdr:rowOff>
    </xdr:from>
    <xdr:ext cx="7366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622800" y="695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211792</xdr:rowOff>
    </xdr:from>
    <xdr:to>
      <xdr:col>22</xdr:col>
      <xdr:colOff>165100</xdr:colOff>
      <xdr:row>35</xdr:row>
      <xdr:rowOff>313392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bwMode="auto">
        <a:xfrm>
          <a:off x="4254500" y="6822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323569</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924300" y="659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221622</xdr:rowOff>
    </xdr:from>
    <xdr:to>
      <xdr:col>19</xdr:col>
      <xdr:colOff>38100</xdr:colOff>
      <xdr:row>35</xdr:row>
      <xdr:rowOff>323222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bwMode="auto">
        <a:xfrm>
          <a:off x="3556000" y="683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333399</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225800" y="660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220773</xdr:rowOff>
    </xdr:from>
    <xdr:to>
      <xdr:col>15</xdr:col>
      <xdr:colOff>101600</xdr:colOff>
      <xdr:row>35</xdr:row>
      <xdr:rowOff>322373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bwMode="auto">
        <a:xfrm>
          <a:off x="2857500" y="683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332550</xdr:rowOff>
    </xdr:from>
    <xdr:ext cx="76200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527300" y="660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73,001
71,139
31.66
27,113,799
25,832,983
1,102,150
14,326,003
23,495,448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7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7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11341</xdr:rowOff>
    </xdr:from>
    <xdr:to>
      <xdr:col>24</xdr:col>
      <xdr:colOff>63500</xdr:colOff>
      <xdr:row>38</xdr:row>
      <xdr:rowOff>15742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26441"/>
          <a:ext cx="8382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7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11341</xdr:rowOff>
    </xdr:from>
    <xdr:to>
      <xdr:col>19</xdr:col>
      <xdr:colOff>177800</xdr:colOff>
      <xdr:row>38</xdr:row>
      <xdr:rowOff>35172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26441"/>
          <a:ext cx="889000" cy="2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35172</xdr:rowOff>
    </xdr:from>
    <xdr:to>
      <xdr:col>15</xdr:col>
      <xdr:colOff>50800</xdr:colOff>
      <xdr:row>38</xdr:row>
      <xdr:rowOff>111525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50272"/>
          <a:ext cx="889000" cy="7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111525</xdr:rowOff>
    </xdr:from>
    <xdr:to>
      <xdr:col>10</xdr:col>
      <xdr:colOff>114300</xdr:colOff>
      <xdr:row>38</xdr:row>
      <xdr:rowOff>113164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626625"/>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136392</xdr:rowOff>
    </xdr:from>
    <xdr:to>
      <xdr:col>24</xdr:col>
      <xdr:colOff>114300</xdr:colOff>
      <xdr:row>38</xdr:row>
      <xdr:rowOff>66542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114819</xdr:rowOff>
    </xdr:from>
    <xdr:ext cx="534377" cy="259045"/>
    <xdr:sp macro="" textlink="">
      <xdr:nvSpPr>
        <xdr:cNvPr id="81" name="人件費該当値テキスト">
          <a:extLst>
            <a:ext uri="{FF2B5EF4-FFF2-40B4-BE49-F238E27FC236}">
              <a16:creationId xmlns:a16="http://schemas.microsoft.com/office/drawing/2014/main" id="{00000000-0008-0000-0700-000051000000}"/>
            </a:ext>
          </a:extLst>
        </xdr:cNvPr>
        <xdr:cNvSpPr txBox="1"/>
      </xdr:nvSpPr>
      <xdr:spPr>
        <a:xfrm>
          <a:off x="4686300" y="64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131991</xdr:rowOff>
    </xdr:from>
    <xdr:to>
      <xdr:col>20</xdr:col>
      <xdr:colOff>38100</xdr:colOff>
      <xdr:row>38</xdr:row>
      <xdr:rowOff>62141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53268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65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155823</xdr:rowOff>
    </xdr:from>
    <xdr:to>
      <xdr:col>15</xdr:col>
      <xdr:colOff>101600</xdr:colOff>
      <xdr:row>38</xdr:row>
      <xdr:rowOff>85973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9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77099</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659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60725</xdr:rowOff>
    </xdr:from>
    <xdr:to>
      <xdr:col>10</xdr:col>
      <xdr:colOff>165100</xdr:colOff>
      <xdr:row>38</xdr:row>
      <xdr:rowOff>162325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153452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666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62364</xdr:rowOff>
    </xdr:from>
    <xdr:to>
      <xdr:col>6</xdr:col>
      <xdr:colOff>38100</xdr:colOff>
      <xdr:row>38</xdr:row>
      <xdr:rowOff>163964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155091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667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7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7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17813</xdr:rowOff>
    </xdr:from>
    <xdr:to>
      <xdr:col>24</xdr:col>
      <xdr:colOff>63500</xdr:colOff>
      <xdr:row>58</xdr:row>
      <xdr:rowOff>48097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961913"/>
          <a:ext cx="838200" cy="3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7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48097</xdr:rowOff>
    </xdr:from>
    <xdr:to>
      <xdr:col>19</xdr:col>
      <xdr:colOff>177800</xdr:colOff>
      <xdr:row>58</xdr:row>
      <xdr:rowOff>56751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92197"/>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48564</xdr:rowOff>
    </xdr:from>
    <xdr:to>
      <xdr:col>15</xdr:col>
      <xdr:colOff>50800</xdr:colOff>
      <xdr:row>58</xdr:row>
      <xdr:rowOff>56751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992664"/>
          <a:ext cx="889000" cy="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48564</xdr:rowOff>
    </xdr:from>
    <xdr:to>
      <xdr:col>10</xdr:col>
      <xdr:colOff>114300</xdr:colOff>
      <xdr:row>58</xdr:row>
      <xdr:rowOff>52691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92664"/>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138463</xdr:rowOff>
    </xdr:from>
    <xdr:to>
      <xdr:col>24</xdr:col>
      <xdr:colOff>114300</xdr:colOff>
      <xdr:row>58</xdr:row>
      <xdr:rowOff>68613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53390</xdr:rowOff>
    </xdr:from>
    <xdr:ext cx="534377" cy="259045"/>
    <xdr:sp macro="" textlink="">
      <xdr:nvSpPr>
        <xdr:cNvPr id="141" name="物件費該当値テキスト">
          <a:extLst>
            <a:ext uri="{FF2B5EF4-FFF2-40B4-BE49-F238E27FC236}">
              <a16:creationId xmlns:a16="http://schemas.microsoft.com/office/drawing/2014/main" id="{00000000-0008-0000-0700-00008D000000}"/>
            </a:ext>
          </a:extLst>
        </xdr:cNvPr>
        <xdr:cNvSpPr txBox="1"/>
      </xdr:nvSpPr>
      <xdr:spPr>
        <a:xfrm>
          <a:off x="4686300" y="98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168747</xdr:rowOff>
    </xdr:from>
    <xdr:to>
      <xdr:col>20</xdr:col>
      <xdr:colOff>38100</xdr:colOff>
      <xdr:row>58</xdr:row>
      <xdr:rowOff>98897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4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90024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03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5951</xdr:rowOff>
    </xdr:from>
    <xdr:to>
      <xdr:col>15</xdr:col>
      <xdr:colOff>101600</xdr:colOff>
      <xdr:row>58</xdr:row>
      <xdr:rowOff>107551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98678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04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169214</xdr:rowOff>
    </xdr:from>
    <xdr:to>
      <xdr:col>10</xdr:col>
      <xdr:colOff>165100</xdr:colOff>
      <xdr:row>58</xdr:row>
      <xdr:rowOff>99364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4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90491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03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1891</xdr:rowOff>
    </xdr:from>
    <xdr:to>
      <xdr:col>6</xdr:col>
      <xdr:colOff>38100</xdr:colOff>
      <xdr:row>58</xdr:row>
      <xdr:rowOff>103491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4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94618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03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7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7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89446</xdr:rowOff>
    </xdr:from>
    <xdr:to>
      <xdr:col>24</xdr:col>
      <xdr:colOff>63500</xdr:colOff>
      <xdr:row>78</xdr:row>
      <xdr:rowOff>103848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62546"/>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7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103848</xdr:rowOff>
    </xdr:from>
    <xdr:to>
      <xdr:col>19</xdr:col>
      <xdr:colOff>177800</xdr:colOff>
      <xdr:row>78</xdr:row>
      <xdr:rowOff>106514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76948"/>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106514</xdr:rowOff>
    </xdr:from>
    <xdr:to>
      <xdr:col>15</xdr:col>
      <xdr:colOff>50800</xdr:colOff>
      <xdr:row>78</xdr:row>
      <xdr:rowOff>132917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79614"/>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128308</xdr:rowOff>
    </xdr:from>
    <xdr:to>
      <xdr:col>10</xdr:col>
      <xdr:colOff>114300</xdr:colOff>
      <xdr:row>78</xdr:row>
      <xdr:rowOff>132917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501408"/>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38646</xdr:rowOff>
    </xdr:from>
    <xdr:to>
      <xdr:col>24</xdr:col>
      <xdr:colOff>114300</xdr:colOff>
      <xdr:row>78</xdr:row>
      <xdr:rowOff>140246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150309</xdr:rowOff>
    </xdr:from>
    <xdr:ext cx="469744" cy="259045"/>
    <xdr:sp macro="" textlink="">
      <xdr:nvSpPr>
        <xdr:cNvPr id="198" name="維持補修費該当値テキスト">
          <a:extLst>
            <a:ext uri="{FF2B5EF4-FFF2-40B4-BE49-F238E27FC236}">
              <a16:creationId xmlns:a16="http://schemas.microsoft.com/office/drawing/2014/main" id="{00000000-0008-0000-0700-0000C6000000}"/>
            </a:ext>
          </a:extLst>
        </xdr:cNvPr>
        <xdr:cNvSpPr txBox="1"/>
      </xdr:nvSpPr>
      <xdr:spPr>
        <a:xfrm>
          <a:off x="4686300" y="1335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53048</xdr:rowOff>
    </xdr:from>
    <xdr:to>
      <xdr:col>20</xdr:col>
      <xdr:colOff>38100</xdr:colOff>
      <xdr:row>78</xdr:row>
      <xdr:rowOff>154648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145775</xdr:rowOff>
    </xdr:from>
    <xdr:ext cx="469744"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562428" y="1351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55714</xdr:rowOff>
    </xdr:from>
    <xdr:to>
      <xdr:col>15</xdr:col>
      <xdr:colOff>101600</xdr:colOff>
      <xdr:row>78</xdr:row>
      <xdr:rowOff>157314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2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148441</xdr:rowOff>
    </xdr:from>
    <xdr:ext cx="469744"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73428" y="1352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82117</xdr:rowOff>
    </xdr:from>
    <xdr:to>
      <xdr:col>10</xdr:col>
      <xdr:colOff>165100</xdr:colOff>
      <xdr:row>79</xdr:row>
      <xdr:rowOff>12267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3394</xdr:rowOff>
    </xdr:from>
    <xdr:ext cx="469744"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84428" y="1354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77508</xdr:rowOff>
    </xdr:from>
    <xdr:to>
      <xdr:col>6</xdr:col>
      <xdr:colOff>38100</xdr:colOff>
      <xdr:row>79</xdr:row>
      <xdr:rowOff>7658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5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170235</xdr:rowOff>
    </xdr:from>
    <xdr:ext cx="469744"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95428" y="135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7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7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2845</xdr:rowOff>
    </xdr:from>
    <xdr:to>
      <xdr:col>24</xdr:col>
      <xdr:colOff>63500</xdr:colOff>
      <xdr:row>96</xdr:row>
      <xdr:rowOff>165303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462045"/>
          <a:ext cx="838200" cy="16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7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2845</xdr:rowOff>
    </xdr:from>
    <xdr:to>
      <xdr:col>19</xdr:col>
      <xdr:colOff>177800</xdr:colOff>
      <xdr:row>97</xdr:row>
      <xdr:rowOff>91258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462045"/>
          <a:ext cx="889000" cy="25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91258</xdr:rowOff>
    </xdr:from>
    <xdr:to>
      <xdr:col>15</xdr:col>
      <xdr:colOff>50800</xdr:colOff>
      <xdr:row>97</xdr:row>
      <xdr:rowOff>148451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721908"/>
          <a:ext cx="889000" cy="5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148451</xdr:rowOff>
    </xdr:from>
    <xdr:to>
      <xdr:col>10</xdr:col>
      <xdr:colOff>114300</xdr:colOff>
      <xdr:row>98</xdr:row>
      <xdr:rowOff>43797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779101"/>
          <a:ext cx="889000" cy="6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114503</xdr:rowOff>
    </xdr:from>
    <xdr:to>
      <xdr:col>24</xdr:col>
      <xdr:colOff>114300</xdr:colOff>
      <xdr:row>97</xdr:row>
      <xdr:rowOff>44653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5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92930</xdr:rowOff>
    </xdr:from>
    <xdr:ext cx="599010" cy="259045"/>
    <xdr:sp macro="" textlink="">
      <xdr:nvSpPr>
        <xdr:cNvPr id="258" name="扶助費該当値テキスト">
          <a:extLst>
            <a:ext uri="{FF2B5EF4-FFF2-40B4-BE49-F238E27FC236}">
              <a16:creationId xmlns:a16="http://schemas.microsoft.com/office/drawing/2014/main" id="{00000000-0008-0000-0700-000002010000}"/>
            </a:ext>
          </a:extLst>
        </xdr:cNvPr>
        <xdr:cNvSpPr txBox="1"/>
      </xdr:nvSpPr>
      <xdr:spPr>
        <a:xfrm>
          <a:off x="4686300" y="1655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123495</xdr:rowOff>
    </xdr:from>
    <xdr:to>
      <xdr:col>20</xdr:col>
      <xdr:colOff>38100</xdr:colOff>
      <xdr:row>96</xdr:row>
      <xdr:rowOff>53645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4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44772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497795" y="1650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40458</xdr:rowOff>
    </xdr:from>
    <xdr:to>
      <xdr:col>15</xdr:col>
      <xdr:colOff>101600</xdr:colOff>
      <xdr:row>97</xdr:row>
      <xdr:rowOff>142058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6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133185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76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97651</xdr:rowOff>
    </xdr:from>
    <xdr:to>
      <xdr:col>10</xdr:col>
      <xdr:colOff>165100</xdr:colOff>
      <xdr:row>98</xdr:row>
      <xdr:rowOff>27801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18928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82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164447</xdr:rowOff>
    </xdr:from>
    <xdr:to>
      <xdr:col>6</xdr:col>
      <xdr:colOff>38100</xdr:colOff>
      <xdr:row>98</xdr:row>
      <xdr:rowOff>94597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7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85724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88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7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7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87402</xdr:rowOff>
    </xdr:from>
    <xdr:to>
      <xdr:col>55</xdr:col>
      <xdr:colOff>0</xdr:colOff>
      <xdr:row>39</xdr:row>
      <xdr:rowOff>9614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602502"/>
          <a:ext cx="838200" cy="9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7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113208</xdr:rowOff>
    </xdr:from>
    <xdr:to>
      <xdr:col>50</xdr:col>
      <xdr:colOff>114300</xdr:colOff>
      <xdr:row>39</xdr:row>
      <xdr:rowOff>9614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5428158"/>
          <a:ext cx="889000" cy="126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113208</xdr:rowOff>
    </xdr:from>
    <xdr:to>
      <xdr:col>45</xdr:col>
      <xdr:colOff>177800</xdr:colOff>
      <xdr:row>39</xdr:row>
      <xdr:rowOff>32309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5428158"/>
          <a:ext cx="889000" cy="129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32309</xdr:rowOff>
    </xdr:from>
    <xdr:to>
      <xdr:col>41</xdr:col>
      <xdr:colOff>50800</xdr:colOff>
      <xdr:row>39</xdr:row>
      <xdr:rowOff>65139</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718859"/>
          <a:ext cx="889000" cy="3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36602</xdr:rowOff>
    </xdr:from>
    <xdr:to>
      <xdr:col>55</xdr:col>
      <xdr:colOff>50800</xdr:colOff>
      <xdr:row>38</xdr:row>
      <xdr:rowOff>138202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5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15029</xdr:rowOff>
    </xdr:from>
    <xdr:ext cx="534377" cy="259045"/>
    <xdr:sp macro="" textlink="">
      <xdr:nvSpPr>
        <xdr:cNvPr id="316" name="補助費等該当値テキスト">
          <a:extLst>
            <a:ext uri="{FF2B5EF4-FFF2-40B4-BE49-F238E27FC236}">
              <a16:creationId xmlns:a16="http://schemas.microsoft.com/office/drawing/2014/main" id="{00000000-0008-0000-0700-00003C010000}"/>
            </a:ext>
          </a:extLst>
        </xdr:cNvPr>
        <xdr:cNvSpPr txBox="1"/>
      </xdr:nvSpPr>
      <xdr:spPr>
        <a:xfrm>
          <a:off x="10528300" y="653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130264</xdr:rowOff>
    </xdr:from>
    <xdr:to>
      <xdr:col>50</xdr:col>
      <xdr:colOff>165100</xdr:colOff>
      <xdr:row>39</xdr:row>
      <xdr:rowOff>60414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51541</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372111" y="67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62408</xdr:rowOff>
    </xdr:from>
    <xdr:to>
      <xdr:col>46</xdr:col>
      <xdr:colOff>38100</xdr:colOff>
      <xdr:row>31</xdr:row>
      <xdr:rowOff>164008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53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155135</xdr:rowOff>
    </xdr:from>
    <xdr:ext cx="59901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450795" y="547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152959</xdr:rowOff>
    </xdr:from>
    <xdr:to>
      <xdr:col>41</xdr:col>
      <xdr:colOff>101600</xdr:colOff>
      <xdr:row>39</xdr:row>
      <xdr:rowOff>83109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6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74236</xdr:rowOff>
    </xdr:from>
    <xdr:ext cx="534377"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594111" y="676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14339</xdr:rowOff>
    </xdr:from>
    <xdr:to>
      <xdr:col>36</xdr:col>
      <xdr:colOff>165100</xdr:colOff>
      <xdr:row>39</xdr:row>
      <xdr:rowOff>115939</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7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107066</xdr:rowOff>
    </xdr:from>
    <xdr:ext cx="534377"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05111" y="679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7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7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89881</xdr:rowOff>
    </xdr:from>
    <xdr:to>
      <xdr:col>55</xdr:col>
      <xdr:colOff>0</xdr:colOff>
      <xdr:row>57</xdr:row>
      <xdr:rowOff>136949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862531"/>
          <a:ext cx="838200" cy="4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7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89881</xdr:rowOff>
    </xdr:from>
    <xdr:to>
      <xdr:col>50</xdr:col>
      <xdr:colOff>114300</xdr:colOff>
      <xdr:row>58</xdr:row>
      <xdr:rowOff>20562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862531"/>
          <a:ext cx="889000" cy="10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98041</xdr:rowOff>
    </xdr:from>
    <xdr:to>
      <xdr:col>45</xdr:col>
      <xdr:colOff>177800</xdr:colOff>
      <xdr:row>58</xdr:row>
      <xdr:rowOff>20562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527791"/>
          <a:ext cx="889000" cy="43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98041</xdr:rowOff>
    </xdr:from>
    <xdr:to>
      <xdr:col>41</xdr:col>
      <xdr:colOff>50800</xdr:colOff>
      <xdr:row>57</xdr:row>
      <xdr:rowOff>108778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527791"/>
          <a:ext cx="889000" cy="35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86149</xdr:rowOff>
    </xdr:from>
    <xdr:to>
      <xdr:col>55</xdr:col>
      <xdr:colOff>50800</xdr:colOff>
      <xdr:row>58</xdr:row>
      <xdr:rowOff>16299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85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64576</xdr:rowOff>
    </xdr:from>
    <xdr:ext cx="534377" cy="259045"/>
    <xdr:sp macro="" textlink="">
      <xdr:nvSpPr>
        <xdr:cNvPr id="373" name="普通建設事業費該当値テキスト">
          <a:extLst>
            <a:ext uri="{FF2B5EF4-FFF2-40B4-BE49-F238E27FC236}">
              <a16:creationId xmlns:a16="http://schemas.microsoft.com/office/drawing/2014/main" id="{00000000-0008-0000-0700-000075010000}"/>
            </a:ext>
          </a:extLst>
        </xdr:cNvPr>
        <xdr:cNvSpPr txBox="1"/>
      </xdr:nvSpPr>
      <xdr:spPr>
        <a:xfrm>
          <a:off x="10528300" y="983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39081</xdr:rowOff>
    </xdr:from>
    <xdr:to>
      <xdr:col>50</xdr:col>
      <xdr:colOff>165100</xdr:colOff>
      <xdr:row>57</xdr:row>
      <xdr:rowOff>140681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1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131808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90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141212</xdr:rowOff>
    </xdr:from>
    <xdr:to>
      <xdr:col>46</xdr:col>
      <xdr:colOff>38100</xdr:colOff>
      <xdr:row>58</xdr:row>
      <xdr:rowOff>71362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62489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0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47241</xdr:rowOff>
    </xdr:from>
    <xdr:to>
      <xdr:col>41</xdr:col>
      <xdr:colOff>101600</xdr:colOff>
      <xdr:row>55</xdr:row>
      <xdr:rowOff>148841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47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165368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25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57978</xdr:rowOff>
    </xdr:from>
    <xdr:to>
      <xdr:col>36</xdr:col>
      <xdr:colOff>165100</xdr:colOff>
      <xdr:row>57</xdr:row>
      <xdr:rowOff>159578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8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150705</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9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7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7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167602</xdr:rowOff>
    </xdr:from>
    <xdr:to>
      <xdr:col>55</xdr:col>
      <xdr:colOff>0</xdr:colOff>
      <xdr:row>78</xdr:row>
      <xdr:rowOff>50242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369252"/>
          <a:ext cx="838200" cy="5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700-00009B010000}"/>
            </a:ext>
          </a:extLst>
        </xdr:cNvPr>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50242</xdr:rowOff>
    </xdr:from>
    <xdr:to>
      <xdr:col>50</xdr:col>
      <xdr:colOff>114300</xdr:colOff>
      <xdr:row>78</xdr:row>
      <xdr:rowOff>79845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423342"/>
          <a:ext cx="8890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78587</xdr:rowOff>
    </xdr:from>
    <xdr:to>
      <xdr:col>45</xdr:col>
      <xdr:colOff>177800</xdr:colOff>
      <xdr:row>78</xdr:row>
      <xdr:rowOff>79845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2765887"/>
          <a:ext cx="889000" cy="68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78587</xdr:rowOff>
    </xdr:from>
    <xdr:to>
      <xdr:col>41</xdr:col>
      <xdr:colOff>50800</xdr:colOff>
      <xdr:row>77</xdr:row>
      <xdr:rowOff>139725</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2765887"/>
          <a:ext cx="889000" cy="5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116802</xdr:rowOff>
    </xdr:from>
    <xdr:to>
      <xdr:col>55</xdr:col>
      <xdr:colOff>50800</xdr:colOff>
      <xdr:row>78</xdr:row>
      <xdr:rowOff>46952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3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139679</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700-0000AE010000}"/>
            </a:ext>
          </a:extLst>
        </xdr:cNvPr>
        <xdr:cNvSpPr txBox="1"/>
      </xdr:nvSpPr>
      <xdr:spPr>
        <a:xfrm>
          <a:off x="10528300" y="1316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170892</xdr:rowOff>
    </xdr:from>
    <xdr:to>
      <xdr:col>50</xdr:col>
      <xdr:colOff>165100</xdr:colOff>
      <xdr:row>78</xdr:row>
      <xdr:rowOff>101042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3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117569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1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29045</xdr:rowOff>
    </xdr:from>
    <xdr:to>
      <xdr:col>46</xdr:col>
      <xdr:colOff>38100</xdr:colOff>
      <xdr:row>78</xdr:row>
      <xdr:rowOff>130645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4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49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27787</xdr:rowOff>
    </xdr:from>
    <xdr:to>
      <xdr:col>41</xdr:col>
      <xdr:colOff>101600</xdr:colOff>
      <xdr:row>74</xdr:row>
      <xdr:rowOff>129387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27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145914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249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88925</xdr:rowOff>
    </xdr:from>
    <xdr:to>
      <xdr:col>36</xdr:col>
      <xdr:colOff>165100</xdr:colOff>
      <xdr:row>78</xdr:row>
      <xdr:rowOff>19075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2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35602</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0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7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7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67387</xdr:rowOff>
    </xdr:from>
    <xdr:to>
      <xdr:col>55</xdr:col>
      <xdr:colOff>0</xdr:colOff>
      <xdr:row>98</xdr:row>
      <xdr:rowOff>96762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869487"/>
          <a:ext cx="8382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7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67387</xdr:rowOff>
    </xdr:from>
    <xdr:to>
      <xdr:col>50</xdr:col>
      <xdr:colOff>114300</xdr:colOff>
      <xdr:row>98</xdr:row>
      <xdr:rowOff>91109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869487"/>
          <a:ext cx="889000" cy="2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71768</xdr:rowOff>
    </xdr:from>
    <xdr:to>
      <xdr:col>45</xdr:col>
      <xdr:colOff>177800</xdr:colOff>
      <xdr:row>98</xdr:row>
      <xdr:rowOff>91109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873868"/>
          <a:ext cx="889000" cy="1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71768</xdr:rowOff>
    </xdr:from>
    <xdr:to>
      <xdr:col>41</xdr:col>
      <xdr:colOff>50800</xdr:colOff>
      <xdr:row>98</xdr:row>
      <xdr:rowOff>149110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873868"/>
          <a:ext cx="889000" cy="7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45962</xdr:rowOff>
    </xdr:from>
    <xdr:to>
      <xdr:col>55</xdr:col>
      <xdr:colOff>50800</xdr:colOff>
      <xdr:row>98</xdr:row>
      <xdr:rowOff>147562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8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132339</xdr:rowOff>
    </xdr:from>
    <xdr:ext cx="469744" cy="259045"/>
    <xdr:sp macro="" textlink="">
      <xdr:nvSpPr>
        <xdr:cNvPr id="487" name="普通建設事業費 （ うち更新整備　）該当値テキスト">
          <a:extLst>
            <a:ext uri="{FF2B5EF4-FFF2-40B4-BE49-F238E27FC236}">
              <a16:creationId xmlns:a16="http://schemas.microsoft.com/office/drawing/2014/main" id="{00000000-0008-0000-0700-0000E7010000}"/>
            </a:ext>
          </a:extLst>
        </xdr:cNvPr>
        <xdr:cNvSpPr txBox="1"/>
      </xdr:nvSpPr>
      <xdr:spPr>
        <a:xfrm>
          <a:off x="10528300" y="1676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16587</xdr:rowOff>
    </xdr:from>
    <xdr:to>
      <xdr:col>50</xdr:col>
      <xdr:colOff>165100</xdr:colOff>
      <xdr:row>98</xdr:row>
      <xdr:rowOff>118187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8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109314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9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40309</xdr:rowOff>
    </xdr:from>
    <xdr:to>
      <xdr:col>46</xdr:col>
      <xdr:colOff>38100</xdr:colOff>
      <xdr:row>98</xdr:row>
      <xdr:rowOff>141909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8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133036</xdr:rowOff>
    </xdr:from>
    <xdr:ext cx="469744"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515428" y="1693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20968</xdr:rowOff>
    </xdr:from>
    <xdr:to>
      <xdr:col>41</xdr:col>
      <xdr:colOff>101600</xdr:colOff>
      <xdr:row>98</xdr:row>
      <xdr:rowOff>122568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8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113695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9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98310</xdr:rowOff>
    </xdr:from>
    <xdr:to>
      <xdr:col>36</xdr:col>
      <xdr:colOff>165100</xdr:colOff>
      <xdr:row>99</xdr:row>
      <xdr:rowOff>28460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9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19587</xdr:rowOff>
    </xdr:from>
    <xdr:ext cx="469744"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37428" y="16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7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7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7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7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7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7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7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7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7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7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47256</xdr:rowOff>
    </xdr:from>
    <xdr:to>
      <xdr:col>85</xdr:col>
      <xdr:colOff>127000</xdr:colOff>
      <xdr:row>77</xdr:row>
      <xdr:rowOff>49594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248906"/>
          <a:ext cx="8382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7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45314</xdr:rowOff>
    </xdr:from>
    <xdr:to>
      <xdr:col>81</xdr:col>
      <xdr:colOff>50800</xdr:colOff>
      <xdr:row>77</xdr:row>
      <xdr:rowOff>49594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246964"/>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44793</xdr:rowOff>
    </xdr:from>
    <xdr:to>
      <xdr:col>76</xdr:col>
      <xdr:colOff>114300</xdr:colOff>
      <xdr:row>77</xdr:row>
      <xdr:rowOff>45314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246443"/>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44793</xdr:rowOff>
    </xdr:from>
    <xdr:to>
      <xdr:col>71</xdr:col>
      <xdr:colOff>177800</xdr:colOff>
      <xdr:row>77</xdr:row>
      <xdr:rowOff>45213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246443"/>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167906</xdr:rowOff>
    </xdr:from>
    <xdr:to>
      <xdr:col>85</xdr:col>
      <xdr:colOff>177800</xdr:colOff>
      <xdr:row>77</xdr:row>
      <xdr:rowOff>98056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1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146333</xdr:rowOff>
    </xdr:from>
    <xdr:ext cx="534377" cy="259045"/>
    <xdr:sp macro="" textlink="">
      <xdr:nvSpPr>
        <xdr:cNvPr id="648" name="公債費該当値テキスト">
          <a:extLst>
            <a:ext uri="{FF2B5EF4-FFF2-40B4-BE49-F238E27FC236}">
              <a16:creationId xmlns:a16="http://schemas.microsoft.com/office/drawing/2014/main" id="{00000000-0008-0000-0700-000088020000}"/>
            </a:ext>
          </a:extLst>
        </xdr:cNvPr>
        <xdr:cNvSpPr txBox="1"/>
      </xdr:nvSpPr>
      <xdr:spPr>
        <a:xfrm>
          <a:off x="16370300" y="131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170244</xdr:rowOff>
    </xdr:from>
    <xdr:to>
      <xdr:col>81</xdr:col>
      <xdr:colOff>101600</xdr:colOff>
      <xdr:row>77</xdr:row>
      <xdr:rowOff>100394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2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91521</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165964</xdr:rowOff>
    </xdr:from>
    <xdr:to>
      <xdr:col>76</xdr:col>
      <xdr:colOff>165100</xdr:colOff>
      <xdr:row>77</xdr:row>
      <xdr:rowOff>96114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1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87241</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8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165443</xdr:rowOff>
    </xdr:from>
    <xdr:to>
      <xdr:col>72</xdr:col>
      <xdr:colOff>38100</xdr:colOff>
      <xdr:row>77</xdr:row>
      <xdr:rowOff>95593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1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86720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8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165863</xdr:rowOff>
    </xdr:from>
    <xdr:to>
      <xdr:col>67</xdr:col>
      <xdr:colOff>101600</xdr:colOff>
      <xdr:row>77</xdr:row>
      <xdr:rowOff>96013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1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87140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2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7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7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78753</xdr:rowOff>
    </xdr:from>
    <xdr:to>
      <xdr:col>85</xdr:col>
      <xdr:colOff>127000</xdr:colOff>
      <xdr:row>98</xdr:row>
      <xdr:rowOff>9220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709403"/>
          <a:ext cx="838200" cy="10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7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78753</xdr:rowOff>
    </xdr:from>
    <xdr:to>
      <xdr:col>81</xdr:col>
      <xdr:colOff>50800</xdr:colOff>
      <xdr:row>99</xdr:row>
      <xdr:rowOff>5118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709403"/>
          <a:ext cx="889000" cy="2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5118</xdr:rowOff>
    </xdr:from>
    <xdr:to>
      <xdr:col>76</xdr:col>
      <xdr:colOff>114300</xdr:colOff>
      <xdr:row>99</xdr:row>
      <xdr:rowOff>44069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978668"/>
          <a:ext cx="889000" cy="3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13615</xdr:rowOff>
    </xdr:from>
    <xdr:to>
      <xdr:col>71</xdr:col>
      <xdr:colOff>177800</xdr:colOff>
      <xdr:row>99</xdr:row>
      <xdr:rowOff>44069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987165"/>
          <a:ext cx="889000" cy="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129870</xdr:rowOff>
    </xdr:from>
    <xdr:to>
      <xdr:col>85</xdr:col>
      <xdr:colOff>177800</xdr:colOff>
      <xdr:row>98</xdr:row>
      <xdr:rowOff>60020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7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108297</xdr:rowOff>
    </xdr:from>
    <xdr:ext cx="534377" cy="259045"/>
    <xdr:sp macro="" textlink="">
      <xdr:nvSpPr>
        <xdr:cNvPr id="705" name="積立金該当値テキスト">
          <a:extLst>
            <a:ext uri="{FF2B5EF4-FFF2-40B4-BE49-F238E27FC236}">
              <a16:creationId xmlns:a16="http://schemas.microsoft.com/office/drawing/2014/main" id="{00000000-0008-0000-0700-0000C1020000}"/>
            </a:ext>
          </a:extLst>
        </xdr:cNvPr>
        <xdr:cNvSpPr txBox="1"/>
      </xdr:nvSpPr>
      <xdr:spPr>
        <a:xfrm>
          <a:off x="16370300" y="1673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27953</xdr:rowOff>
    </xdr:from>
    <xdr:to>
      <xdr:col>81</xdr:col>
      <xdr:colOff>101600</xdr:colOff>
      <xdr:row>97</xdr:row>
      <xdr:rowOff>129553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6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146080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4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125768</xdr:rowOff>
    </xdr:from>
    <xdr:to>
      <xdr:col>76</xdr:col>
      <xdr:colOff>165100</xdr:colOff>
      <xdr:row>99</xdr:row>
      <xdr:rowOff>55918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9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47045</xdr:rowOff>
    </xdr:from>
    <xdr:ext cx="469744"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57428" y="1702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164719</xdr:rowOff>
    </xdr:from>
    <xdr:to>
      <xdr:col>72</xdr:col>
      <xdr:colOff>38100</xdr:colOff>
      <xdr:row>99</xdr:row>
      <xdr:rowOff>94869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96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85996</xdr:rowOff>
    </xdr:from>
    <xdr:ext cx="313932"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46333" y="17059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134265</xdr:rowOff>
    </xdr:from>
    <xdr:to>
      <xdr:col>67</xdr:col>
      <xdr:colOff>101600</xdr:colOff>
      <xdr:row>99</xdr:row>
      <xdr:rowOff>64415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93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55542</xdr:rowOff>
    </xdr:from>
    <xdr:ext cx="469744"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79428" y="1702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7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7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88918</xdr:rowOff>
    </xdr:from>
    <xdr:to>
      <xdr:col>116</xdr:col>
      <xdr:colOff>63500</xdr:colOff>
      <xdr:row>38</xdr:row>
      <xdr:rowOff>97082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0401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a:extLst>
            <a:ext uri="{FF2B5EF4-FFF2-40B4-BE49-F238E27FC236}">
              <a16:creationId xmlns:a16="http://schemas.microsoft.com/office/drawing/2014/main" id="{00000000-0008-0000-0700-0000E9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78468</xdr:rowOff>
    </xdr:from>
    <xdr:to>
      <xdr:col>111</xdr:col>
      <xdr:colOff>177800</xdr:colOff>
      <xdr:row>38</xdr:row>
      <xdr:rowOff>88918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593568"/>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77325</xdr:rowOff>
    </xdr:from>
    <xdr:to>
      <xdr:col>107</xdr:col>
      <xdr:colOff>50800</xdr:colOff>
      <xdr:row>38</xdr:row>
      <xdr:rowOff>78468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59242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77325</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8656300" y="6592425"/>
          <a:ext cx="889000" cy="19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46282</xdr:rowOff>
    </xdr:from>
    <xdr:to>
      <xdr:col>116</xdr:col>
      <xdr:colOff>114300</xdr:colOff>
      <xdr:row>38</xdr:row>
      <xdr:rowOff>147882</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56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24709</xdr:rowOff>
    </xdr:from>
    <xdr:ext cx="469744" cy="259045"/>
    <xdr:sp macro="" textlink="">
      <xdr:nvSpPr>
        <xdr:cNvPr id="764" name="投資及び出資金該当値テキスト">
          <a:extLst>
            <a:ext uri="{FF2B5EF4-FFF2-40B4-BE49-F238E27FC236}">
              <a16:creationId xmlns:a16="http://schemas.microsoft.com/office/drawing/2014/main" id="{00000000-0008-0000-0700-0000FC020000}"/>
            </a:ext>
          </a:extLst>
        </xdr:cNvPr>
        <xdr:cNvSpPr txBox="1"/>
      </xdr:nvSpPr>
      <xdr:spPr>
        <a:xfrm>
          <a:off x="22212300" y="653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38118</xdr:rowOff>
    </xdr:from>
    <xdr:to>
      <xdr:col>112</xdr:col>
      <xdr:colOff>38100</xdr:colOff>
      <xdr:row>38</xdr:row>
      <xdr:rowOff>139718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55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130845</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088428" y="664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27668</xdr:rowOff>
    </xdr:from>
    <xdr:to>
      <xdr:col>107</xdr:col>
      <xdr:colOff>101600</xdr:colOff>
      <xdr:row>38</xdr:row>
      <xdr:rowOff>129268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5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120395</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63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26525</xdr:rowOff>
    </xdr:from>
    <xdr:to>
      <xdr:col>102</xdr:col>
      <xdr:colOff>165100</xdr:colOff>
      <xdr:row>38</xdr:row>
      <xdr:rowOff>128125</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54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144652</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10428" y="631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7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7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28791</xdr:rowOff>
    </xdr:from>
    <xdr:to>
      <xdr:col>116</xdr:col>
      <xdr:colOff>63500</xdr:colOff>
      <xdr:row>59</xdr:row>
      <xdr:rowOff>28829</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flipV="1">
          <a:off x="21323300" y="1014434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7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28829</xdr:rowOff>
    </xdr:from>
    <xdr:to>
      <xdr:col>111</xdr:col>
      <xdr:colOff>177800</xdr:colOff>
      <xdr:row>59</xdr:row>
      <xdr:rowOff>28829</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1443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28791</xdr:rowOff>
    </xdr:from>
    <xdr:to>
      <xdr:col>107</xdr:col>
      <xdr:colOff>50800</xdr:colOff>
      <xdr:row>59</xdr:row>
      <xdr:rowOff>28829</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14434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28753</xdr:rowOff>
    </xdr:from>
    <xdr:to>
      <xdr:col>102</xdr:col>
      <xdr:colOff>114300</xdr:colOff>
      <xdr:row>59</xdr:row>
      <xdr:rowOff>28791</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14430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149441</xdr:rowOff>
    </xdr:from>
    <xdr:to>
      <xdr:col>116</xdr:col>
      <xdr:colOff>114300</xdr:colOff>
      <xdr:row>59</xdr:row>
      <xdr:rowOff>79591</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100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378565" cy="259045"/>
    <xdr:sp macro="" textlink="">
      <xdr:nvSpPr>
        <xdr:cNvPr id="821" name="貸付金該当値テキスト">
          <a:extLst>
            <a:ext uri="{FF2B5EF4-FFF2-40B4-BE49-F238E27FC236}">
              <a16:creationId xmlns:a16="http://schemas.microsoft.com/office/drawing/2014/main" id="{00000000-0008-0000-0700-000035030000}"/>
            </a:ext>
          </a:extLst>
        </xdr:cNvPr>
        <xdr:cNvSpPr txBox="1"/>
      </xdr:nvSpPr>
      <xdr:spPr>
        <a:xfrm>
          <a:off x="22212300" y="1000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149479</xdr:rowOff>
    </xdr:from>
    <xdr:to>
      <xdr:col>112</xdr:col>
      <xdr:colOff>38100</xdr:colOff>
      <xdr:row>59</xdr:row>
      <xdr:rowOff>79629</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10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70756</xdr:rowOff>
    </xdr:from>
    <xdr:ext cx="378565"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4017" y="10186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149479</xdr:rowOff>
    </xdr:from>
    <xdr:to>
      <xdr:col>107</xdr:col>
      <xdr:colOff>101600</xdr:colOff>
      <xdr:row>59</xdr:row>
      <xdr:rowOff>79629</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10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70756</xdr:rowOff>
    </xdr:from>
    <xdr:ext cx="378565"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5017" y="10186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149441</xdr:rowOff>
    </xdr:from>
    <xdr:to>
      <xdr:col>102</xdr:col>
      <xdr:colOff>165100</xdr:colOff>
      <xdr:row>59</xdr:row>
      <xdr:rowOff>79591</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100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70718</xdr:rowOff>
    </xdr:from>
    <xdr:ext cx="378565"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56017" y="1018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149403</xdr:rowOff>
    </xdr:from>
    <xdr:to>
      <xdr:col>98</xdr:col>
      <xdr:colOff>38100</xdr:colOff>
      <xdr:row>59</xdr:row>
      <xdr:rowOff>79553</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100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70680</xdr:rowOff>
    </xdr:from>
    <xdr:ext cx="378565"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67017" y="1018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7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7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7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7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7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7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7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7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7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7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7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7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7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7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7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7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2671</xdr:rowOff>
    </xdr:from>
    <xdr:to>
      <xdr:col>116</xdr:col>
      <xdr:colOff>63500</xdr:colOff>
      <xdr:row>78</xdr:row>
      <xdr:rowOff>43884</xdr:rowOff>
    </xdr:to>
    <xdr:cxnSp macro="">
      <xdr:nvCxnSpPr>
        <xdr:cNvPr id="861" name="直線コネクタ 860">
          <a:extLst>
            <a:ext uri="{FF2B5EF4-FFF2-40B4-BE49-F238E27FC236}">
              <a16:creationId xmlns:a16="http://schemas.microsoft.com/office/drawing/2014/main" id="{00000000-0008-0000-0700-00005D030000}"/>
            </a:ext>
          </a:extLst>
        </xdr:cNvPr>
        <xdr:cNvCxnSpPr/>
      </xdr:nvCxnSpPr>
      <xdr:spPr>
        <a:xfrm flipV="1">
          <a:off x="21323300" y="13375771"/>
          <a:ext cx="8382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a:extLst>
            <a:ext uri="{FF2B5EF4-FFF2-40B4-BE49-F238E27FC236}">
              <a16:creationId xmlns:a16="http://schemas.microsoft.com/office/drawing/2014/main" id="{00000000-0008-0000-0700-00005E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7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43884</xdr:rowOff>
    </xdr:from>
    <xdr:to>
      <xdr:col>111</xdr:col>
      <xdr:colOff>177800</xdr:colOff>
      <xdr:row>78</xdr:row>
      <xdr:rowOff>69455</xdr:rowOff>
    </xdr:to>
    <xdr:cxnSp macro="">
      <xdr:nvCxnSpPr>
        <xdr:cNvPr id="864" name="直線コネクタ 863">
          <a:extLst>
            <a:ext uri="{FF2B5EF4-FFF2-40B4-BE49-F238E27FC236}">
              <a16:creationId xmlns:a16="http://schemas.microsoft.com/office/drawing/2014/main" id="{00000000-0008-0000-0700-000060030000}"/>
            </a:ext>
          </a:extLst>
        </xdr:cNvPr>
        <xdr:cNvCxnSpPr/>
      </xdr:nvCxnSpPr>
      <xdr:spPr>
        <a:xfrm flipV="1">
          <a:off x="20434300" y="13416984"/>
          <a:ext cx="8890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7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a:extLst>
            <a:ext uri="{FF2B5EF4-FFF2-40B4-BE49-F238E27FC236}">
              <a16:creationId xmlns:a16="http://schemas.microsoft.com/office/drawing/2014/main" id="{00000000-0008-0000-0700-000062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69455</xdr:rowOff>
    </xdr:from>
    <xdr:to>
      <xdr:col>107</xdr:col>
      <xdr:colOff>50800</xdr:colOff>
      <xdr:row>78</xdr:row>
      <xdr:rowOff>85717</xdr:rowOff>
    </xdr:to>
    <xdr:cxnSp macro="">
      <xdr:nvCxnSpPr>
        <xdr:cNvPr id="867" name="直線コネクタ 866">
          <a:extLst>
            <a:ext uri="{FF2B5EF4-FFF2-40B4-BE49-F238E27FC236}">
              <a16:creationId xmlns:a16="http://schemas.microsoft.com/office/drawing/2014/main" id="{00000000-0008-0000-0700-000063030000}"/>
            </a:ext>
          </a:extLst>
        </xdr:cNvPr>
        <xdr:cNvCxnSpPr/>
      </xdr:nvCxnSpPr>
      <xdr:spPr>
        <a:xfrm flipV="1">
          <a:off x="19545300" y="13442555"/>
          <a:ext cx="889000" cy="1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7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a:extLst>
            <a:ext uri="{FF2B5EF4-FFF2-40B4-BE49-F238E27FC236}">
              <a16:creationId xmlns:a16="http://schemas.microsoft.com/office/drawing/2014/main" id="{00000000-0008-0000-0700-000065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167491</xdr:rowOff>
    </xdr:from>
    <xdr:to>
      <xdr:col>102</xdr:col>
      <xdr:colOff>114300</xdr:colOff>
      <xdr:row>78</xdr:row>
      <xdr:rowOff>85717</xdr:rowOff>
    </xdr:to>
    <xdr:cxnSp macro="">
      <xdr:nvCxnSpPr>
        <xdr:cNvPr id="870" name="直線コネクタ 869">
          <a:extLst>
            <a:ext uri="{FF2B5EF4-FFF2-40B4-BE49-F238E27FC236}">
              <a16:creationId xmlns:a16="http://schemas.microsoft.com/office/drawing/2014/main" id="{00000000-0008-0000-0700-000066030000}"/>
            </a:ext>
          </a:extLst>
        </xdr:cNvPr>
        <xdr:cNvCxnSpPr/>
      </xdr:nvCxnSpPr>
      <xdr:spPr>
        <a:xfrm>
          <a:off x="18656300" y="13369141"/>
          <a:ext cx="889000" cy="8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7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7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7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7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7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7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7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7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7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123321</xdr:rowOff>
    </xdr:from>
    <xdr:to>
      <xdr:col>116</xdr:col>
      <xdr:colOff>114300</xdr:colOff>
      <xdr:row>78</xdr:row>
      <xdr:rowOff>53471</xdr:rowOff>
    </xdr:to>
    <xdr:sp macro="" textlink="">
      <xdr:nvSpPr>
        <xdr:cNvPr id="880" name="楕円 879">
          <a:extLst>
            <a:ext uri="{FF2B5EF4-FFF2-40B4-BE49-F238E27FC236}">
              <a16:creationId xmlns:a16="http://schemas.microsoft.com/office/drawing/2014/main" id="{00000000-0008-0000-0700-000070030000}"/>
            </a:ext>
          </a:extLst>
        </xdr:cNvPr>
        <xdr:cNvSpPr/>
      </xdr:nvSpPr>
      <xdr:spPr>
        <a:xfrm>
          <a:off x="22110700" y="133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101748</xdr:rowOff>
    </xdr:from>
    <xdr:ext cx="534377" cy="259045"/>
    <xdr:sp macro="" textlink="">
      <xdr:nvSpPr>
        <xdr:cNvPr id="881" name="繰出金該当値テキスト">
          <a:extLst>
            <a:ext uri="{FF2B5EF4-FFF2-40B4-BE49-F238E27FC236}">
              <a16:creationId xmlns:a16="http://schemas.microsoft.com/office/drawing/2014/main" id="{00000000-0008-0000-0700-000071030000}"/>
            </a:ext>
          </a:extLst>
        </xdr:cNvPr>
        <xdr:cNvSpPr txBox="1"/>
      </xdr:nvSpPr>
      <xdr:spPr>
        <a:xfrm>
          <a:off x="22212300" y="1330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164534</xdr:rowOff>
    </xdr:from>
    <xdr:to>
      <xdr:col>112</xdr:col>
      <xdr:colOff>38100</xdr:colOff>
      <xdr:row>78</xdr:row>
      <xdr:rowOff>94684</xdr:rowOff>
    </xdr:to>
    <xdr:sp macro="" textlink="">
      <xdr:nvSpPr>
        <xdr:cNvPr id="882" name="楕円 881">
          <a:extLst>
            <a:ext uri="{FF2B5EF4-FFF2-40B4-BE49-F238E27FC236}">
              <a16:creationId xmlns:a16="http://schemas.microsoft.com/office/drawing/2014/main" id="{00000000-0008-0000-0700-000072030000}"/>
            </a:ext>
          </a:extLst>
        </xdr:cNvPr>
        <xdr:cNvSpPr/>
      </xdr:nvSpPr>
      <xdr:spPr>
        <a:xfrm>
          <a:off x="21272500" y="133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85811</xdr:rowOff>
    </xdr:from>
    <xdr:ext cx="534377" cy="259045"/>
    <xdr:sp macro="" textlink="">
      <xdr:nvSpPr>
        <xdr:cNvPr id="883" name="テキスト ボックス 882">
          <a:extLst>
            <a:ext uri="{FF2B5EF4-FFF2-40B4-BE49-F238E27FC236}">
              <a16:creationId xmlns:a16="http://schemas.microsoft.com/office/drawing/2014/main" id="{00000000-0008-0000-0700-000073030000}"/>
            </a:ext>
          </a:extLst>
        </xdr:cNvPr>
        <xdr:cNvSpPr txBox="1"/>
      </xdr:nvSpPr>
      <xdr:spPr>
        <a:xfrm>
          <a:off x="21056111" y="1345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18655</xdr:rowOff>
    </xdr:from>
    <xdr:to>
      <xdr:col>107</xdr:col>
      <xdr:colOff>101600</xdr:colOff>
      <xdr:row>78</xdr:row>
      <xdr:rowOff>120255</xdr:rowOff>
    </xdr:to>
    <xdr:sp macro="" textlink="">
      <xdr:nvSpPr>
        <xdr:cNvPr id="884" name="楕円 883">
          <a:extLst>
            <a:ext uri="{FF2B5EF4-FFF2-40B4-BE49-F238E27FC236}">
              <a16:creationId xmlns:a16="http://schemas.microsoft.com/office/drawing/2014/main" id="{00000000-0008-0000-0700-000074030000}"/>
            </a:ext>
          </a:extLst>
        </xdr:cNvPr>
        <xdr:cNvSpPr/>
      </xdr:nvSpPr>
      <xdr:spPr>
        <a:xfrm>
          <a:off x="20383500" y="133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111382</xdr:rowOff>
    </xdr:from>
    <xdr:ext cx="534377" cy="259045"/>
    <xdr:sp macro="" textlink="">
      <xdr:nvSpPr>
        <xdr:cNvPr id="885" name="テキスト ボックス 884">
          <a:extLst>
            <a:ext uri="{FF2B5EF4-FFF2-40B4-BE49-F238E27FC236}">
              <a16:creationId xmlns:a16="http://schemas.microsoft.com/office/drawing/2014/main" id="{00000000-0008-0000-0700-000075030000}"/>
            </a:ext>
          </a:extLst>
        </xdr:cNvPr>
        <xdr:cNvSpPr txBox="1"/>
      </xdr:nvSpPr>
      <xdr:spPr>
        <a:xfrm>
          <a:off x="20167111" y="1348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34917</xdr:rowOff>
    </xdr:from>
    <xdr:to>
      <xdr:col>102</xdr:col>
      <xdr:colOff>165100</xdr:colOff>
      <xdr:row>78</xdr:row>
      <xdr:rowOff>136517</xdr:rowOff>
    </xdr:to>
    <xdr:sp macro="" textlink="">
      <xdr:nvSpPr>
        <xdr:cNvPr id="886" name="楕円 885">
          <a:extLst>
            <a:ext uri="{FF2B5EF4-FFF2-40B4-BE49-F238E27FC236}">
              <a16:creationId xmlns:a16="http://schemas.microsoft.com/office/drawing/2014/main" id="{00000000-0008-0000-0700-000076030000}"/>
            </a:ext>
          </a:extLst>
        </xdr:cNvPr>
        <xdr:cNvSpPr/>
      </xdr:nvSpPr>
      <xdr:spPr>
        <a:xfrm>
          <a:off x="19494500" y="134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127644</xdr:rowOff>
    </xdr:from>
    <xdr:ext cx="534377" cy="259045"/>
    <xdr:sp macro="" textlink="">
      <xdr:nvSpPr>
        <xdr:cNvPr id="887" name="テキスト ボックス 886">
          <a:extLst>
            <a:ext uri="{FF2B5EF4-FFF2-40B4-BE49-F238E27FC236}">
              <a16:creationId xmlns:a16="http://schemas.microsoft.com/office/drawing/2014/main" id="{00000000-0008-0000-0700-000077030000}"/>
            </a:ext>
          </a:extLst>
        </xdr:cNvPr>
        <xdr:cNvSpPr txBox="1"/>
      </xdr:nvSpPr>
      <xdr:spPr>
        <a:xfrm>
          <a:off x="19278111" y="1350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116691</xdr:rowOff>
    </xdr:from>
    <xdr:to>
      <xdr:col>98</xdr:col>
      <xdr:colOff>38100</xdr:colOff>
      <xdr:row>78</xdr:row>
      <xdr:rowOff>46841</xdr:rowOff>
    </xdr:to>
    <xdr:sp macro="" textlink="">
      <xdr:nvSpPr>
        <xdr:cNvPr id="888" name="楕円 887">
          <a:extLst>
            <a:ext uri="{FF2B5EF4-FFF2-40B4-BE49-F238E27FC236}">
              <a16:creationId xmlns:a16="http://schemas.microsoft.com/office/drawing/2014/main" id="{00000000-0008-0000-0700-000078030000}"/>
            </a:ext>
          </a:extLst>
        </xdr:cNvPr>
        <xdr:cNvSpPr/>
      </xdr:nvSpPr>
      <xdr:spPr>
        <a:xfrm>
          <a:off x="18605500" y="1331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37968</xdr:rowOff>
    </xdr:from>
    <xdr:ext cx="534377" cy="259045"/>
    <xdr:sp macro="" textlink="">
      <xdr:nvSpPr>
        <xdr:cNvPr id="889" name="テキスト ボックス 888">
          <a:extLst>
            <a:ext uri="{FF2B5EF4-FFF2-40B4-BE49-F238E27FC236}">
              <a16:creationId xmlns:a16="http://schemas.microsoft.com/office/drawing/2014/main" id="{00000000-0008-0000-0700-000079030000}"/>
            </a:ext>
          </a:extLst>
        </xdr:cNvPr>
        <xdr:cNvSpPr txBox="1"/>
      </xdr:nvSpPr>
      <xdr:spPr>
        <a:xfrm>
          <a:off x="18389111" y="1341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7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7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7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7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7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7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7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7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7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7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7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7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7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7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7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7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7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7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7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7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7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7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7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7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7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7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7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7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7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7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7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7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7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7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7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7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7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7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7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7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7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7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7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7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7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7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7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7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7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7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7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7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住民一人当たりの歳出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353,872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円で、前年度と比較して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主な要因としては、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新型コロナウイルス感染症対応地方創生臨時交付金活用事業等により補助費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した一方で、</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財政調整基金積立金の減等によ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り積立金が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したことや、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子育て世帯への臨時特別給付金給付事業の終了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い扶助費が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円減少したことが挙げられる。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8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8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73,001
71,139
31.66
27,113,799
25,832,983
1,102,150
14,326,003
23,495,448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8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8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8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8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8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8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8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8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8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8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8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8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8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8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8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8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8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8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8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8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8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8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8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8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8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8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8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8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8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8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8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8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8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8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8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8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8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8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8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8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8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8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112725</xdr:rowOff>
    </xdr:from>
    <xdr:to>
      <xdr:col>24</xdr:col>
      <xdr:colOff>63500</xdr:colOff>
      <xdr:row>36</xdr:row>
      <xdr:rowOff>141072</xdr:rowOff>
    </xdr:to>
    <xdr:cxnSp macro="">
      <xdr:nvCxnSpPr>
        <xdr:cNvPr id="59" name="直線コネクタ 58">
          <a:extLst>
            <a:ext uri="{FF2B5EF4-FFF2-40B4-BE49-F238E27FC236}">
              <a16:creationId xmlns:a16="http://schemas.microsoft.com/office/drawing/2014/main" id="{00000000-0008-0000-0800-00003B000000}"/>
            </a:ext>
          </a:extLst>
        </xdr:cNvPr>
        <xdr:cNvCxnSpPr/>
      </xdr:nvCxnSpPr>
      <xdr:spPr>
        <a:xfrm flipV="1">
          <a:off x="3797300" y="6284925"/>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8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8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141072</xdr:rowOff>
    </xdr:from>
    <xdr:to>
      <xdr:col>19</xdr:col>
      <xdr:colOff>177800</xdr:colOff>
      <xdr:row>36</xdr:row>
      <xdr:rowOff>141072</xdr:rowOff>
    </xdr:to>
    <xdr:cxnSp macro="">
      <xdr:nvCxnSpPr>
        <xdr:cNvPr id="62" name="直線コネクタ 61">
          <a:extLst>
            <a:ext uri="{FF2B5EF4-FFF2-40B4-BE49-F238E27FC236}">
              <a16:creationId xmlns:a16="http://schemas.microsoft.com/office/drawing/2014/main" id="{00000000-0008-0000-0800-00003E000000}"/>
            </a:ext>
          </a:extLst>
        </xdr:cNvPr>
        <xdr:cNvCxnSpPr/>
      </xdr:nvCxnSpPr>
      <xdr:spPr>
        <a:xfrm>
          <a:off x="2908300" y="631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8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113640</xdr:rowOff>
    </xdr:from>
    <xdr:to>
      <xdr:col>15</xdr:col>
      <xdr:colOff>50800</xdr:colOff>
      <xdr:row>36</xdr:row>
      <xdr:rowOff>141072</xdr:rowOff>
    </xdr:to>
    <xdr:cxnSp macro="">
      <xdr:nvCxnSpPr>
        <xdr:cNvPr id="65" name="直線コネクタ 64">
          <a:extLst>
            <a:ext uri="{FF2B5EF4-FFF2-40B4-BE49-F238E27FC236}">
              <a16:creationId xmlns:a16="http://schemas.microsoft.com/office/drawing/2014/main" id="{00000000-0008-0000-0800-000041000000}"/>
            </a:ext>
          </a:extLst>
        </xdr:cNvPr>
        <xdr:cNvCxnSpPr/>
      </xdr:nvCxnSpPr>
      <xdr:spPr>
        <a:xfrm>
          <a:off x="2019300" y="62858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8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99466</xdr:rowOff>
    </xdr:from>
    <xdr:to>
      <xdr:col>10</xdr:col>
      <xdr:colOff>114300</xdr:colOff>
      <xdr:row>36</xdr:row>
      <xdr:rowOff>113640</xdr:rowOff>
    </xdr:to>
    <xdr:cxnSp macro="">
      <xdr:nvCxnSpPr>
        <xdr:cNvPr id="68" name="直線コネクタ 67">
          <a:extLst>
            <a:ext uri="{FF2B5EF4-FFF2-40B4-BE49-F238E27FC236}">
              <a16:creationId xmlns:a16="http://schemas.microsoft.com/office/drawing/2014/main" id="{00000000-0008-0000-0800-000044000000}"/>
            </a:ext>
          </a:extLst>
        </xdr:cNvPr>
        <xdr:cNvCxnSpPr/>
      </xdr:nvCxnSpPr>
      <xdr:spPr>
        <a:xfrm>
          <a:off x="1130300" y="6271666"/>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8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8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8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8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8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8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61925</xdr:rowOff>
    </xdr:from>
    <xdr:to>
      <xdr:col>24</xdr:col>
      <xdr:colOff>114300</xdr:colOff>
      <xdr:row>36</xdr:row>
      <xdr:rowOff>163525</xdr:rowOff>
    </xdr:to>
    <xdr:sp macro="" textlink="">
      <xdr:nvSpPr>
        <xdr:cNvPr id="78" name="楕円 77">
          <a:extLst>
            <a:ext uri="{FF2B5EF4-FFF2-40B4-BE49-F238E27FC236}">
              <a16:creationId xmlns:a16="http://schemas.microsoft.com/office/drawing/2014/main" id="{00000000-0008-0000-0800-00004E000000}"/>
            </a:ext>
          </a:extLst>
        </xdr:cNvPr>
        <xdr:cNvSpPr/>
      </xdr:nvSpPr>
      <xdr:spPr>
        <a:xfrm>
          <a:off x="4584700" y="62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40352</xdr:rowOff>
    </xdr:from>
    <xdr:ext cx="469744" cy="259045"/>
    <xdr:sp macro="" textlink="">
      <xdr:nvSpPr>
        <xdr:cNvPr id="79" name="議会費該当値テキスト">
          <a:extLst>
            <a:ext uri="{FF2B5EF4-FFF2-40B4-BE49-F238E27FC236}">
              <a16:creationId xmlns:a16="http://schemas.microsoft.com/office/drawing/2014/main" id="{00000000-0008-0000-0800-00004F000000}"/>
            </a:ext>
          </a:extLst>
        </xdr:cNvPr>
        <xdr:cNvSpPr txBox="1"/>
      </xdr:nvSpPr>
      <xdr:spPr>
        <a:xfrm>
          <a:off x="4686300" y="621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90272</xdr:rowOff>
    </xdr:from>
    <xdr:to>
      <xdr:col>20</xdr:col>
      <xdr:colOff>38100</xdr:colOff>
      <xdr:row>37</xdr:row>
      <xdr:rowOff>20422</xdr:rowOff>
    </xdr:to>
    <xdr:sp macro="" textlink="">
      <xdr:nvSpPr>
        <xdr:cNvPr id="80" name="楕円 79">
          <a:extLst>
            <a:ext uri="{FF2B5EF4-FFF2-40B4-BE49-F238E27FC236}">
              <a16:creationId xmlns:a16="http://schemas.microsoft.com/office/drawing/2014/main" id="{00000000-0008-0000-0800-000050000000}"/>
            </a:ext>
          </a:extLst>
        </xdr:cNvPr>
        <xdr:cNvSpPr/>
      </xdr:nvSpPr>
      <xdr:spPr>
        <a:xfrm>
          <a:off x="3746500" y="62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11549</xdr:rowOff>
    </xdr:from>
    <xdr:ext cx="469744" cy="259045"/>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a:off x="3562428" y="635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90272</xdr:rowOff>
    </xdr:from>
    <xdr:to>
      <xdr:col>15</xdr:col>
      <xdr:colOff>101600</xdr:colOff>
      <xdr:row>37</xdr:row>
      <xdr:rowOff>20422</xdr:rowOff>
    </xdr:to>
    <xdr:sp macro="" textlink="">
      <xdr:nvSpPr>
        <xdr:cNvPr id="82" name="楕円 81">
          <a:extLst>
            <a:ext uri="{FF2B5EF4-FFF2-40B4-BE49-F238E27FC236}">
              <a16:creationId xmlns:a16="http://schemas.microsoft.com/office/drawing/2014/main" id="{00000000-0008-0000-0800-000052000000}"/>
            </a:ext>
          </a:extLst>
        </xdr:cNvPr>
        <xdr:cNvSpPr/>
      </xdr:nvSpPr>
      <xdr:spPr>
        <a:xfrm>
          <a:off x="2857500" y="62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11549</xdr:rowOff>
    </xdr:from>
    <xdr:ext cx="469744" cy="259045"/>
    <xdr:sp macro="" textlink="">
      <xdr:nvSpPr>
        <xdr:cNvPr id="83" name="テキスト ボックス 82">
          <a:extLst>
            <a:ext uri="{FF2B5EF4-FFF2-40B4-BE49-F238E27FC236}">
              <a16:creationId xmlns:a16="http://schemas.microsoft.com/office/drawing/2014/main" id="{00000000-0008-0000-0800-000053000000}"/>
            </a:ext>
          </a:extLst>
        </xdr:cNvPr>
        <xdr:cNvSpPr txBox="1"/>
      </xdr:nvSpPr>
      <xdr:spPr>
        <a:xfrm>
          <a:off x="2673428" y="635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62840</xdr:rowOff>
    </xdr:from>
    <xdr:to>
      <xdr:col>10</xdr:col>
      <xdr:colOff>165100</xdr:colOff>
      <xdr:row>36</xdr:row>
      <xdr:rowOff>164440</xdr:rowOff>
    </xdr:to>
    <xdr:sp macro="" textlink="">
      <xdr:nvSpPr>
        <xdr:cNvPr id="84" name="楕円 83">
          <a:extLst>
            <a:ext uri="{FF2B5EF4-FFF2-40B4-BE49-F238E27FC236}">
              <a16:creationId xmlns:a16="http://schemas.microsoft.com/office/drawing/2014/main" id="{00000000-0008-0000-0800-000054000000}"/>
            </a:ext>
          </a:extLst>
        </xdr:cNvPr>
        <xdr:cNvSpPr/>
      </xdr:nvSpPr>
      <xdr:spPr>
        <a:xfrm>
          <a:off x="1968500" y="62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155567</xdr:rowOff>
    </xdr:from>
    <xdr:ext cx="469744" cy="259045"/>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a:off x="1784428" y="63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48666</xdr:rowOff>
    </xdr:from>
    <xdr:to>
      <xdr:col>6</xdr:col>
      <xdr:colOff>38100</xdr:colOff>
      <xdr:row>36</xdr:row>
      <xdr:rowOff>150266</xdr:rowOff>
    </xdr:to>
    <xdr:sp macro="" textlink="">
      <xdr:nvSpPr>
        <xdr:cNvPr id="86" name="楕円 85">
          <a:extLst>
            <a:ext uri="{FF2B5EF4-FFF2-40B4-BE49-F238E27FC236}">
              <a16:creationId xmlns:a16="http://schemas.microsoft.com/office/drawing/2014/main" id="{00000000-0008-0000-0800-000056000000}"/>
            </a:ext>
          </a:extLst>
        </xdr:cNvPr>
        <xdr:cNvSpPr/>
      </xdr:nvSpPr>
      <xdr:spPr>
        <a:xfrm>
          <a:off x="1079500" y="62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141393</xdr:rowOff>
    </xdr:from>
    <xdr:ext cx="469744" cy="259045"/>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a:off x="895428" y="631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8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8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8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8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8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8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8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8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8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8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8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8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8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8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8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8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8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8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8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8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8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8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8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8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138412</xdr:rowOff>
    </xdr:from>
    <xdr:to>
      <xdr:col>24</xdr:col>
      <xdr:colOff>63500</xdr:colOff>
      <xdr:row>57</xdr:row>
      <xdr:rowOff>20805</xdr:rowOff>
    </xdr:to>
    <xdr:cxnSp macro="">
      <xdr:nvCxnSpPr>
        <xdr:cNvPr id="116" name="直線コネクタ 115">
          <a:extLst>
            <a:ext uri="{FF2B5EF4-FFF2-40B4-BE49-F238E27FC236}">
              <a16:creationId xmlns:a16="http://schemas.microsoft.com/office/drawing/2014/main" id="{00000000-0008-0000-0800-000074000000}"/>
            </a:ext>
          </a:extLst>
        </xdr:cNvPr>
        <xdr:cNvCxnSpPr/>
      </xdr:nvCxnSpPr>
      <xdr:spPr>
        <a:xfrm>
          <a:off x="3797300" y="9739612"/>
          <a:ext cx="838200" cy="5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8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8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50965</xdr:rowOff>
    </xdr:from>
    <xdr:to>
      <xdr:col>19</xdr:col>
      <xdr:colOff>177800</xdr:colOff>
      <xdr:row>56</xdr:row>
      <xdr:rowOff>138412</xdr:rowOff>
    </xdr:to>
    <xdr:cxnSp macro="">
      <xdr:nvCxnSpPr>
        <xdr:cNvPr id="119" name="直線コネクタ 118">
          <a:extLst>
            <a:ext uri="{FF2B5EF4-FFF2-40B4-BE49-F238E27FC236}">
              <a16:creationId xmlns:a16="http://schemas.microsoft.com/office/drawing/2014/main" id="{00000000-0008-0000-0800-000077000000}"/>
            </a:ext>
          </a:extLst>
        </xdr:cNvPr>
        <xdr:cNvCxnSpPr/>
      </xdr:nvCxnSpPr>
      <xdr:spPr>
        <a:xfrm>
          <a:off x="2908300" y="9137815"/>
          <a:ext cx="889000" cy="60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8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50965</xdr:rowOff>
    </xdr:from>
    <xdr:to>
      <xdr:col>15</xdr:col>
      <xdr:colOff>50800</xdr:colOff>
      <xdr:row>57</xdr:row>
      <xdr:rowOff>137414</xdr:rowOff>
    </xdr:to>
    <xdr:cxnSp macro="">
      <xdr:nvCxnSpPr>
        <xdr:cNvPr id="122" name="直線コネクタ 121">
          <a:extLst>
            <a:ext uri="{FF2B5EF4-FFF2-40B4-BE49-F238E27FC236}">
              <a16:creationId xmlns:a16="http://schemas.microsoft.com/office/drawing/2014/main" id="{00000000-0008-0000-0800-00007A000000}"/>
            </a:ext>
          </a:extLst>
        </xdr:cNvPr>
        <xdr:cNvCxnSpPr/>
      </xdr:nvCxnSpPr>
      <xdr:spPr>
        <a:xfrm flipV="1">
          <a:off x="2019300" y="9137815"/>
          <a:ext cx="889000" cy="77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8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8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102545</xdr:rowOff>
    </xdr:from>
    <xdr:to>
      <xdr:col>10</xdr:col>
      <xdr:colOff>114300</xdr:colOff>
      <xdr:row>57</xdr:row>
      <xdr:rowOff>137414</xdr:rowOff>
    </xdr:to>
    <xdr:cxnSp macro="">
      <xdr:nvCxnSpPr>
        <xdr:cNvPr id="125" name="直線コネクタ 124">
          <a:extLst>
            <a:ext uri="{FF2B5EF4-FFF2-40B4-BE49-F238E27FC236}">
              <a16:creationId xmlns:a16="http://schemas.microsoft.com/office/drawing/2014/main" id="{00000000-0008-0000-0800-00007D000000}"/>
            </a:ext>
          </a:extLst>
        </xdr:cNvPr>
        <xdr:cNvCxnSpPr/>
      </xdr:nvCxnSpPr>
      <xdr:spPr>
        <a:xfrm>
          <a:off x="1130300" y="9875195"/>
          <a:ext cx="889000" cy="3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8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8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8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8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8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8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8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8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141455</xdr:rowOff>
    </xdr:from>
    <xdr:to>
      <xdr:col>24</xdr:col>
      <xdr:colOff>114300</xdr:colOff>
      <xdr:row>57</xdr:row>
      <xdr:rowOff>71605</xdr:rowOff>
    </xdr:to>
    <xdr:sp macro="" textlink="">
      <xdr:nvSpPr>
        <xdr:cNvPr id="135" name="楕円 134">
          <a:extLst>
            <a:ext uri="{FF2B5EF4-FFF2-40B4-BE49-F238E27FC236}">
              <a16:creationId xmlns:a16="http://schemas.microsoft.com/office/drawing/2014/main" id="{00000000-0008-0000-0800-000087000000}"/>
            </a:ext>
          </a:extLst>
        </xdr:cNvPr>
        <xdr:cNvSpPr/>
      </xdr:nvSpPr>
      <xdr:spPr>
        <a:xfrm>
          <a:off x="4584700" y="974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56382</xdr:rowOff>
    </xdr:from>
    <xdr:ext cx="534377" cy="259045"/>
    <xdr:sp macro="" textlink="">
      <xdr:nvSpPr>
        <xdr:cNvPr id="136" name="総務費該当値テキスト">
          <a:extLst>
            <a:ext uri="{FF2B5EF4-FFF2-40B4-BE49-F238E27FC236}">
              <a16:creationId xmlns:a16="http://schemas.microsoft.com/office/drawing/2014/main" id="{00000000-0008-0000-0800-000088000000}"/>
            </a:ext>
          </a:extLst>
        </xdr:cNvPr>
        <xdr:cNvSpPr txBox="1"/>
      </xdr:nvSpPr>
      <xdr:spPr>
        <a:xfrm>
          <a:off x="4686300" y="965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87612</xdr:rowOff>
    </xdr:from>
    <xdr:to>
      <xdr:col>20</xdr:col>
      <xdr:colOff>38100</xdr:colOff>
      <xdr:row>57</xdr:row>
      <xdr:rowOff>17762</xdr:rowOff>
    </xdr:to>
    <xdr:sp macro="" textlink="">
      <xdr:nvSpPr>
        <xdr:cNvPr id="137" name="楕円 136">
          <a:extLst>
            <a:ext uri="{FF2B5EF4-FFF2-40B4-BE49-F238E27FC236}">
              <a16:creationId xmlns:a16="http://schemas.microsoft.com/office/drawing/2014/main" id="{00000000-0008-0000-0800-000089000000}"/>
            </a:ext>
          </a:extLst>
        </xdr:cNvPr>
        <xdr:cNvSpPr/>
      </xdr:nvSpPr>
      <xdr:spPr>
        <a:xfrm>
          <a:off x="3746500" y="968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8889</xdr:rowOff>
    </xdr:from>
    <xdr:ext cx="534377" cy="259045"/>
    <xdr:sp macro="" textlink="">
      <xdr:nvSpPr>
        <xdr:cNvPr id="138" name="テキスト ボックス 137">
          <a:extLst>
            <a:ext uri="{FF2B5EF4-FFF2-40B4-BE49-F238E27FC236}">
              <a16:creationId xmlns:a16="http://schemas.microsoft.com/office/drawing/2014/main" id="{00000000-0008-0000-0800-00008A000000}"/>
            </a:ext>
          </a:extLst>
        </xdr:cNvPr>
        <xdr:cNvSpPr txBox="1"/>
      </xdr:nvSpPr>
      <xdr:spPr>
        <a:xfrm>
          <a:off x="3530111" y="978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165</xdr:rowOff>
    </xdr:from>
    <xdr:to>
      <xdr:col>15</xdr:col>
      <xdr:colOff>101600</xdr:colOff>
      <xdr:row>53</xdr:row>
      <xdr:rowOff>101765</xdr:rowOff>
    </xdr:to>
    <xdr:sp macro="" textlink="">
      <xdr:nvSpPr>
        <xdr:cNvPr id="139" name="楕円 138">
          <a:extLst>
            <a:ext uri="{FF2B5EF4-FFF2-40B4-BE49-F238E27FC236}">
              <a16:creationId xmlns:a16="http://schemas.microsoft.com/office/drawing/2014/main" id="{00000000-0008-0000-0800-00008B000000}"/>
            </a:ext>
          </a:extLst>
        </xdr:cNvPr>
        <xdr:cNvSpPr/>
      </xdr:nvSpPr>
      <xdr:spPr>
        <a:xfrm>
          <a:off x="2857500" y="908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92892</xdr:rowOff>
    </xdr:from>
    <xdr:ext cx="599010" cy="259045"/>
    <xdr:sp macro="" textlink="">
      <xdr:nvSpPr>
        <xdr:cNvPr id="140" name="テキスト ボックス 139">
          <a:extLst>
            <a:ext uri="{FF2B5EF4-FFF2-40B4-BE49-F238E27FC236}">
              <a16:creationId xmlns:a16="http://schemas.microsoft.com/office/drawing/2014/main" id="{00000000-0008-0000-0800-00008C000000}"/>
            </a:ext>
          </a:extLst>
        </xdr:cNvPr>
        <xdr:cNvSpPr txBox="1"/>
      </xdr:nvSpPr>
      <xdr:spPr>
        <a:xfrm>
          <a:off x="2608795" y="917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86614</xdr:rowOff>
    </xdr:from>
    <xdr:to>
      <xdr:col>10</xdr:col>
      <xdr:colOff>165100</xdr:colOff>
      <xdr:row>58</xdr:row>
      <xdr:rowOff>16764</xdr:rowOff>
    </xdr:to>
    <xdr:sp macro="" textlink="">
      <xdr:nvSpPr>
        <xdr:cNvPr id="141" name="楕円 140">
          <a:extLst>
            <a:ext uri="{FF2B5EF4-FFF2-40B4-BE49-F238E27FC236}">
              <a16:creationId xmlns:a16="http://schemas.microsoft.com/office/drawing/2014/main" id="{00000000-0008-0000-0800-00008D000000}"/>
            </a:ext>
          </a:extLst>
        </xdr:cNvPr>
        <xdr:cNvSpPr/>
      </xdr:nvSpPr>
      <xdr:spPr>
        <a:xfrm>
          <a:off x="1968500" y="98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7891</xdr:rowOff>
    </xdr:from>
    <xdr:ext cx="534377" cy="259045"/>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1752111" y="995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51745</xdr:rowOff>
    </xdr:from>
    <xdr:to>
      <xdr:col>6</xdr:col>
      <xdr:colOff>38100</xdr:colOff>
      <xdr:row>57</xdr:row>
      <xdr:rowOff>153345</xdr:rowOff>
    </xdr:to>
    <xdr:sp macro="" textlink="">
      <xdr:nvSpPr>
        <xdr:cNvPr id="143" name="楕円 142">
          <a:extLst>
            <a:ext uri="{FF2B5EF4-FFF2-40B4-BE49-F238E27FC236}">
              <a16:creationId xmlns:a16="http://schemas.microsoft.com/office/drawing/2014/main" id="{00000000-0008-0000-0800-00008F000000}"/>
            </a:ext>
          </a:extLst>
        </xdr:cNvPr>
        <xdr:cNvSpPr/>
      </xdr:nvSpPr>
      <xdr:spPr>
        <a:xfrm>
          <a:off x="1079500" y="98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144472</xdr:rowOff>
    </xdr:from>
    <xdr:ext cx="534377" cy="259045"/>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a:off x="863111" y="991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8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8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8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8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8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8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8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8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8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8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8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8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8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8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8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8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8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8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8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8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8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8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8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8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8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8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8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8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8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83784</xdr:rowOff>
    </xdr:from>
    <xdr:to>
      <xdr:col>24</xdr:col>
      <xdr:colOff>63500</xdr:colOff>
      <xdr:row>76</xdr:row>
      <xdr:rowOff>139044</xdr:rowOff>
    </xdr:to>
    <xdr:cxnSp macro="">
      <xdr:nvCxnSpPr>
        <xdr:cNvPr id="174" name="直線コネクタ 173">
          <a:extLst>
            <a:ext uri="{FF2B5EF4-FFF2-40B4-BE49-F238E27FC236}">
              <a16:creationId xmlns:a16="http://schemas.microsoft.com/office/drawing/2014/main" id="{00000000-0008-0000-0800-0000AE000000}"/>
            </a:ext>
          </a:extLst>
        </xdr:cNvPr>
        <xdr:cNvCxnSpPr/>
      </xdr:nvCxnSpPr>
      <xdr:spPr>
        <a:xfrm>
          <a:off x="3797300" y="13113984"/>
          <a:ext cx="838200" cy="5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8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8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83784</xdr:rowOff>
    </xdr:from>
    <xdr:to>
      <xdr:col>19</xdr:col>
      <xdr:colOff>177800</xdr:colOff>
      <xdr:row>77</xdr:row>
      <xdr:rowOff>92898</xdr:rowOff>
    </xdr:to>
    <xdr:cxnSp macro="">
      <xdr:nvCxnSpPr>
        <xdr:cNvPr id="177" name="直線コネクタ 176">
          <a:extLst>
            <a:ext uri="{FF2B5EF4-FFF2-40B4-BE49-F238E27FC236}">
              <a16:creationId xmlns:a16="http://schemas.microsoft.com/office/drawing/2014/main" id="{00000000-0008-0000-0800-0000B1000000}"/>
            </a:ext>
          </a:extLst>
        </xdr:cNvPr>
        <xdr:cNvCxnSpPr/>
      </xdr:nvCxnSpPr>
      <xdr:spPr>
        <a:xfrm flipV="1">
          <a:off x="2908300" y="13113984"/>
          <a:ext cx="889000" cy="18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8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8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92898</xdr:rowOff>
    </xdr:from>
    <xdr:to>
      <xdr:col>15</xdr:col>
      <xdr:colOff>50800</xdr:colOff>
      <xdr:row>77</xdr:row>
      <xdr:rowOff>122676</xdr:rowOff>
    </xdr:to>
    <xdr:cxnSp macro="">
      <xdr:nvCxnSpPr>
        <xdr:cNvPr id="180" name="直線コネクタ 179">
          <a:extLst>
            <a:ext uri="{FF2B5EF4-FFF2-40B4-BE49-F238E27FC236}">
              <a16:creationId xmlns:a16="http://schemas.microsoft.com/office/drawing/2014/main" id="{00000000-0008-0000-0800-0000B4000000}"/>
            </a:ext>
          </a:extLst>
        </xdr:cNvPr>
        <xdr:cNvCxnSpPr/>
      </xdr:nvCxnSpPr>
      <xdr:spPr>
        <a:xfrm flipV="1">
          <a:off x="2019300" y="13294548"/>
          <a:ext cx="889000" cy="2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8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8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122676</xdr:rowOff>
    </xdr:from>
    <xdr:to>
      <xdr:col>10</xdr:col>
      <xdr:colOff>114300</xdr:colOff>
      <xdr:row>77</xdr:row>
      <xdr:rowOff>162156</xdr:rowOff>
    </xdr:to>
    <xdr:cxnSp macro="">
      <xdr:nvCxnSpPr>
        <xdr:cNvPr id="183" name="直線コネクタ 182">
          <a:extLst>
            <a:ext uri="{FF2B5EF4-FFF2-40B4-BE49-F238E27FC236}">
              <a16:creationId xmlns:a16="http://schemas.microsoft.com/office/drawing/2014/main" id="{00000000-0008-0000-0800-0000B7000000}"/>
            </a:ext>
          </a:extLst>
        </xdr:cNvPr>
        <xdr:cNvCxnSpPr/>
      </xdr:nvCxnSpPr>
      <xdr:spPr>
        <a:xfrm flipV="1">
          <a:off x="1130300" y="13324326"/>
          <a:ext cx="889000" cy="3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8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8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8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8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8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8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8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8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8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88244</xdr:rowOff>
    </xdr:from>
    <xdr:to>
      <xdr:col>24</xdr:col>
      <xdr:colOff>114300</xdr:colOff>
      <xdr:row>77</xdr:row>
      <xdr:rowOff>18394</xdr:rowOff>
    </xdr:to>
    <xdr:sp macro="" textlink="">
      <xdr:nvSpPr>
        <xdr:cNvPr id="193" name="楕円 192">
          <a:extLst>
            <a:ext uri="{FF2B5EF4-FFF2-40B4-BE49-F238E27FC236}">
              <a16:creationId xmlns:a16="http://schemas.microsoft.com/office/drawing/2014/main" id="{00000000-0008-0000-0800-0000C1000000}"/>
            </a:ext>
          </a:extLst>
        </xdr:cNvPr>
        <xdr:cNvSpPr/>
      </xdr:nvSpPr>
      <xdr:spPr>
        <a:xfrm>
          <a:off x="4584700" y="1311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66671</xdr:rowOff>
    </xdr:from>
    <xdr:ext cx="599010" cy="259045"/>
    <xdr:sp macro="" textlink="">
      <xdr:nvSpPr>
        <xdr:cNvPr id="194" name="民生費該当値テキスト">
          <a:extLst>
            <a:ext uri="{FF2B5EF4-FFF2-40B4-BE49-F238E27FC236}">
              <a16:creationId xmlns:a16="http://schemas.microsoft.com/office/drawing/2014/main" id="{00000000-0008-0000-0800-0000C2000000}"/>
            </a:ext>
          </a:extLst>
        </xdr:cNvPr>
        <xdr:cNvSpPr txBox="1"/>
      </xdr:nvSpPr>
      <xdr:spPr>
        <a:xfrm>
          <a:off x="4686300" y="1309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32984</xdr:rowOff>
    </xdr:from>
    <xdr:to>
      <xdr:col>20</xdr:col>
      <xdr:colOff>38100</xdr:colOff>
      <xdr:row>76</xdr:row>
      <xdr:rowOff>134584</xdr:rowOff>
    </xdr:to>
    <xdr:sp macro="" textlink="">
      <xdr:nvSpPr>
        <xdr:cNvPr id="195" name="楕円 194">
          <a:extLst>
            <a:ext uri="{FF2B5EF4-FFF2-40B4-BE49-F238E27FC236}">
              <a16:creationId xmlns:a16="http://schemas.microsoft.com/office/drawing/2014/main" id="{00000000-0008-0000-0800-0000C3000000}"/>
            </a:ext>
          </a:extLst>
        </xdr:cNvPr>
        <xdr:cNvSpPr/>
      </xdr:nvSpPr>
      <xdr:spPr>
        <a:xfrm>
          <a:off x="3746500" y="130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125711</xdr:rowOff>
    </xdr:from>
    <xdr:ext cx="599010" cy="259045"/>
    <xdr:sp macro="" textlink="">
      <xdr:nvSpPr>
        <xdr:cNvPr id="196" name="テキスト ボックス 195">
          <a:extLst>
            <a:ext uri="{FF2B5EF4-FFF2-40B4-BE49-F238E27FC236}">
              <a16:creationId xmlns:a16="http://schemas.microsoft.com/office/drawing/2014/main" id="{00000000-0008-0000-0800-0000C4000000}"/>
            </a:ext>
          </a:extLst>
        </xdr:cNvPr>
        <xdr:cNvSpPr txBox="1"/>
      </xdr:nvSpPr>
      <xdr:spPr>
        <a:xfrm>
          <a:off x="3497795" y="1315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42098</xdr:rowOff>
    </xdr:from>
    <xdr:to>
      <xdr:col>15</xdr:col>
      <xdr:colOff>101600</xdr:colOff>
      <xdr:row>77</xdr:row>
      <xdr:rowOff>143698</xdr:rowOff>
    </xdr:to>
    <xdr:sp macro="" textlink="">
      <xdr:nvSpPr>
        <xdr:cNvPr id="197" name="楕円 196">
          <a:extLst>
            <a:ext uri="{FF2B5EF4-FFF2-40B4-BE49-F238E27FC236}">
              <a16:creationId xmlns:a16="http://schemas.microsoft.com/office/drawing/2014/main" id="{00000000-0008-0000-0800-0000C5000000}"/>
            </a:ext>
          </a:extLst>
        </xdr:cNvPr>
        <xdr:cNvSpPr/>
      </xdr:nvSpPr>
      <xdr:spPr>
        <a:xfrm>
          <a:off x="2857500" y="1324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134825</xdr:rowOff>
    </xdr:from>
    <xdr:ext cx="599010" cy="259045"/>
    <xdr:sp macro="" textlink="">
      <xdr:nvSpPr>
        <xdr:cNvPr id="198" name="テキスト ボックス 197">
          <a:extLst>
            <a:ext uri="{FF2B5EF4-FFF2-40B4-BE49-F238E27FC236}">
              <a16:creationId xmlns:a16="http://schemas.microsoft.com/office/drawing/2014/main" id="{00000000-0008-0000-0800-0000C6000000}"/>
            </a:ext>
          </a:extLst>
        </xdr:cNvPr>
        <xdr:cNvSpPr txBox="1"/>
      </xdr:nvSpPr>
      <xdr:spPr>
        <a:xfrm>
          <a:off x="2608795" y="133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71876</xdr:rowOff>
    </xdr:from>
    <xdr:to>
      <xdr:col>10</xdr:col>
      <xdr:colOff>165100</xdr:colOff>
      <xdr:row>78</xdr:row>
      <xdr:rowOff>2026</xdr:rowOff>
    </xdr:to>
    <xdr:sp macro="" textlink="">
      <xdr:nvSpPr>
        <xdr:cNvPr id="199" name="楕円 198">
          <a:extLst>
            <a:ext uri="{FF2B5EF4-FFF2-40B4-BE49-F238E27FC236}">
              <a16:creationId xmlns:a16="http://schemas.microsoft.com/office/drawing/2014/main" id="{00000000-0008-0000-0800-0000C7000000}"/>
            </a:ext>
          </a:extLst>
        </xdr:cNvPr>
        <xdr:cNvSpPr/>
      </xdr:nvSpPr>
      <xdr:spPr>
        <a:xfrm>
          <a:off x="1968500" y="132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164603</xdr:rowOff>
    </xdr:from>
    <xdr:ext cx="599010" cy="259045"/>
    <xdr:sp macro="" textlink="">
      <xdr:nvSpPr>
        <xdr:cNvPr id="200" name="テキスト ボックス 199">
          <a:extLst>
            <a:ext uri="{FF2B5EF4-FFF2-40B4-BE49-F238E27FC236}">
              <a16:creationId xmlns:a16="http://schemas.microsoft.com/office/drawing/2014/main" id="{00000000-0008-0000-0800-0000C8000000}"/>
            </a:ext>
          </a:extLst>
        </xdr:cNvPr>
        <xdr:cNvSpPr txBox="1"/>
      </xdr:nvSpPr>
      <xdr:spPr>
        <a:xfrm>
          <a:off x="1719795" y="1336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111356</xdr:rowOff>
    </xdr:from>
    <xdr:to>
      <xdr:col>6</xdr:col>
      <xdr:colOff>38100</xdr:colOff>
      <xdr:row>78</xdr:row>
      <xdr:rowOff>41506</xdr:rowOff>
    </xdr:to>
    <xdr:sp macro="" textlink="">
      <xdr:nvSpPr>
        <xdr:cNvPr id="201" name="楕円 200">
          <a:extLst>
            <a:ext uri="{FF2B5EF4-FFF2-40B4-BE49-F238E27FC236}">
              <a16:creationId xmlns:a16="http://schemas.microsoft.com/office/drawing/2014/main" id="{00000000-0008-0000-0800-0000C9000000}"/>
            </a:ext>
          </a:extLst>
        </xdr:cNvPr>
        <xdr:cNvSpPr/>
      </xdr:nvSpPr>
      <xdr:spPr>
        <a:xfrm>
          <a:off x="1079500" y="1331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32633</xdr:rowOff>
    </xdr:from>
    <xdr:ext cx="599010" cy="259045"/>
    <xdr:sp macro="" textlink="">
      <xdr:nvSpPr>
        <xdr:cNvPr id="202" name="テキスト ボックス 201">
          <a:extLst>
            <a:ext uri="{FF2B5EF4-FFF2-40B4-BE49-F238E27FC236}">
              <a16:creationId xmlns:a16="http://schemas.microsoft.com/office/drawing/2014/main" id="{00000000-0008-0000-0800-0000CA000000}"/>
            </a:ext>
          </a:extLst>
        </xdr:cNvPr>
        <xdr:cNvSpPr txBox="1"/>
      </xdr:nvSpPr>
      <xdr:spPr>
        <a:xfrm>
          <a:off x="830795" y="1340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8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8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8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8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8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8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8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8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8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8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8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8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8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8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8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8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8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8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8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8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8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8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8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113342</xdr:rowOff>
    </xdr:from>
    <xdr:to>
      <xdr:col>24</xdr:col>
      <xdr:colOff>62865</xdr:colOff>
      <xdr:row>98</xdr:row>
      <xdr:rowOff>32212</xdr:rowOff>
    </xdr:to>
    <xdr:cxnSp macro="">
      <xdr:nvCxnSpPr>
        <xdr:cNvPr id="226" name="直線コネクタ 225">
          <a:extLst>
            <a:ext uri="{FF2B5EF4-FFF2-40B4-BE49-F238E27FC236}">
              <a16:creationId xmlns:a16="http://schemas.microsoft.com/office/drawing/2014/main" id="{00000000-0008-0000-0800-0000E2000000}"/>
            </a:ext>
          </a:extLst>
        </xdr:cNvPr>
        <xdr:cNvCxnSpPr/>
      </xdr:nvCxnSpPr>
      <xdr:spPr>
        <a:xfrm flipV="1">
          <a:off x="4633595" y="15715292"/>
          <a:ext cx="1270" cy="111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36039</xdr:rowOff>
    </xdr:from>
    <xdr:ext cx="534377" cy="259045"/>
    <xdr:sp macro="" textlink="">
      <xdr:nvSpPr>
        <xdr:cNvPr id="227" name="衛生費最小値テキスト">
          <a:extLst>
            <a:ext uri="{FF2B5EF4-FFF2-40B4-BE49-F238E27FC236}">
              <a16:creationId xmlns:a16="http://schemas.microsoft.com/office/drawing/2014/main" id="{00000000-0008-0000-0800-0000E3000000}"/>
            </a:ext>
          </a:extLst>
        </xdr:cNvPr>
        <xdr:cNvSpPr txBox="1"/>
      </xdr:nvSpPr>
      <xdr:spPr>
        <a:xfrm>
          <a:off x="4686300" y="168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32212</xdr:rowOff>
    </xdr:from>
    <xdr:to>
      <xdr:col>24</xdr:col>
      <xdr:colOff>152400</xdr:colOff>
      <xdr:row>98</xdr:row>
      <xdr:rowOff>32212</xdr:rowOff>
    </xdr:to>
    <xdr:cxnSp macro="">
      <xdr:nvCxnSpPr>
        <xdr:cNvPr id="228" name="直線コネクタ 227">
          <a:extLst>
            <a:ext uri="{FF2B5EF4-FFF2-40B4-BE49-F238E27FC236}">
              <a16:creationId xmlns:a16="http://schemas.microsoft.com/office/drawing/2014/main" id="{00000000-0008-0000-0800-0000E4000000}"/>
            </a:ext>
          </a:extLst>
        </xdr:cNvPr>
        <xdr:cNvCxnSpPr/>
      </xdr:nvCxnSpPr>
      <xdr:spPr>
        <a:xfrm>
          <a:off x="4546600" y="168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60019</xdr:rowOff>
    </xdr:from>
    <xdr:ext cx="599010" cy="259045"/>
    <xdr:sp macro="" textlink="">
      <xdr:nvSpPr>
        <xdr:cNvPr id="229" name="衛生費最大値テキスト">
          <a:extLst>
            <a:ext uri="{FF2B5EF4-FFF2-40B4-BE49-F238E27FC236}">
              <a16:creationId xmlns:a16="http://schemas.microsoft.com/office/drawing/2014/main" id="{00000000-0008-0000-0800-0000E5000000}"/>
            </a:ext>
          </a:extLst>
        </xdr:cNvPr>
        <xdr:cNvSpPr txBox="1"/>
      </xdr:nvSpPr>
      <xdr:spPr>
        <a:xfrm>
          <a:off x="4686300" y="1549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113342</xdr:rowOff>
    </xdr:from>
    <xdr:to>
      <xdr:col>24</xdr:col>
      <xdr:colOff>152400</xdr:colOff>
      <xdr:row>91</xdr:row>
      <xdr:rowOff>113342</xdr:rowOff>
    </xdr:to>
    <xdr:cxnSp macro="">
      <xdr:nvCxnSpPr>
        <xdr:cNvPr id="230" name="直線コネクタ 229">
          <a:extLst>
            <a:ext uri="{FF2B5EF4-FFF2-40B4-BE49-F238E27FC236}">
              <a16:creationId xmlns:a16="http://schemas.microsoft.com/office/drawing/2014/main" id="{00000000-0008-0000-0800-0000E6000000}"/>
            </a:ext>
          </a:extLst>
        </xdr:cNvPr>
        <xdr:cNvCxnSpPr/>
      </xdr:nvCxnSpPr>
      <xdr:spPr>
        <a:xfrm>
          <a:off x="4546600" y="1571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31587</xdr:rowOff>
    </xdr:from>
    <xdr:to>
      <xdr:col>24</xdr:col>
      <xdr:colOff>63500</xdr:colOff>
      <xdr:row>98</xdr:row>
      <xdr:rowOff>32212</xdr:rowOff>
    </xdr:to>
    <xdr:cxnSp macro="">
      <xdr:nvCxnSpPr>
        <xdr:cNvPr id="231" name="直線コネクタ 230">
          <a:extLst>
            <a:ext uri="{FF2B5EF4-FFF2-40B4-BE49-F238E27FC236}">
              <a16:creationId xmlns:a16="http://schemas.microsoft.com/office/drawing/2014/main" id="{00000000-0008-0000-0800-0000E7000000}"/>
            </a:ext>
          </a:extLst>
        </xdr:cNvPr>
        <xdr:cNvCxnSpPr/>
      </xdr:nvCxnSpPr>
      <xdr:spPr>
        <a:xfrm>
          <a:off x="3797300" y="16833687"/>
          <a:ext cx="8382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17549</xdr:rowOff>
    </xdr:from>
    <xdr:ext cx="534377" cy="259045"/>
    <xdr:sp macro="" textlink="">
      <xdr:nvSpPr>
        <xdr:cNvPr id="232" name="衛生費平均値テキスト">
          <a:extLst>
            <a:ext uri="{FF2B5EF4-FFF2-40B4-BE49-F238E27FC236}">
              <a16:creationId xmlns:a16="http://schemas.microsoft.com/office/drawing/2014/main" id="{00000000-0008-0000-0800-0000E8000000}"/>
            </a:ext>
          </a:extLst>
        </xdr:cNvPr>
        <xdr:cNvSpPr txBox="1"/>
      </xdr:nvSpPr>
      <xdr:spPr>
        <a:xfrm>
          <a:off x="4686300" y="1647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166122</xdr:rowOff>
    </xdr:from>
    <xdr:to>
      <xdr:col>24</xdr:col>
      <xdr:colOff>114300</xdr:colOff>
      <xdr:row>97</xdr:row>
      <xdr:rowOff>96272</xdr:rowOff>
    </xdr:to>
    <xdr:sp macro="" textlink="">
      <xdr:nvSpPr>
        <xdr:cNvPr id="233" name="フローチャート: 判断 232">
          <a:extLst>
            <a:ext uri="{FF2B5EF4-FFF2-40B4-BE49-F238E27FC236}">
              <a16:creationId xmlns:a16="http://schemas.microsoft.com/office/drawing/2014/main" id="{00000000-0008-0000-0800-0000E9000000}"/>
            </a:ext>
          </a:extLst>
        </xdr:cNvPr>
        <xdr:cNvSpPr/>
      </xdr:nvSpPr>
      <xdr:spPr>
        <a:xfrm>
          <a:off x="4584700" y="1662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31587</xdr:rowOff>
    </xdr:from>
    <xdr:to>
      <xdr:col>19</xdr:col>
      <xdr:colOff>177800</xdr:colOff>
      <xdr:row>98</xdr:row>
      <xdr:rowOff>67797</xdr:rowOff>
    </xdr:to>
    <xdr:cxnSp macro="">
      <xdr:nvCxnSpPr>
        <xdr:cNvPr id="234" name="直線コネクタ 233">
          <a:extLst>
            <a:ext uri="{FF2B5EF4-FFF2-40B4-BE49-F238E27FC236}">
              <a16:creationId xmlns:a16="http://schemas.microsoft.com/office/drawing/2014/main" id="{00000000-0008-0000-0800-0000EA000000}"/>
            </a:ext>
          </a:extLst>
        </xdr:cNvPr>
        <xdr:cNvCxnSpPr/>
      </xdr:nvCxnSpPr>
      <xdr:spPr>
        <a:xfrm flipV="1">
          <a:off x="2908300" y="16833687"/>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5271</xdr:rowOff>
    </xdr:from>
    <xdr:to>
      <xdr:col>20</xdr:col>
      <xdr:colOff>38100</xdr:colOff>
      <xdr:row>97</xdr:row>
      <xdr:rowOff>106871</xdr:rowOff>
    </xdr:to>
    <xdr:sp macro="" textlink="">
      <xdr:nvSpPr>
        <xdr:cNvPr id="235" name="フローチャート: 判断 234">
          <a:extLst>
            <a:ext uri="{FF2B5EF4-FFF2-40B4-BE49-F238E27FC236}">
              <a16:creationId xmlns:a16="http://schemas.microsoft.com/office/drawing/2014/main" id="{00000000-0008-0000-0800-0000EB000000}"/>
            </a:ext>
          </a:extLst>
        </xdr:cNvPr>
        <xdr:cNvSpPr/>
      </xdr:nvSpPr>
      <xdr:spPr>
        <a:xfrm>
          <a:off x="3746500" y="16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123398</xdr:rowOff>
    </xdr:from>
    <xdr:ext cx="534377" cy="259045"/>
    <xdr:sp macro="" textlink="">
      <xdr:nvSpPr>
        <xdr:cNvPr id="236" name="テキスト ボックス 235">
          <a:extLst>
            <a:ext uri="{FF2B5EF4-FFF2-40B4-BE49-F238E27FC236}">
              <a16:creationId xmlns:a16="http://schemas.microsoft.com/office/drawing/2014/main" id="{00000000-0008-0000-0800-0000EC000000}"/>
            </a:ext>
          </a:extLst>
        </xdr:cNvPr>
        <xdr:cNvSpPr txBox="1"/>
      </xdr:nvSpPr>
      <xdr:spPr>
        <a:xfrm>
          <a:off x="3530111" y="164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67797</xdr:rowOff>
    </xdr:from>
    <xdr:to>
      <xdr:col>15</xdr:col>
      <xdr:colOff>50800</xdr:colOff>
      <xdr:row>98</xdr:row>
      <xdr:rowOff>75662</xdr:rowOff>
    </xdr:to>
    <xdr:cxnSp macro="">
      <xdr:nvCxnSpPr>
        <xdr:cNvPr id="237" name="直線コネクタ 236">
          <a:extLst>
            <a:ext uri="{FF2B5EF4-FFF2-40B4-BE49-F238E27FC236}">
              <a16:creationId xmlns:a16="http://schemas.microsoft.com/office/drawing/2014/main" id="{00000000-0008-0000-0800-0000ED000000}"/>
            </a:ext>
          </a:extLst>
        </xdr:cNvPr>
        <xdr:cNvCxnSpPr/>
      </xdr:nvCxnSpPr>
      <xdr:spPr>
        <a:xfrm flipV="1">
          <a:off x="2019300" y="16869897"/>
          <a:ext cx="8890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64996</xdr:rowOff>
    </xdr:from>
    <xdr:to>
      <xdr:col>15</xdr:col>
      <xdr:colOff>101600</xdr:colOff>
      <xdr:row>97</xdr:row>
      <xdr:rowOff>166596</xdr:rowOff>
    </xdr:to>
    <xdr:sp macro="" textlink="">
      <xdr:nvSpPr>
        <xdr:cNvPr id="238" name="フローチャート: 判断 237">
          <a:extLst>
            <a:ext uri="{FF2B5EF4-FFF2-40B4-BE49-F238E27FC236}">
              <a16:creationId xmlns:a16="http://schemas.microsoft.com/office/drawing/2014/main" id="{00000000-0008-0000-0800-0000EE000000}"/>
            </a:ext>
          </a:extLst>
        </xdr:cNvPr>
        <xdr:cNvSpPr/>
      </xdr:nvSpPr>
      <xdr:spPr>
        <a:xfrm>
          <a:off x="2857500" y="166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11673</xdr:rowOff>
    </xdr:from>
    <xdr:ext cx="534377" cy="259045"/>
    <xdr:sp macro="" textlink="">
      <xdr:nvSpPr>
        <xdr:cNvPr id="239" name="テキスト ボックス 238">
          <a:extLst>
            <a:ext uri="{FF2B5EF4-FFF2-40B4-BE49-F238E27FC236}">
              <a16:creationId xmlns:a16="http://schemas.microsoft.com/office/drawing/2014/main" id="{00000000-0008-0000-0800-0000EF000000}"/>
            </a:ext>
          </a:extLst>
        </xdr:cNvPr>
        <xdr:cNvSpPr txBox="1"/>
      </xdr:nvSpPr>
      <xdr:spPr>
        <a:xfrm>
          <a:off x="2641111" y="1647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74816</xdr:rowOff>
    </xdr:from>
    <xdr:to>
      <xdr:col>10</xdr:col>
      <xdr:colOff>114300</xdr:colOff>
      <xdr:row>98</xdr:row>
      <xdr:rowOff>75662</xdr:rowOff>
    </xdr:to>
    <xdr:cxnSp macro="">
      <xdr:nvCxnSpPr>
        <xdr:cNvPr id="240" name="直線コネクタ 239">
          <a:extLst>
            <a:ext uri="{FF2B5EF4-FFF2-40B4-BE49-F238E27FC236}">
              <a16:creationId xmlns:a16="http://schemas.microsoft.com/office/drawing/2014/main" id="{00000000-0008-0000-0800-0000F0000000}"/>
            </a:ext>
          </a:extLst>
        </xdr:cNvPr>
        <xdr:cNvCxnSpPr/>
      </xdr:nvCxnSpPr>
      <xdr:spPr>
        <a:xfrm>
          <a:off x="1130300" y="16876916"/>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89433</xdr:rowOff>
    </xdr:from>
    <xdr:to>
      <xdr:col>10</xdr:col>
      <xdr:colOff>165100</xdr:colOff>
      <xdr:row>98</xdr:row>
      <xdr:rowOff>19583</xdr:rowOff>
    </xdr:to>
    <xdr:sp macro="" textlink="">
      <xdr:nvSpPr>
        <xdr:cNvPr id="241" name="フローチャート: 判断 240">
          <a:extLst>
            <a:ext uri="{FF2B5EF4-FFF2-40B4-BE49-F238E27FC236}">
              <a16:creationId xmlns:a16="http://schemas.microsoft.com/office/drawing/2014/main" id="{00000000-0008-0000-0800-0000F1000000}"/>
            </a:ext>
          </a:extLst>
        </xdr:cNvPr>
        <xdr:cNvSpPr/>
      </xdr:nvSpPr>
      <xdr:spPr>
        <a:xfrm>
          <a:off x="1968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36110</xdr:rowOff>
    </xdr:from>
    <xdr:ext cx="534377" cy="259045"/>
    <xdr:sp macro="" textlink="">
      <xdr:nvSpPr>
        <xdr:cNvPr id="242" name="テキスト ボックス 241">
          <a:extLst>
            <a:ext uri="{FF2B5EF4-FFF2-40B4-BE49-F238E27FC236}">
              <a16:creationId xmlns:a16="http://schemas.microsoft.com/office/drawing/2014/main" id="{00000000-0008-0000-0800-0000F2000000}"/>
            </a:ext>
          </a:extLst>
        </xdr:cNvPr>
        <xdr:cNvSpPr txBox="1"/>
      </xdr:nvSpPr>
      <xdr:spPr>
        <a:xfrm>
          <a:off x="1752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97845</xdr:rowOff>
    </xdr:from>
    <xdr:to>
      <xdr:col>6</xdr:col>
      <xdr:colOff>38100</xdr:colOff>
      <xdr:row>98</xdr:row>
      <xdr:rowOff>27995</xdr:rowOff>
    </xdr:to>
    <xdr:sp macro="" textlink="">
      <xdr:nvSpPr>
        <xdr:cNvPr id="243" name="フローチャート: 判断 242">
          <a:extLst>
            <a:ext uri="{FF2B5EF4-FFF2-40B4-BE49-F238E27FC236}">
              <a16:creationId xmlns:a16="http://schemas.microsoft.com/office/drawing/2014/main" id="{00000000-0008-0000-0800-0000F3000000}"/>
            </a:ext>
          </a:extLst>
        </xdr:cNvPr>
        <xdr:cNvSpPr/>
      </xdr:nvSpPr>
      <xdr:spPr>
        <a:xfrm>
          <a:off x="1079500" y="1672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44522</xdr:rowOff>
    </xdr:from>
    <xdr:ext cx="534377" cy="259045"/>
    <xdr:sp macro="" textlink="">
      <xdr:nvSpPr>
        <xdr:cNvPr id="244" name="テキスト ボックス 243">
          <a:extLst>
            <a:ext uri="{FF2B5EF4-FFF2-40B4-BE49-F238E27FC236}">
              <a16:creationId xmlns:a16="http://schemas.microsoft.com/office/drawing/2014/main" id="{00000000-0008-0000-0800-0000F4000000}"/>
            </a:ext>
          </a:extLst>
        </xdr:cNvPr>
        <xdr:cNvSpPr txBox="1"/>
      </xdr:nvSpPr>
      <xdr:spPr>
        <a:xfrm>
          <a:off x="863111" y="165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8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8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8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8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8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152862</xdr:rowOff>
    </xdr:from>
    <xdr:to>
      <xdr:col>24</xdr:col>
      <xdr:colOff>114300</xdr:colOff>
      <xdr:row>98</xdr:row>
      <xdr:rowOff>83012</xdr:rowOff>
    </xdr:to>
    <xdr:sp macro="" textlink="">
      <xdr:nvSpPr>
        <xdr:cNvPr id="250" name="楕円 249">
          <a:extLst>
            <a:ext uri="{FF2B5EF4-FFF2-40B4-BE49-F238E27FC236}">
              <a16:creationId xmlns:a16="http://schemas.microsoft.com/office/drawing/2014/main" id="{00000000-0008-0000-0800-0000FA000000}"/>
            </a:ext>
          </a:extLst>
        </xdr:cNvPr>
        <xdr:cNvSpPr/>
      </xdr:nvSpPr>
      <xdr:spPr>
        <a:xfrm>
          <a:off x="4584700" y="1678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67789</xdr:rowOff>
    </xdr:from>
    <xdr:ext cx="534377" cy="259045"/>
    <xdr:sp macro="" textlink="">
      <xdr:nvSpPr>
        <xdr:cNvPr id="251" name="衛生費該当値テキスト">
          <a:extLst>
            <a:ext uri="{FF2B5EF4-FFF2-40B4-BE49-F238E27FC236}">
              <a16:creationId xmlns:a16="http://schemas.microsoft.com/office/drawing/2014/main" id="{00000000-0008-0000-0800-0000FB000000}"/>
            </a:ext>
          </a:extLst>
        </xdr:cNvPr>
        <xdr:cNvSpPr txBox="1"/>
      </xdr:nvSpPr>
      <xdr:spPr>
        <a:xfrm>
          <a:off x="4686300" y="1669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152237</xdr:rowOff>
    </xdr:from>
    <xdr:to>
      <xdr:col>20</xdr:col>
      <xdr:colOff>38100</xdr:colOff>
      <xdr:row>98</xdr:row>
      <xdr:rowOff>82387</xdr:rowOff>
    </xdr:to>
    <xdr:sp macro="" textlink="">
      <xdr:nvSpPr>
        <xdr:cNvPr id="252" name="楕円 251">
          <a:extLst>
            <a:ext uri="{FF2B5EF4-FFF2-40B4-BE49-F238E27FC236}">
              <a16:creationId xmlns:a16="http://schemas.microsoft.com/office/drawing/2014/main" id="{00000000-0008-0000-0800-0000FC000000}"/>
            </a:ext>
          </a:extLst>
        </xdr:cNvPr>
        <xdr:cNvSpPr/>
      </xdr:nvSpPr>
      <xdr:spPr>
        <a:xfrm>
          <a:off x="3746500" y="167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73514</xdr:rowOff>
    </xdr:from>
    <xdr:ext cx="534377" cy="259045"/>
    <xdr:sp macro="" textlink="">
      <xdr:nvSpPr>
        <xdr:cNvPr id="253" name="テキスト ボックス 252">
          <a:extLst>
            <a:ext uri="{FF2B5EF4-FFF2-40B4-BE49-F238E27FC236}">
              <a16:creationId xmlns:a16="http://schemas.microsoft.com/office/drawing/2014/main" id="{00000000-0008-0000-0800-0000FD000000}"/>
            </a:ext>
          </a:extLst>
        </xdr:cNvPr>
        <xdr:cNvSpPr txBox="1"/>
      </xdr:nvSpPr>
      <xdr:spPr>
        <a:xfrm>
          <a:off x="3530111" y="168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16997</xdr:rowOff>
    </xdr:from>
    <xdr:to>
      <xdr:col>15</xdr:col>
      <xdr:colOff>101600</xdr:colOff>
      <xdr:row>98</xdr:row>
      <xdr:rowOff>118597</xdr:rowOff>
    </xdr:to>
    <xdr:sp macro="" textlink="">
      <xdr:nvSpPr>
        <xdr:cNvPr id="254" name="楕円 253">
          <a:extLst>
            <a:ext uri="{FF2B5EF4-FFF2-40B4-BE49-F238E27FC236}">
              <a16:creationId xmlns:a16="http://schemas.microsoft.com/office/drawing/2014/main" id="{00000000-0008-0000-0800-0000FE000000}"/>
            </a:ext>
          </a:extLst>
        </xdr:cNvPr>
        <xdr:cNvSpPr/>
      </xdr:nvSpPr>
      <xdr:spPr>
        <a:xfrm>
          <a:off x="2857500" y="1681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109724</xdr:rowOff>
    </xdr:from>
    <xdr:ext cx="534377" cy="259045"/>
    <xdr:sp macro="" textlink="">
      <xdr:nvSpPr>
        <xdr:cNvPr id="255" name="テキスト ボックス 254">
          <a:extLst>
            <a:ext uri="{FF2B5EF4-FFF2-40B4-BE49-F238E27FC236}">
              <a16:creationId xmlns:a16="http://schemas.microsoft.com/office/drawing/2014/main" id="{00000000-0008-0000-0800-0000FF000000}"/>
            </a:ext>
          </a:extLst>
        </xdr:cNvPr>
        <xdr:cNvSpPr txBox="1"/>
      </xdr:nvSpPr>
      <xdr:spPr>
        <a:xfrm>
          <a:off x="2641111" y="169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24862</xdr:rowOff>
    </xdr:from>
    <xdr:to>
      <xdr:col>10</xdr:col>
      <xdr:colOff>165100</xdr:colOff>
      <xdr:row>98</xdr:row>
      <xdr:rowOff>126462</xdr:rowOff>
    </xdr:to>
    <xdr:sp macro="" textlink="">
      <xdr:nvSpPr>
        <xdr:cNvPr id="256" name="楕円 255">
          <a:extLst>
            <a:ext uri="{FF2B5EF4-FFF2-40B4-BE49-F238E27FC236}">
              <a16:creationId xmlns:a16="http://schemas.microsoft.com/office/drawing/2014/main" id="{00000000-0008-0000-0800-000000010000}"/>
            </a:ext>
          </a:extLst>
        </xdr:cNvPr>
        <xdr:cNvSpPr/>
      </xdr:nvSpPr>
      <xdr:spPr>
        <a:xfrm>
          <a:off x="1968500" y="168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117589</xdr:rowOff>
    </xdr:from>
    <xdr:ext cx="534377" cy="259045"/>
    <xdr:sp macro="" textlink="">
      <xdr:nvSpPr>
        <xdr:cNvPr id="257" name="テキスト ボックス 256">
          <a:extLst>
            <a:ext uri="{FF2B5EF4-FFF2-40B4-BE49-F238E27FC236}">
              <a16:creationId xmlns:a16="http://schemas.microsoft.com/office/drawing/2014/main" id="{00000000-0008-0000-0800-000001010000}"/>
            </a:ext>
          </a:extLst>
        </xdr:cNvPr>
        <xdr:cNvSpPr txBox="1"/>
      </xdr:nvSpPr>
      <xdr:spPr>
        <a:xfrm>
          <a:off x="1752111" y="169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24016</xdr:rowOff>
    </xdr:from>
    <xdr:to>
      <xdr:col>6</xdr:col>
      <xdr:colOff>38100</xdr:colOff>
      <xdr:row>98</xdr:row>
      <xdr:rowOff>125616</xdr:rowOff>
    </xdr:to>
    <xdr:sp macro="" textlink="">
      <xdr:nvSpPr>
        <xdr:cNvPr id="258" name="楕円 257">
          <a:extLst>
            <a:ext uri="{FF2B5EF4-FFF2-40B4-BE49-F238E27FC236}">
              <a16:creationId xmlns:a16="http://schemas.microsoft.com/office/drawing/2014/main" id="{00000000-0008-0000-0800-000002010000}"/>
            </a:ext>
          </a:extLst>
        </xdr:cNvPr>
        <xdr:cNvSpPr/>
      </xdr:nvSpPr>
      <xdr:spPr>
        <a:xfrm>
          <a:off x="1079500" y="1682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116743</xdr:rowOff>
    </xdr:from>
    <xdr:ext cx="534377" cy="259045"/>
    <xdr:sp macro="" textlink="">
      <xdr:nvSpPr>
        <xdr:cNvPr id="259" name="テキスト ボックス 258">
          <a:extLst>
            <a:ext uri="{FF2B5EF4-FFF2-40B4-BE49-F238E27FC236}">
              <a16:creationId xmlns:a16="http://schemas.microsoft.com/office/drawing/2014/main" id="{00000000-0008-0000-0800-000003010000}"/>
            </a:ext>
          </a:extLst>
        </xdr:cNvPr>
        <xdr:cNvSpPr txBox="1"/>
      </xdr:nvSpPr>
      <xdr:spPr>
        <a:xfrm>
          <a:off x="863111" y="169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8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8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8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8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8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8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8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8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8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8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8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8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8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8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8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8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8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8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8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8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8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8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800-00001B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8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8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6" name="労働費最大値テキスト">
          <a:extLst>
            <a:ext uri="{FF2B5EF4-FFF2-40B4-BE49-F238E27FC236}">
              <a16:creationId xmlns:a16="http://schemas.microsoft.com/office/drawing/2014/main" id="{00000000-0008-0000-0800-00001E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87" name="直線コネクタ 286">
          <a:extLst>
            <a:ext uri="{FF2B5EF4-FFF2-40B4-BE49-F238E27FC236}">
              <a16:creationId xmlns:a16="http://schemas.microsoft.com/office/drawing/2014/main" id="{00000000-0008-0000-0800-00001F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144653</xdr:rowOff>
    </xdr:from>
    <xdr:to>
      <xdr:col>55</xdr:col>
      <xdr:colOff>0</xdr:colOff>
      <xdr:row>37</xdr:row>
      <xdr:rowOff>148463</xdr:rowOff>
    </xdr:to>
    <xdr:cxnSp macro="">
      <xdr:nvCxnSpPr>
        <xdr:cNvPr id="288" name="直線コネクタ 287">
          <a:extLst>
            <a:ext uri="{FF2B5EF4-FFF2-40B4-BE49-F238E27FC236}">
              <a16:creationId xmlns:a16="http://schemas.microsoft.com/office/drawing/2014/main" id="{00000000-0008-0000-0800-000020010000}"/>
            </a:ext>
          </a:extLst>
        </xdr:cNvPr>
        <xdr:cNvCxnSpPr/>
      </xdr:nvCxnSpPr>
      <xdr:spPr>
        <a:xfrm>
          <a:off x="9639300" y="6488303"/>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89" name="労働費平均値テキスト">
          <a:extLst>
            <a:ext uri="{FF2B5EF4-FFF2-40B4-BE49-F238E27FC236}">
              <a16:creationId xmlns:a16="http://schemas.microsoft.com/office/drawing/2014/main" id="{00000000-0008-0000-0800-000021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0" name="フローチャート: 判断 289">
          <a:extLst>
            <a:ext uri="{FF2B5EF4-FFF2-40B4-BE49-F238E27FC236}">
              <a16:creationId xmlns:a16="http://schemas.microsoft.com/office/drawing/2014/main" id="{00000000-0008-0000-0800-000022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144653</xdr:rowOff>
    </xdr:from>
    <xdr:to>
      <xdr:col>50</xdr:col>
      <xdr:colOff>114300</xdr:colOff>
      <xdr:row>37</xdr:row>
      <xdr:rowOff>145415</xdr:rowOff>
    </xdr:to>
    <xdr:cxnSp macro="">
      <xdr:nvCxnSpPr>
        <xdr:cNvPr id="291" name="直線コネクタ 290">
          <a:extLst>
            <a:ext uri="{FF2B5EF4-FFF2-40B4-BE49-F238E27FC236}">
              <a16:creationId xmlns:a16="http://schemas.microsoft.com/office/drawing/2014/main" id="{00000000-0008-0000-0800-000023010000}"/>
            </a:ext>
          </a:extLst>
        </xdr:cNvPr>
        <xdr:cNvCxnSpPr/>
      </xdr:nvCxnSpPr>
      <xdr:spPr>
        <a:xfrm flipV="1">
          <a:off x="8750300" y="648830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2" name="フローチャート: 判断 291">
          <a:extLst>
            <a:ext uri="{FF2B5EF4-FFF2-40B4-BE49-F238E27FC236}">
              <a16:creationId xmlns:a16="http://schemas.microsoft.com/office/drawing/2014/main" id="{00000000-0008-0000-0800-000024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3" name="テキスト ボックス 292">
          <a:extLst>
            <a:ext uri="{FF2B5EF4-FFF2-40B4-BE49-F238E27FC236}">
              <a16:creationId xmlns:a16="http://schemas.microsoft.com/office/drawing/2014/main" id="{00000000-0008-0000-0800-000025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92456</xdr:rowOff>
    </xdr:from>
    <xdr:to>
      <xdr:col>45</xdr:col>
      <xdr:colOff>177800</xdr:colOff>
      <xdr:row>37</xdr:row>
      <xdr:rowOff>145415</xdr:rowOff>
    </xdr:to>
    <xdr:cxnSp macro="">
      <xdr:nvCxnSpPr>
        <xdr:cNvPr id="294" name="直線コネクタ 293">
          <a:extLst>
            <a:ext uri="{FF2B5EF4-FFF2-40B4-BE49-F238E27FC236}">
              <a16:creationId xmlns:a16="http://schemas.microsoft.com/office/drawing/2014/main" id="{00000000-0008-0000-0800-000026010000}"/>
            </a:ext>
          </a:extLst>
        </xdr:cNvPr>
        <xdr:cNvCxnSpPr/>
      </xdr:nvCxnSpPr>
      <xdr:spPr>
        <a:xfrm>
          <a:off x="7861300" y="6436106"/>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5" name="フローチャート: 判断 294">
          <a:extLst>
            <a:ext uri="{FF2B5EF4-FFF2-40B4-BE49-F238E27FC236}">
              <a16:creationId xmlns:a16="http://schemas.microsoft.com/office/drawing/2014/main" id="{00000000-0008-0000-0800-000027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800-000028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92456</xdr:rowOff>
    </xdr:from>
    <xdr:to>
      <xdr:col>41</xdr:col>
      <xdr:colOff>50800</xdr:colOff>
      <xdr:row>37</xdr:row>
      <xdr:rowOff>143129</xdr:rowOff>
    </xdr:to>
    <xdr:cxnSp macro="">
      <xdr:nvCxnSpPr>
        <xdr:cNvPr id="297" name="直線コネクタ 296">
          <a:extLst>
            <a:ext uri="{FF2B5EF4-FFF2-40B4-BE49-F238E27FC236}">
              <a16:creationId xmlns:a16="http://schemas.microsoft.com/office/drawing/2014/main" id="{00000000-0008-0000-0800-000029010000}"/>
            </a:ext>
          </a:extLst>
        </xdr:cNvPr>
        <xdr:cNvCxnSpPr/>
      </xdr:nvCxnSpPr>
      <xdr:spPr>
        <a:xfrm flipV="1">
          <a:off x="6972300" y="6436106"/>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298" name="フローチャート: 判断 297">
          <a:extLst>
            <a:ext uri="{FF2B5EF4-FFF2-40B4-BE49-F238E27FC236}">
              <a16:creationId xmlns:a16="http://schemas.microsoft.com/office/drawing/2014/main" id="{00000000-0008-0000-0800-00002A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800-00002B010000}"/>
            </a:ext>
          </a:extLst>
        </xdr:cNvPr>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0" name="フローチャート: 判断 299">
          <a:extLst>
            <a:ext uri="{FF2B5EF4-FFF2-40B4-BE49-F238E27FC236}">
              <a16:creationId xmlns:a16="http://schemas.microsoft.com/office/drawing/2014/main" id="{00000000-0008-0000-0800-00002C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1" name="テキスト ボックス 300">
          <a:extLst>
            <a:ext uri="{FF2B5EF4-FFF2-40B4-BE49-F238E27FC236}">
              <a16:creationId xmlns:a16="http://schemas.microsoft.com/office/drawing/2014/main" id="{00000000-0008-0000-0800-00002D010000}"/>
            </a:ext>
          </a:extLst>
        </xdr:cNvPr>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8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8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8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8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8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97663</xdr:rowOff>
    </xdr:from>
    <xdr:to>
      <xdr:col>55</xdr:col>
      <xdr:colOff>50800</xdr:colOff>
      <xdr:row>38</xdr:row>
      <xdr:rowOff>27813</xdr:rowOff>
    </xdr:to>
    <xdr:sp macro="" textlink="">
      <xdr:nvSpPr>
        <xdr:cNvPr id="307" name="楕円 306">
          <a:extLst>
            <a:ext uri="{FF2B5EF4-FFF2-40B4-BE49-F238E27FC236}">
              <a16:creationId xmlns:a16="http://schemas.microsoft.com/office/drawing/2014/main" id="{00000000-0008-0000-0800-000033010000}"/>
            </a:ext>
          </a:extLst>
        </xdr:cNvPr>
        <xdr:cNvSpPr/>
      </xdr:nvSpPr>
      <xdr:spPr>
        <a:xfrm>
          <a:off x="10426700" y="64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120540</xdr:rowOff>
    </xdr:from>
    <xdr:ext cx="378565" cy="259045"/>
    <xdr:sp macro="" textlink="">
      <xdr:nvSpPr>
        <xdr:cNvPr id="308" name="労働費該当値テキスト">
          <a:extLst>
            <a:ext uri="{FF2B5EF4-FFF2-40B4-BE49-F238E27FC236}">
              <a16:creationId xmlns:a16="http://schemas.microsoft.com/office/drawing/2014/main" id="{00000000-0008-0000-0800-000034010000}"/>
            </a:ext>
          </a:extLst>
        </xdr:cNvPr>
        <xdr:cNvSpPr txBox="1"/>
      </xdr:nvSpPr>
      <xdr:spPr>
        <a:xfrm>
          <a:off x="10528300" y="6292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93853</xdr:rowOff>
    </xdr:from>
    <xdr:to>
      <xdr:col>50</xdr:col>
      <xdr:colOff>165100</xdr:colOff>
      <xdr:row>38</xdr:row>
      <xdr:rowOff>24003</xdr:rowOff>
    </xdr:to>
    <xdr:sp macro="" textlink="">
      <xdr:nvSpPr>
        <xdr:cNvPr id="309" name="楕円 308">
          <a:extLst>
            <a:ext uri="{FF2B5EF4-FFF2-40B4-BE49-F238E27FC236}">
              <a16:creationId xmlns:a16="http://schemas.microsoft.com/office/drawing/2014/main" id="{00000000-0008-0000-0800-000035010000}"/>
            </a:ext>
          </a:extLst>
        </xdr:cNvPr>
        <xdr:cNvSpPr/>
      </xdr:nvSpPr>
      <xdr:spPr>
        <a:xfrm>
          <a:off x="95885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40530</xdr:rowOff>
    </xdr:from>
    <xdr:ext cx="378565" cy="259045"/>
    <xdr:sp macro="" textlink="">
      <xdr:nvSpPr>
        <xdr:cNvPr id="310" name="テキスト ボックス 309">
          <a:extLst>
            <a:ext uri="{FF2B5EF4-FFF2-40B4-BE49-F238E27FC236}">
              <a16:creationId xmlns:a16="http://schemas.microsoft.com/office/drawing/2014/main" id="{00000000-0008-0000-0800-000036010000}"/>
            </a:ext>
          </a:extLst>
        </xdr:cNvPr>
        <xdr:cNvSpPr txBox="1"/>
      </xdr:nvSpPr>
      <xdr:spPr>
        <a:xfrm>
          <a:off x="9450017" y="6212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94615</xdr:rowOff>
    </xdr:from>
    <xdr:to>
      <xdr:col>46</xdr:col>
      <xdr:colOff>38100</xdr:colOff>
      <xdr:row>38</xdr:row>
      <xdr:rowOff>24765</xdr:rowOff>
    </xdr:to>
    <xdr:sp macro="" textlink="">
      <xdr:nvSpPr>
        <xdr:cNvPr id="311" name="楕円 310">
          <a:extLst>
            <a:ext uri="{FF2B5EF4-FFF2-40B4-BE49-F238E27FC236}">
              <a16:creationId xmlns:a16="http://schemas.microsoft.com/office/drawing/2014/main" id="{00000000-0008-0000-0800-000037010000}"/>
            </a:ext>
          </a:extLst>
        </xdr:cNvPr>
        <xdr:cNvSpPr/>
      </xdr:nvSpPr>
      <xdr:spPr>
        <a:xfrm>
          <a:off x="8699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41292</xdr:rowOff>
    </xdr:from>
    <xdr:ext cx="378565" cy="259045"/>
    <xdr:sp macro="" textlink="">
      <xdr:nvSpPr>
        <xdr:cNvPr id="312" name="テキスト ボックス 311">
          <a:extLst>
            <a:ext uri="{FF2B5EF4-FFF2-40B4-BE49-F238E27FC236}">
              <a16:creationId xmlns:a16="http://schemas.microsoft.com/office/drawing/2014/main" id="{00000000-0008-0000-0800-000038010000}"/>
            </a:ext>
          </a:extLst>
        </xdr:cNvPr>
        <xdr:cNvSpPr txBox="1"/>
      </xdr:nvSpPr>
      <xdr:spPr>
        <a:xfrm>
          <a:off x="8561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41656</xdr:rowOff>
    </xdr:from>
    <xdr:to>
      <xdr:col>41</xdr:col>
      <xdr:colOff>101600</xdr:colOff>
      <xdr:row>37</xdr:row>
      <xdr:rowOff>143256</xdr:rowOff>
    </xdr:to>
    <xdr:sp macro="" textlink="">
      <xdr:nvSpPr>
        <xdr:cNvPr id="313" name="楕円 312">
          <a:extLst>
            <a:ext uri="{FF2B5EF4-FFF2-40B4-BE49-F238E27FC236}">
              <a16:creationId xmlns:a16="http://schemas.microsoft.com/office/drawing/2014/main" id="{00000000-0008-0000-0800-000039010000}"/>
            </a:ext>
          </a:extLst>
        </xdr:cNvPr>
        <xdr:cNvSpPr/>
      </xdr:nvSpPr>
      <xdr:spPr>
        <a:xfrm>
          <a:off x="7810500" y="6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159783</xdr:rowOff>
    </xdr:from>
    <xdr:ext cx="378565" cy="259045"/>
    <xdr:sp macro="" textlink="">
      <xdr:nvSpPr>
        <xdr:cNvPr id="314" name="テキスト ボックス 313">
          <a:extLst>
            <a:ext uri="{FF2B5EF4-FFF2-40B4-BE49-F238E27FC236}">
              <a16:creationId xmlns:a16="http://schemas.microsoft.com/office/drawing/2014/main" id="{00000000-0008-0000-0800-00003A010000}"/>
            </a:ext>
          </a:extLst>
        </xdr:cNvPr>
        <xdr:cNvSpPr txBox="1"/>
      </xdr:nvSpPr>
      <xdr:spPr>
        <a:xfrm>
          <a:off x="7672017" y="6160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315" name="楕円 314">
          <a:extLst>
            <a:ext uri="{FF2B5EF4-FFF2-40B4-BE49-F238E27FC236}">
              <a16:creationId xmlns:a16="http://schemas.microsoft.com/office/drawing/2014/main" id="{00000000-0008-0000-0800-00003B010000}"/>
            </a:ext>
          </a:extLst>
        </xdr:cNvPr>
        <xdr:cNvSpPr/>
      </xdr:nvSpPr>
      <xdr:spPr>
        <a:xfrm>
          <a:off x="6921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316" name="テキスト ボックス 315">
          <a:extLst>
            <a:ext uri="{FF2B5EF4-FFF2-40B4-BE49-F238E27FC236}">
              <a16:creationId xmlns:a16="http://schemas.microsoft.com/office/drawing/2014/main" id="{00000000-0008-0000-0800-00003C010000}"/>
            </a:ext>
          </a:extLst>
        </xdr:cNvPr>
        <xdr:cNvSpPr txBox="1"/>
      </xdr:nvSpPr>
      <xdr:spPr>
        <a:xfrm>
          <a:off x="6783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8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8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8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8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8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8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8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8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8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8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8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8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8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8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8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8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8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8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8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8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8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8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8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0" name="直線コネクタ 339">
          <a:extLst>
            <a:ext uri="{FF2B5EF4-FFF2-40B4-BE49-F238E27FC236}">
              <a16:creationId xmlns:a16="http://schemas.microsoft.com/office/drawing/2014/main" id="{00000000-0008-0000-0800-000054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1" name="農林水産業費最小値テキスト">
          <a:extLst>
            <a:ext uri="{FF2B5EF4-FFF2-40B4-BE49-F238E27FC236}">
              <a16:creationId xmlns:a16="http://schemas.microsoft.com/office/drawing/2014/main" id="{00000000-0008-0000-0800-000055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2" name="直線コネクタ 341">
          <a:extLst>
            <a:ext uri="{FF2B5EF4-FFF2-40B4-BE49-F238E27FC236}">
              <a16:creationId xmlns:a16="http://schemas.microsoft.com/office/drawing/2014/main" id="{00000000-0008-0000-0800-000056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3" name="農林水産業費最大値テキスト">
          <a:extLst>
            <a:ext uri="{FF2B5EF4-FFF2-40B4-BE49-F238E27FC236}">
              <a16:creationId xmlns:a16="http://schemas.microsoft.com/office/drawing/2014/main" id="{00000000-0008-0000-0800-000057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4" name="直線コネクタ 343">
          <a:extLst>
            <a:ext uri="{FF2B5EF4-FFF2-40B4-BE49-F238E27FC236}">
              <a16:creationId xmlns:a16="http://schemas.microsoft.com/office/drawing/2014/main" id="{00000000-0008-0000-0800-000058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141929</xdr:rowOff>
    </xdr:from>
    <xdr:to>
      <xdr:col>55</xdr:col>
      <xdr:colOff>0</xdr:colOff>
      <xdr:row>58</xdr:row>
      <xdr:rowOff>158255</xdr:rowOff>
    </xdr:to>
    <xdr:cxnSp macro="">
      <xdr:nvCxnSpPr>
        <xdr:cNvPr id="345" name="直線コネクタ 344">
          <a:extLst>
            <a:ext uri="{FF2B5EF4-FFF2-40B4-BE49-F238E27FC236}">
              <a16:creationId xmlns:a16="http://schemas.microsoft.com/office/drawing/2014/main" id="{00000000-0008-0000-0800-000059010000}"/>
            </a:ext>
          </a:extLst>
        </xdr:cNvPr>
        <xdr:cNvCxnSpPr/>
      </xdr:nvCxnSpPr>
      <xdr:spPr>
        <a:xfrm flipV="1">
          <a:off x="9639300" y="10086029"/>
          <a:ext cx="8382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6" name="農林水産業費平均値テキスト">
          <a:extLst>
            <a:ext uri="{FF2B5EF4-FFF2-40B4-BE49-F238E27FC236}">
              <a16:creationId xmlns:a16="http://schemas.microsoft.com/office/drawing/2014/main" id="{00000000-0008-0000-0800-00005A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47" name="フローチャート: 判断 346">
          <a:extLst>
            <a:ext uri="{FF2B5EF4-FFF2-40B4-BE49-F238E27FC236}">
              <a16:creationId xmlns:a16="http://schemas.microsoft.com/office/drawing/2014/main" id="{00000000-0008-0000-0800-00005B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155911</xdr:rowOff>
    </xdr:from>
    <xdr:to>
      <xdr:col>50</xdr:col>
      <xdr:colOff>114300</xdr:colOff>
      <xdr:row>58</xdr:row>
      <xdr:rowOff>158255</xdr:rowOff>
    </xdr:to>
    <xdr:cxnSp macro="">
      <xdr:nvCxnSpPr>
        <xdr:cNvPr id="348" name="直線コネクタ 347">
          <a:extLst>
            <a:ext uri="{FF2B5EF4-FFF2-40B4-BE49-F238E27FC236}">
              <a16:creationId xmlns:a16="http://schemas.microsoft.com/office/drawing/2014/main" id="{00000000-0008-0000-0800-00005C010000}"/>
            </a:ext>
          </a:extLst>
        </xdr:cNvPr>
        <xdr:cNvCxnSpPr/>
      </xdr:nvCxnSpPr>
      <xdr:spPr>
        <a:xfrm>
          <a:off x="8750300" y="10100011"/>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49" name="フローチャート: 判断 348">
          <a:extLst>
            <a:ext uri="{FF2B5EF4-FFF2-40B4-BE49-F238E27FC236}">
              <a16:creationId xmlns:a16="http://schemas.microsoft.com/office/drawing/2014/main" id="{00000000-0008-0000-0800-00005D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0" name="テキスト ボックス 349">
          <a:extLst>
            <a:ext uri="{FF2B5EF4-FFF2-40B4-BE49-F238E27FC236}">
              <a16:creationId xmlns:a16="http://schemas.microsoft.com/office/drawing/2014/main" id="{00000000-0008-0000-0800-00005E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154330</xdr:rowOff>
    </xdr:from>
    <xdr:to>
      <xdr:col>45</xdr:col>
      <xdr:colOff>177800</xdr:colOff>
      <xdr:row>58</xdr:row>
      <xdr:rowOff>155911</xdr:rowOff>
    </xdr:to>
    <xdr:cxnSp macro="">
      <xdr:nvCxnSpPr>
        <xdr:cNvPr id="351" name="直線コネクタ 350">
          <a:extLst>
            <a:ext uri="{FF2B5EF4-FFF2-40B4-BE49-F238E27FC236}">
              <a16:creationId xmlns:a16="http://schemas.microsoft.com/office/drawing/2014/main" id="{00000000-0008-0000-0800-00005F010000}"/>
            </a:ext>
          </a:extLst>
        </xdr:cNvPr>
        <xdr:cNvCxnSpPr/>
      </xdr:nvCxnSpPr>
      <xdr:spPr>
        <a:xfrm>
          <a:off x="7861300" y="10098430"/>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2" name="フローチャート: 判断 351">
          <a:extLst>
            <a:ext uri="{FF2B5EF4-FFF2-40B4-BE49-F238E27FC236}">
              <a16:creationId xmlns:a16="http://schemas.microsoft.com/office/drawing/2014/main" id="{00000000-0008-0000-0800-000060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3" name="テキスト ボックス 352">
          <a:extLst>
            <a:ext uri="{FF2B5EF4-FFF2-40B4-BE49-F238E27FC236}">
              <a16:creationId xmlns:a16="http://schemas.microsoft.com/office/drawing/2014/main" id="{00000000-0008-0000-0800-000061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150292</xdr:rowOff>
    </xdr:from>
    <xdr:to>
      <xdr:col>41</xdr:col>
      <xdr:colOff>50800</xdr:colOff>
      <xdr:row>58</xdr:row>
      <xdr:rowOff>154330</xdr:rowOff>
    </xdr:to>
    <xdr:cxnSp macro="">
      <xdr:nvCxnSpPr>
        <xdr:cNvPr id="354" name="直線コネクタ 353">
          <a:extLst>
            <a:ext uri="{FF2B5EF4-FFF2-40B4-BE49-F238E27FC236}">
              <a16:creationId xmlns:a16="http://schemas.microsoft.com/office/drawing/2014/main" id="{00000000-0008-0000-0800-000062010000}"/>
            </a:ext>
          </a:extLst>
        </xdr:cNvPr>
        <xdr:cNvCxnSpPr/>
      </xdr:nvCxnSpPr>
      <xdr:spPr>
        <a:xfrm>
          <a:off x="6972300" y="10094392"/>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5" name="フローチャート: 判断 354">
          <a:extLst>
            <a:ext uri="{FF2B5EF4-FFF2-40B4-BE49-F238E27FC236}">
              <a16:creationId xmlns:a16="http://schemas.microsoft.com/office/drawing/2014/main" id="{00000000-0008-0000-0800-000063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6" name="テキスト ボックス 355">
          <a:extLst>
            <a:ext uri="{FF2B5EF4-FFF2-40B4-BE49-F238E27FC236}">
              <a16:creationId xmlns:a16="http://schemas.microsoft.com/office/drawing/2014/main" id="{00000000-0008-0000-0800-000064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57" name="フローチャート: 判断 356">
          <a:extLst>
            <a:ext uri="{FF2B5EF4-FFF2-40B4-BE49-F238E27FC236}">
              <a16:creationId xmlns:a16="http://schemas.microsoft.com/office/drawing/2014/main" id="{00000000-0008-0000-0800-000065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58" name="テキスト ボックス 357">
          <a:extLst>
            <a:ext uri="{FF2B5EF4-FFF2-40B4-BE49-F238E27FC236}">
              <a16:creationId xmlns:a16="http://schemas.microsoft.com/office/drawing/2014/main" id="{00000000-0008-0000-0800-000066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8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8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8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8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8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91129</xdr:rowOff>
    </xdr:from>
    <xdr:to>
      <xdr:col>55</xdr:col>
      <xdr:colOff>50800</xdr:colOff>
      <xdr:row>59</xdr:row>
      <xdr:rowOff>21279</xdr:rowOff>
    </xdr:to>
    <xdr:sp macro="" textlink="">
      <xdr:nvSpPr>
        <xdr:cNvPr id="364" name="楕円 363">
          <a:extLst>
            <a:ext uri="{FF2B5EF4-FFF2-40B4-BE49-F238E27FC236}">
              <a16:creationId xmlns:a16="http://schemas.microsoft.com/office/drawing/2014/main" id="{00000000-0008-0000-0800-00006C010000}"/>
            </a:ext>
          </a:extLst>
        </xdr:cNvPr>
        <xdr:cNvSpPr/>
      </xdr:nvSpPr>
      <xdr:spPr>
        <a:xfrm>
          <a:off x="10426700" y="100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24446</xdr:rowOff>
    </xdr:from>
    <xdr:ext cx="469744" cy="259045"/>
    <xdr:sp macro="" textlink="">
      <xdr:nvSpPr>
        <xdr:cNvPr id="365" name="農林水産業費該当値テキスト">
          <a:extLst>
            <a:ext uri="{FF2B5EF4-FFF2-40B4-BE49-F238E27FC236}">
              <a16:creationId xmlns:a16="http://schemas.microsoft.com/office/drawing/2014/main" id="{00000000-0008-0000-0800-00006D010000}"/>
            </a:ext>
          </a:extLst>
        </xdr:cNvPr>
        <xdr:cNvSpPr txBox="1"/>
      </xdr:nvSpPr>
      <xdr:spPr>
        <a:xfrm>
          <a:off x="10528300" y="996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107455</xdr:rowOff>
    </xdr:from>
    <xdr:to>
      <xdr:col>50</xdr:col>
      <xdr:colOff>165100</xdr:colOff>
      <xdr:row>59</xdr:row>
      <xdr:rowOff>37605</xdr:rowOff>
    </xdr:to>
    <xdr:sp macro="" textlink="">
      <xdr:nvSpPr>
        <xdr:cNvPr id="366" name="楕円 365">
          <a:extLst>
            <a:ext uri="{FF2B5EF4-FFF2-40B4-BE49-F238E27FC236}">
              <a16:creationId xmlns:a16="http://schemas.microsoft.com/office/drawing/2014/main" id="{00000000-0008-0000-0800-00006E010000}"/>
            </a:ext>
          </a:extLst>
        </xdr:cNvPr>
        <xdr:cNvSpPr/>
      </xdr:nvSpPr>
      <xdr:spPr>
        <a:xfrm>
          <a:off x="9588500" y="100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28732</xdr:rowOff>
    </xdr:from>
    <xdr:ext cx="469744" cy="259045"/>
    <xdr:sp macro="" textlink="">
      <xdr:nvSpPr>
        <xdr:cNvPr id="367" name="テキスト ボックス 366">
          <a:extLst>
            <a:ext uri="{FF2B5EF4-FFF2-40B4-BE49-F238E27FC236}">
              <a16:creationId xmlns:a16="http://schemas.microsoft.com/office/drawing/2014/main" id="{00000000-0008-0000-0800-00006F010000}"/>
            </a:ext>
          </a:extLst>
        </xdr:cNvPr>
        <xdr:cNvSpPr txBox="1"/>
      </xdr:nvSpPr>
      <xdr:spPr>
        <a:xfrm>
          <a:off x="9404428" y="1014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105111</xdr:rowOff>
    </xdr:from>
    <xdr:to>
      <xdr:col>46</xdr:col>
      <xdr:colOff>38100</xdr:colOff>
      <xdr:row>59</xdr:row>
      <xdr:rowOff>35261</xdr:rowOff>
    </xdr:to>
    <xdr:sp macro="" textlink="">
      <xdr:nvSpPr>
        <xdr:cNvPr id="368" name="楕円 367">
          <a:extLst>
            <a:ext uri="{FF2B5EF4-FFF2-40B4-BE49-F238E27FC236}">
              <a16:creationId xmlns:a16="http://schemas.microsoft.com/office/drawing/2014/main" id="{00000000-0008-0000-0800-000070010000}"/>
            </a:ext>
          </a:extLst>
        </xdr:cNvPr>
        <xdr:cNvSpPr/>
      </xdr:nvSpPr>
      <xdr:spPr>
        <a:xfrm>
          <a:off x="8699500" y="100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26388</xdr:rowOff>
    </xdr:from>
    <xdr:ext cx="469744" cy="259045"/>
    <xdr:sp macro="" textlink="">
      <xdr:nvSpPr>
        <xdr:cNvPr id="369" name="テキスト ボックス 368">
          <a:extLst>
            <a:ext uri="{FF2B5EF4-FFF2-40B4-BE49-F238E27FC236}">
              <a16:creationId xmlns:a16="http://schemas.microsoft.com/office/drawing/2014/main" id="{00000000-0008-0000-0800-000071010000}"/>
            </a:ext>
          </a:extLst>
        </xdr:cNvPr>
        <xdr:cNvSpPr txBox="1"/>
      </xdr:nvSpPr>
      <xdr:spPr>
        <a:xfrm>
          <a:off x="8515428" y="101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103530</xdr:rowOff>
    </xdr:from>
    <xdr:to>
      <xdr:col>41</xdr:col>
      <xdr:colOff>101600</xdr:colOff>
      <xdr:row>59</xdr:row>
      <xdr:rowOff>33680</xdr:rowOff>
    </xdr:to>
    <xdr:sp macro="" textlink="">
      <xdr:nvSpPr>
        <xdr:cNvPr id="370" name="楕円 369">
          <a:extLst>
            <a:ext uri="{FF2B5EF4-FFF2-40B4-BE49-F238E27FC236}">
              <a16:creationId xmlns:a16="http://schemas.microsoft.com/office/drawing/2014/main" id="{00000000-0008-0000-0800-000072010000}"/>
            </a:ext>
          </a:extLst>
        </xdr:cNvPr>
        <xdr:cNvSpPr/>
      </xdr:nvSpPr>
      <xdr:spPr>
        <a:xfrm>
          <a:off x="7810500" y="100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24807</xdr:rowOff>
    </xdr:from>
    <xdr:ext cx="469744" cy="259045"/>
    <xdr:sp macro="" textlink="">
      <xdr:nvSpPr>
        <xdr:cNvPr id="371" name="テキスト ボックス 370">
          <a:extLst>
            <a:ext uri="{FF2B5EF4-FFF2-40B4-BE49-F238E27FC236}">
              <a16:creationId xmlns:a16="http://schemas.microsoft.com/office/drawing/2014/main" id="{00000000-0008-0000-0800-000073010000}"/>
            </a:ext>
          </a:extLst>
        </xdr:cNvPr>
        <xdr:cNvSpPr txBox="1"/>
      </xdr:nvSpPr>
      <xdr:spPr>
        <a:xfrm>
          <a:off x="7626428" y="101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99492</xdr:rowOff>
    </xdr:from>
    <xdr:to>
      <xdr:col>36</xdr:col>
      <xdr:colOff>165100</xdr:colOff>
      <xdr:row>59</xdr:row>
      <xdr:rowOff>29642</xdr:rowOff>
    </xdr:to>
    <xdr:sp macro="" textlink="">
      <xdr:nvSpPr>
        <xdr:cNvPr id="372" name="楕円 371">
          <a:extLst>
            <a:ext uri="{FF2B5EF4-FFF2-40B4-BE49-F238E27FC236}">
              <a16:creationId xmlns:a16="http://schemas.microsoft.com/office/drawing/2014/main" id="{00000000-0008-0000-0800-000074010000}"/>
            </a:ext>
          </a:extLst>
        </xdr:cNvPr>
        <xdr:cNvSpPr/>
      </xdr:nvSpPr>
      <xdr:spPr>
        <a:xfrm>
          <a:off x="6921500" y="100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20769</xdr:rowOff>
    </xdr:from>
    <xdr:ext cx="469744" cy="259045"/>
    <xdr:sp macro="" textlink="">
      <xdr:nvSpPr>
        <xdr:cNvPr id="373" name="テキスト ボックス 372">
          <a:extLst>
            <a:ext uri="{FF2B5EF4-FFF2-40B4-BE49-F238E27FC236}">
              <a16:creationId xmlns:a16="http://schemas.microsoft.com/office/drawing/2014/main" id="{00000000-0008-0000-0800-000075010000}"/>
            </a:ext>
          </a:extLst>
        </xdr:cNvPr>
        <xdr:cNvSpPr txBox="1"/>
      </xdr:nvSpPr>
      <xdr:spPr>
        <a:xfrm>
          <a:off x="6737428" y="1013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8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8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8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8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8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8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8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8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8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8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8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8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8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8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8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8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8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8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8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8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8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8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8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397" name="直線コネクタ 396">
          <a:extLst>
            <a:ext uri="{FF2B5EF4-FFF2-40B4-BE49-F238E27FC236}">
              <a16:creationId xmlns:a16="http://schemas.microsoft.com/office/drawing/2014/main" id="{00000000-0008-0000-0800-00008D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398" name="商工費最小値テキスト">
          <a:extLst>
            <a:ext uri="{FF2B5EF4-FFF2-40B4-BE49-F238E27FC236}">
              <a16:creationId xmlns:a16="http://schemas.microsoft.com/office/drawing/2014/main" id="{00000000-0008-0000-0800-00008E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399" name="直線コネクタ 398">
          <a:extLst>
            <a:ext uri="{FF2B5EF4-FFF2-40B4-BE49-F238E27FC236}">
              <a16:creationId xmlns:a16="http://schemas.microsoft.com/office/drawing/2014/main" id="{00000000-0008-0000-0800-00008F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0" name="商工費最大値テキスト">
          <a:extLst>
            <a:ext uri="{FF2B5EF4-FFF2-40B4-BE49-F238E27FC236}">
              <a16:creationId xmlns:a16="http://schemas.microsoft.com/office/drawing/2014/main" id="{00000000-0008-0000-0800-000090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1" name="直線コネクタ 400">
          <a:extLst>
            <a:ext uri="{FF2B5EF4-FFF2-40B4-BE49-F238E27FC236}">
              <a16:creationId xmlns:a16="http://schemas.microsoft.com/office/drawing/2014/main" id="{00000000-0008-0000-0800-000091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98667</xdr:rowOff>
    </xdr:from>
    <xdr:to>
      <xdr:col>55</xdr:col>
      <xdr:colOff>0</xdr:colOff>
      <xdr:row>78</xdr:row>
      <xdr:rowOff>100800</xdr:rowOff>
    </xdr:to>
    <xdr:cxnSp macro="">
      <xdr:nvCxnSpPr>
        <xdr:cNvPr id="402" name="直線コネクタ 401">
          <a:extLst>
            <a:ext uri="{FF2B5EF4-FFF2-40B4-BE49-F238E27FC236}">
              <a16:creationId xmlns:a16="http://schemas.microsoft.com/office/drawing/2014/main" id="{00000000-0008-0000-0800-000092010000}"/>
            </a:ext>
          </a:extLst>
        </xdr:cNvPr>
        <xdr:cNvCxnSpPr/>
      </xdr:nvCxnSpPr>
      <xdr:spPr>
        <a:xfrm flipV="1">
          <a:off x="9639300" y="13471767"/>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3" name="商工費平均値テキスト">
          <a:extLst>
            <a:ext uri="{FF2B5EF4-FFF2-40B4-BE49-F238E27FC236}">
              <a16:creationId xmlns:a16="http://schemas.microsoft.com/office/drawing/2014/main" id="{00000000-0008-0000-0800-000093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4" name="フローチャート: 判断 403">
          <a:extLst>
            <a:ext uri="{FF2B5EF4-FFF2-40B4-BE49-F238E27FC236}">
              <a16:creationId xmlns:a16="http://schemas.microsoft.com/office/drawing/2014/main" id="{00000000-0008-0000-0800-000094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100800</xdr:rowOff>
    </xdr:from>
    <xdr:to>
      <xdr:col>50</xdr:col>
      <xdr:colOff>114300</xdr:colOff>
      <xdr:row>78</xdr:row>
      <xdr:rowOff>116726</xdr:rowOff>
    </xdr:to>
    <xdr:cxnSp macro="">
      <xdr:nvCxnSpPr>
        <xdr:cNvPr id="405" name="直線コネクタ 404">
          <a:extLst>
            <a:ext uri="{FF2B5EF4-FFF2-40B4-BE49-F238E27FC236}">
              <a16:creationId xmlns:a16="http://schemas.microsoft.com/office/drawing/2014/main" id="{00000000-0008-0000-0800-000095010000}"/>
            </a:ext>
          </a:extLst>
        </xdr:cNvPr>
        <xdr:cNvCxnSpPr/>
      </xdr:nvCxnSpPr>
      <xdr:spPr>
        <a:xfrm flipV="1">
          <a:off x="8750300" y="13473900"/>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6" name="フローチャート: 判断 405">
          <a:extLst>
            <a:ext uri="{FF2B5EF4-FFF2-40B4-BE49-F238E27FC236}">
              <a16:creationId xmlns:a16="http://schemas.microsoft.com/office/drawing/2014/main" id="{00000000-0008-0000-0800-000096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07" name="テキスト ボックス 406">
          <a:extLst>
            <a:ext uri="{FF2B5EF4-FFF2-40B4-BE49-F238E27FC236}">
              <a16:creationId xmlns:a16="http://schemas.microsoft.com/office/drawing/2014/main" id="{00000000-0008-0000-0800-000097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116726</xdr:rowOff>
    </xdr:from>
    <xdr:to>
      <xdr:col>45</xdr:col>
      <xdr:colOff>177800</xdr:colOff>
      <xdr:row>78</xdr:row>
      <xdr:rowOff>158978</xdr:rowOff>
    </xdr:to>
    <xdr:cxnSp macro="">
      <xdr:nvCxnSpPr>
        <xdr:cNvPr id="408" name="直線コネクタ 407">
          <a:extLst>
            <a:ext uri="{FF2B5EF4-FFF2-40B4-BE49-F238E27FC236}">
              <a16:creationId xmlns:a16="http://schemas.microsoft.com/office/drawing/2014/main" id="{00000000-0008-0000-0800-000098010000}"/>
            </a:ext>
          </a:extLst>
        </xdr:cNvPr>
        <xdr:cNvCxnSpPr/>
      </xdr:nvCxnSpPr>
      <xdr:spPr>
        <a:xfrm flipV="1">
          <a:off x="7861300" y="13489826"/>
          <a:ext cx="889000" cy="4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09" name="フローチャート: 判断 408">
          <a:extLst>
            <a:ext uri="{FF2B5EF4-FFF2-40B4-BE49-F238E27FC236}">
              <a16:creationId xmlns:a16="http://schemas.microsoft.com/office/drawing/2014/main" id="{00000000-0008-0000-0800-000099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0" name="テキスト ボックス 409">
          <a:extLst>
            <a:ext uri="{FF2B5EF4-FFF2-40B4-BE49-F238E27FC236}">
              <a16:creationId xmlns:a16="http://schemas.microsoft.com/office/drawing/2014/main" id="{00000000-0008-0000-0800-00009A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158978</xdr:rowOff>
    </xdr:from>
    <xdr:to>
      <xdr:col>41</xdr:col>
      <xdr:colOff>50800</xdr:colOff>
      <xdr:row>79</xdr:row>
      <xdr:rowOff>330</xdr:rowOff>
    </xdr:to>
    <xdr:cxnSp macro="">
      <xdr:nvCxnSpPr>
        <xdr:cNvPr id="411" name="直線コネクタ 410">
          <a:extLst>
            <a:ext uri="{FF2B5EF4-FFF2-40B4-BE49-F238E27FC236}">
              <a16:creationId xmlns:a16="http://schemas.microsoft.com/office/drawing/2014/main" id="{00000000-0008-0000-0800-00009B010000}"/>
            </a:ext>
          </a:extLst>
        </xdr:cNvPr>
        <xdr:cNvCxnSpPr/>
      </xdr:nvCxnSpPr>
      <xdr:spPr>
        <a:xfrm flipV="1">
          <a:off x="6972300" y="13532078"/>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2" name="フローチャート: 判断 411">
          <a:extLst>
            <a:ext uri="{FF2B5EF4-FFF2-40B4-BE49-F238E27FC236}">
              <a16:creationId xmlns:a16="http://schemas.microsoft.com/office/drawing/2014/main" id="{00000000-0008-0000-0800-00009C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3" name="テキスト ボックス 412">
          <a:extLst>
            <a:ext uri="{FF2B5EF4-FFF2-40B4-BE49-F238E27FC236}">
              <a16:creationId xmlns:a16="http://schemas.microsoft.com/office/drawing/2014/main" id="{00000000-0008-0000-0800-00009D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4" name="フローチャート: 判断 413">
          <a:extLst>
            <a:ext uri="{FF2B5EF4-FFF2-40B4-BE49-F238E27FC236}">
              <a16:creationId xmlns:a16="http://schemas.microsoft.com/office/drawing/2014/main" id="{00000000-0008-0000-0800-00009E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5" name="テキスト ボックス 414">
          <a:extLst>
            <a:ext uri="{FF2B5EF4-FFF2-40B4-BE49-F238E27FC236}">
              <a16:creationId xmlns:a16="http://schemas.microsoft.com/office/drawing/2014/main" id="{00000000-0008-0000-0800-00009F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8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8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8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8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8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47867</xdr:rowOff>
    </xdr:from>
    <xdr:to>
      <xdr:col>55</xdr:col>
      <xdr:colOff>50800</xdr:colOff>
      <xdr:row>78</xdr:row>
      <xdr:rowOff>149467</xdr:rowOff>
    </xdr:to>
    <xdr:sp macro="" textlink="">
      <xdr:nvSpPr>
        <xdr:cNvPr id="421" name="楕円 420">
          <a:extLst>
            <a:ext uri="{FF2B5EF4-FFF2-40B4-BE49-F238E27FC236}">
              <a16:creationId xmlns:a16="http://schemas.microsoft.com/office/drawing/2014/main" id="{00000000-0008-0000-0800-0000A5010000}"/>
            </a:ext>
          </a:extLst>
        </xdr:cNvPr>
        <xdr:cNvSpPr/>
      </xdr:nvSpPr>
      <xdr:spPr>
        <a:xfrm>
          <a:off x="10426700" y="134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134244</xdr:rowOff>
    </xdr:from>
    <xdr:ext cx="469744" cy="259045"/>
    <xdr:sp macro="" textlink="">
      <xdr:nvSpPr>
        <xdr:cNvPr id="422" name="商工費該当値テキスト">
          <a:extLst>
            <a:ext uri="{FF2B5EF4-FFF2-40B4-BE49-F238E27FC236}">
              <a16:creationId xmlns:a16="http://schemas.microsoft.com/office/drawing/2014/main" id="{00000000-0008-0000-0800-0000A6010000}"/>
            </a:ext>
          </a:extLst>
        </xdr:cNvPr>
        <xdr:cNvSpPr txBox="1"/>
      </xdr:nvSpPr>
      <xdr:spPr>
        <a:xfrm>
          <a:off x="10528300" y="1333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50000</xdr:rowOff>
    </xdr:from>
    <xdr:to>
      <xdr:col>50</xdr:col>
      <xdr:colOff>165100</xdr:colOff>
      <xdr:row>78</xdr:row>
      <xdr:rowOff>151600</xdr:rowOff>
    </xdr:to>
    <xdr:sp macro="" textlink="">
      <xdr:nvSpPr>
        <xdr:cNvPr id="423" name="楕円 422">
          <a:extLst>
            <a:ext uri="{FF2B5EF4-FFF2-40B4-BE49-F238E27FC236}">
              <a16:creationId xmlns:a16="http://schemas.microsoft.com/office/drawing/2014/main" id="{00000000-0008-0000-0800-0000A7010000}"/>
            </a:ext>
          </a:extLst>
        </xdr:cNvPr>
        <xdr:cNvSpPr/>
      </xdr:nvSpPr>
      <xdr:spPr>
        <a:xfrm>
          <a:off x="9588500" y="134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142727</xdr:rowOff>
    </xdr:from>
    <xdr:ext cx="469744" cy="259045"/>
    <xdr:sp macro="" textlink="">
      <xdr:nvSpPr>
        <xdr:cNvPr id="424" name="テキスト ボックス 423">
          <a:extLst>
            <a:ext uri="{FF2B5EF4-FFF2-40B4-BE49-F238E27FC236}">
              <a16:creationId xmlns:a16="http://schemas.microsoft.com/office/drawing/2014/main" id="{00000000-0008-0000-0800-0000A8010000}"/>
            </a:ext>
          </a:extLst>
        </xdr:cNvPr>
        <xdr:cNvSpPr txBox="1"/>
      </xdr:nvSpPr>
      <xdr:spPr>
        <a:xfrm>
          <a:off x="9404428" y="135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65926</xdr:rowOff>
    </xdr:from>
    <xdr:to>
      <xdr:col>46</xdr:col>
      <xdr:colOff>38100</xdr:colOff>
      <xdr:row>78</xdr:row>
      <xdr:rowOff>167526</xdr:rowOff>
    </xdr:to>
    <xdr:sp macro="" textlink="">
      <xdr:nvSpPr>
        <xdr:cNvPr id="425" name="楕円 424">
          <a:extLst>
            <a:ext uri="{FF2B5EF4-FFF2-40B4-BE49-F238E27FC236}">
              <a16:creationId xmlns:a16="http://schemas.microsoft.com/office/drawing/2014/main" id="{00000000-0008-0000-0800-0000A9010000}"/>
            </a:ext>
          </a:extLst>
        </xdr:cNvPr>
        <xdr:cNvSpPr/>
      </xdr:nvSpPr>
      <xdr:spPr>
        <a:xfrm>
          <a:off x="8699500" y="134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158653</xdr:rowOff>
    </xdr:from>
    <xdr:ext cx="469744" cy="259045"/>
    <xdr:sp macro="" textlink="">
      <xdr:nvSpPr>
        <xdr:cNvPr id="426" name="テキスト ボックス 425">
          <a:extLst>
            <a:ext uri="{FF2B5EF4-FFF2-40B4-BE49-F238E27FC236}">
              <a16:creationId xmlns:a16="http://schemas.microsoft.com/office/drawing/2014/main" id="{00000000-0008-0000-0800-0000AA010000}"/>
            </a:ext>
          </a:extLst>
        </xdr:cNvPr>
        <xdr:cNvSpPr txBox="1"/>
      </xdr:nvSpPr>
      <xdr:spPr>
        <a:xfrm>
          <a:off x="8515428" y="1353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108178</xdr:rowOff>
    </xdr:from>
    <xdr:to>
      <xdr:col>41</xdr:col>
      <xdr:colOff>101600</xdr:colOff>
      <xdr:row>79</xdr:row>
      <xdr:rowOff>38328</xdr:rowOff>
    </xdr:to>
    <xdr:sp macro="" textlink="">
      <xdr:nvSpPr>
        <xdr:cNvPr id="427" name="楕円 426">
          <a:extLst>
            <a:ext uri="{FF2B5EF4-FFF2-40B4-BE49-F238E27FC236}">
              <a16:creationId xmlns:a16="http://schemas.microsoft.com/office/drawing/2014/main" id="{00000000-0008-0000-0800-0000AB010000}"/>
            </a:ext>
          </a:extLst>
        </xdr:cNvPr>
        <xdr:cNvSpPr/>
      </xdr:nvSpPr>
      <xdr:spPr>
        <a:xfrm>
          <a:off x="7810500" y="134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29455</xdr:rowOff>
    </xdr:from>
    <xdr:ext cx="469744" cy="259045"/>
    <xdr:sp macro="" textlink="">
      <xdr:nvSpPr>
        <xdr:cNvPr id="428" name="テキスト ボックス 427">
          <a:extLst>
            <a:ext uri="{FF2B5EF4-FFF2-40B4-BE49-F238E27FC236}">
              <a16:creationId xmlns:a16="http://schemas.microsoft.com/office/drawing/2014/main" id="{00000000-0008-0000-0800-0000AC010000}"/>
            </a:ext>
          </a:extLst>
        </xdr:cNvPr>
        <xdr:cNvSpPr txBox="1"/>
      </xdr:nvSpPr>
      <xdr:spPr>
        <a:xfrm>
          <a:off x="7626428" y="1357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120980</xdr:rowOff>
    </xdr:from>
    <xdr:to>
      <xdr:col>36</xdr:col>
      <xdr:colOff>165100</xdr:colOff>
      <xdr:row>79</xdr:row>
      <xdr:rowOff>51130</xdr:rowOff>
    </xdr:to>
    <xdr:sp macro="" textlink="">
      <xdr:nvSpPr>
        <xdr:cNvPr id="429" name="楕円 428">
          <a:extLst>
            <a:ext uri="{FF2B5EF4-FFF2-40B4-BE49-F238E27FC236}">
              <a16:creationId xmlns:a16="http://schemas.microsoft.com/office/drawing/2014/main" id="{00000000-0008-0000-0800-0000AD010000}"/>
            </a:ext>
          </a:extLst>
        </xdr:cNvPr>
        <xdr:cNvSpPr/>
      </xdr:nvSpPr>
      <xdr:spPr>
        <a:xfrm>
          <a:off x="6921500" y="134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42257</xdr:rowOff>
    </xdr:from>
    <xdr:ext cx="469744" cy="259045"/>
    <xdr:sp macro="" textlink="">
      <xdr:nvSpPr>
        <xdr:cNvPr id="430" name="テキスト ボックス 429">
          <a:extLst>
            <a:ext uri="{FF2B5EF4-FFF2-40B4-BE49-F238E27FC236}">
              <a16:creationId xmlns:a16="http://schemas.microsoft.com/office/drawing/2014/main" id="{00000000-0008-0000-0800-0000AE010000}"/>
            </a:ext>
          </a:extLst>
        </xdr:cNvPr>
        <xdr:cNvSpPr txBox="1"/>
      </xdr:nvSpPr>
      <xdr:spPr>
        <a:xfrm>
          <a:off x="6737428" y="1358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8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8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8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8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8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8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8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8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8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8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8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8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8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8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8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8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8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8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8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8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8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8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8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8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8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8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57" name="直線コネクタ 456">
          <a:extLst>
            <a:ext uri="{FF2B5EF4-FFF2-40B4-BE49-F238E27FC236}">
              <a16:creationId xmlns:a16="http://schemas.microsoft.com/office/drawing/2014/main" id="{00000000-0008-0000-0800-0000C9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58" name="土木費最小値テキスト">
          <a:extLst>
            <a:ext uri="{FF2B5EF4-FFF2-40B4-BE49-F238E27FC236}">
              <a16:creationId xmlns:a16="http://schemas.microsoft.com/office/drawing/2014/main" id="{00000000-0008-0000-0800-0000CA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59" name="直線コネクタ 458">
          <a:extLst>
            <a:ext uri="{FF2B5EF4-FFF2-40B4-BE49-F238E27FC236}">
              <a16:creationId xmlns:a16="http://schemas.microsoft.com/office/drawing/2014/main" id="{00000000-0008-0000-0800-0000CB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0" name="土木費最大値テキスト">
          <a:extLst>
            <a:ext uri="{FF2B5EF4-FFF2-40B4-BE49-F238E27FC236}">
              <a16:creationId xmlns:a16="http://schemas.microsoft.com/office/drawing/2014/main" id="{00000000-0008-0000-0800-0000CC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1" name="直線コネクタ 460">
          <a:extLst>
            <a:ext uri="{FF2B5EF4-FFF2-40B4-BE49-F238E27FC236}">
              <a16:creationId xmlns:a16="http://schemas.microsoft.com/office/drawing/2014/main" id="{00000000-0008-0000-0800-0000CD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38577</xdr:rowOff>
    </xdr:from>
    <xdr:to>
      <xdr:col>55</xdr:col>
      <xdr:colOff>0</xdr:colOff>
      <xdr:row>97</xdr:row>
      <xdr:rowOff>103744</xdr:rowOff>
    </xdr:to>
    <xdr:cxnSp macro="">
      <xdr:nvCxnSpPr>
        <xdr:cNvPr id="462" name="直線コネクタ 461">
          <a:extLst>
            <a:ext uri="{FF2B5EF4-FFF2-40B4-BE49-F238E27FC236}">
              <a16:creationId xmlns:a16="http://schemas.microsoft.com/office/drawing/2014/main" id="{00000000-0008-0000-0800-0000CE010000}"/>
            </a:ext>
          </a:extLst>
        </xdr:cNvPr>
        <xdr:cNvCxnSpPr/>
      </xdr:nvCxnSpPr>
      <xdr:spPr>
        <a:xfrm>
          <a:off x="9639300" y="16669227"/>
          <a:ext cx="838200" cy="6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3" name="土木費平均値テキスト">
          <a:extLst>
            <a:ext uri="{FF2B5EF4-FFF2-40B4-BE49-F238E27FC236}">
              <a16:creationId xmlns:a16="http://schemas.microsoft.com/office/drawing/2014/main" id="{00000000-0008-0000-0800-0000CF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4" name="フローチャート: 判断 463">
          <a:extLst>
            <a:ext uri="{FF2B5EF4-FFF2-40B4-BE49-F238E27FC236}">
              <a16:creationId xmlns:a16="http://schemas.microsoft.com/office/drawing/2014/main" id="{00000000-0008-0000-0800-0000D0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38577</xdr:rowOff>
    </xdr:from>
    <xdr:to>
      <xdr:col>50</xdr:col>
      <xdr:colOff>114300</xdr:colOff>
      <xdr:row>98</xdr:row>
      <xdr:rowOff>110015</xdr:rowOff>
    </xdr:to>
    <xdr:cxnSp macro="">
      <xdr:nvCxnSpPr>
        <xdr:cNvPr id="465" name="直線コネクタ 464">
          <a:extLst>
            <a:ext uri="{FF2B5EF4-FFF2-40B4-BE49-F238E27FC236}">
              <a16:creationId xmlns:a16="http://schemas.microsoft.com/office/drawing/2014/main" id="{00000000-0008-0000-0800-0000D1010000}"/>
            </a:ext>
          </a:extLst>
        </xdr:cNvPr>
        <xdr:cNvCxnSpPr/>
      </xdr:nvCxnSpPr>
      <xdr:spPr>
        <a:xfrm flipV="1">
          <a:off x="8750300" y="16669227"/>
          <a:ext cx="889000" cy="2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6" name="フローチャート: 判断 465">
          <a:extLst>
            <a:ext uri="{FF2B5EF4-FFF2-40B4-BE49-F238E27FC236}">
              <a16:creationId xmlns:a16="http://schemas.microsoft.com/office/drawing/2014/main" id="{00000000-0008-0000-0800-0000D2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67" name="テキスト ボックス 466">
          <a:extLst>
            <a:ext uri="{FF2B5EF4-FFF2-40B4-BE49-F238E27FC236}">
              <a16:creationId xmlns:a16="http://schemas.microsoft.com/office/drawing/2014/main" id="{00000000-0008-0000-0800-0000D3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64164</xdr:rowOff>
    </xdr:from>
    <xdr:to>
      <xdr:col>45</xdr:col>
      <xdr:colOff>177800</xdr:colOff>
      <xdr:row>98</xdr:row>
      <xdr:rowOff>110015</xdr:rowOff>
    </xdr:to>
    <xdr:cxnSp macro="">
      <xdr:nvCxnSpPr>
        <xdr:cNvPr id="468" name="直線コネクタ 467">
          <a:extLst>
            <a:ext uri="{FF2B5EF4-FFF2-40B4-BE49-F238E27FC236}">
              <a16:creationId xmlns:a16="http://schemas.microsoft.com/office/drawing/2014/main" id="{00000000-0008-0000-0800-0000D4010000}"/>
            </a:ext>
          </a:extLst>
        </xdr:cNvPr>
        <xdr:cNvCxnSpPr/>
      </xdr:nvCxnSpPr>
      <xdr:spPr>
        <a:xfrm>
          <a:off x="7861300" y="16866264"/>
          <a:ext cx="889000" cy="4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69" name="フローチャート: 判断 468">
          <a:extLst>
            <a:ext uri="{FF2B5EF4-FFF2-40B4-BE49-F238E27FC236}">
              <a16:creationId xmlns:a16="http://schemas.microsoft.com/office/drawing/2014/main" id="{00000000-0008-0000-0800-0000D5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0" name="テキスト ボックス 469">
          <a:extLst>
            <a:ext uri="{FF2B5EF4-FFF2-40B4-BE49-F238E27FC236}">
              <a16:creationId xmlns:a16="http://schemas.microsoft.com/office/drawing/2014/main" id="{00000000-0008-0000-0800-0000D6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64164</xdr:rowOff>
    </xdr:from>
    <xdr:to>
      <xdr:col>41</xdr:col>
      <xdr:colOff>50800</xdr:colOff>
      <xdr:row>99</xdr:row>
      <xdr:rowOff>22036</xdr:rowOff>
    </xdr:to>
    <xdr:cxnSp macro="">
      <xdr:nvCxnSpPr>
        <xdr:cNvPr id="471" name="直線コネクタ 470">
          <a:extLst>
            <a:ext uri="{FF2B5EF4-FFF2-40B4-BE49-F238E27FC236}">
              <a16:creationId xmlns:a16="http://schemas.microsoft.com/office/drawing/2014/main" id="{00000000-0008-0000-0800-0000D7010000}"/>
            </a:ext>
          </a:extLst>
        </xdr:cNvPr>
        <xdr:cNvCxnSpPr/>
      </xdr:nvCxnSpPr>
      <xdr:spPr>
        <a:xfrm flipV="1">
          <a:off x="6972300" y="16866264"/>
          <a:ext cx="889000" cy="1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2" name="フローチャート: 判断 471">
          <a:extLst>
            <a:ext uri="{FF2B5EF4-FFF2-40B4-BE49-F238E27FC236}">
              <a16:creationId xmlns:a16="http://schemas.microsoft.com/office/drawing/2014/main" id="{00000000-0008-0000-0800-0000D8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3" name="テキスト ボックス 472">
          <a:extLst>
            <a:ext uri="{FF2B5EF4-FFF2-40B4-BE49-F238E27FC236}">
              <a16:creationId xmlns:a16="http://schemas.microsoft.com/office/drawing/2014/main" id="{00000000-0008-0000-0800-0000D9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4" name="フローチャート: 判断 473">
          <a:extLst>
            <a:ext uri="{FF2B5EF4-FFF2-40B4-BE49-F238E27FC236}">
              <a16:creationId xmlns:a16="http://schemas.microsoft.com/office/drawing/2014/main" id="{00000000-0008-0000-0800-0000DA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5" name="テキスト ボックス 474">
          <a:extLst>
            <a:ext uri="{FF2B5EF4-FFF2-40B4-BE49-F238E27FC236}">
              <a16:creationId xmlns:a16="http://schemas.microsoft.com/office/drawing/2014/main" id="{00000000-0008-0000-0800-0000DB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8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8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8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8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8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52944</xdr:rowOff>
    </xdr:from>
    <xdr:to>
      <xdr:col>55</xdr:col>
      <xdr:colOff>50800</xdr:colOff>
      <xdr:row>97</xdr:row>
      <xdr:rowOff>154544</xdr:rowOff>
    </xdr:to>
    <xdr:sp macro="" textlink="">
      <xdr:nvSpPr>
        <xdr:cNvPr id="481" name="楕円 480">
          <a:extLst>
            <a:ext uri="{FF2B5EF4-FFF2-40B4-BE49-F238E27FC236}">
              <a16:creationId xmlns:a16="http://schemas.microsoft.com/office/drawing/2014/main" id="{00000000-0008-0000-0800-0000E1010000}"/>
            </a:ext>
          </a:extLst>
        </xdr:cNvPr>
        <xdr:cNvSpPr/>
      </xdr:nvSpPr>
      <xdr:spPr>
        <a:xfrm>
          <a:off x="10426700" y="1668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31371</xdr:rowOff>
    </xdr:from>
    <xdr:ext cx="534377" cy="259045"/>
    <xdr:sp macro="" textlink="">
      <xdr:nvSpPr>
        <xdr:cNvPr id="482" name="土木費該当値テキスト">
          <a:extLst>
            <a:ext uri="{FF2B5EF4-FFF2-40B4-BE49-F238E27FC236}">
              <a16:creationId xmlns:a16="http://schemas.microsoft.com/office/drawing/2014/main" id="{00000000-0008-0000-0800-0000E2010000}"/>
            </a:ext>
          </a:extLst>
        </xdr:cNvPr>
        <xdr:cNvSpPr txBox="1"/>
      </xdr:nvSpPr>
      <xdr:spPr>
        <a:xfrm>
          <a:off x="10528300" y="1666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159227</xdr:rowOff>
    </xdr:from>
    <xdr:to>
      <xdr:col>50</xdr:col>
      <xdr:colOff>165100</xdr:colOff>
      <xdr:row>97</xdr:row>
      <xdr:rowOff>89377</xdr:rowOff>
    </xdr:to>
    <xdr:sp macro="" textlink="">
      <xdr:nvSpPr>
        <xdr:cNvPr id="483" name="楕円 482">
          <a:extLst>
            <a:ext uri="{FF2B5EF4-FFF2-40B4-BE49-F238E27FC236}">
              <a16:creationId xmlns:a16="http://schemas.microsoft.com/office/drawing/2014/main" id="{00000000-0008-0000-0800-0000E3010000}"/>
            </a:ext>
          </a:extLst>
        </xdr:cNvPr>
        <xdr:cNvSpPr/>
      </xdr:nvSpPr>
      <xdr:spPr>
        <a:xfrm>
          <a:off x="9588500" y="166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105904</xdr:rowOff>
    </xdr:from>
    <xdr:ext cx="534377" cy="259045"/>
    <xdr:sp macro="" textlink="">
      <xdr:nvSpPr>
        <xdr:cNvPr id="484" name="テキスト ボックス 483">
          <a:extLst>
            <a:ext uri="{FF2B5EF4-FFF2-40B4-BE49-F238E27FC236}">
              <a16:creationId xmlns:a16="http://schemas.microsoft.com/office/drawing/2014/main" id="{00000000-0008-0000-0800-0000E4010000}"/>
            </a:ext>
          </a:extLst>
        </xdr:cNvPr>
        <xdr:cNvSpPr txBox="1"/>
      </xdr:nvSpPr>
      <xdr:spPr>
        <a:xfrm>
          <a:off x="9372111" y="163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59215</xdr:rowOff>
    </xdr:from>
    <xdr:to>
      <xdr:col>46</xdr:col>
      <xdr:colOff>38100</xdr:colOff>
      <xdr:row>98</xdr:row>
      <xdr:rowOff>160815</xdr:rowOff>
    </xdr:to>
    <xdr:sp macro="" textlink="">
      <xdr:nvSpPr>
        <xdr:cNvPr id="485" name="楕円 484">
          <a:extLst>
            <a:ext uri="{FF2B5EF4-FFF2-40B4-BE49-F238E27FC236}">
              <a16:creationId xmlns:a16="http://schemas.microsoft.com/office/drawing/2014/main" id="{00000000-0008-0000-0800-0000E5010000}"/>
            </a:ext>
          </a:extLst>
        </xdr:cNvPr>
        <xdr:cNvSpPr/>
      </xdr:nvSpPr>
      <xdr:spPr>
        <a:xfrm>
          <a:off x="8699500" y="168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151942</xdr:rowOff>
    </xdr:from>
    <xdr:ext cx="534377" cy="259045"/>
    <xdr:sp macro="" textlink="">
      <xdr:nvSpPr>
        <xdr:cNvPr id="486" name="テキスト ボックス 485">
          <a:extLst>
            <a:ext uri="{FF2B5EF4-FFF2-40B4-BE49-F238E27FC236}">
              <a16:creationId xmlns:a16="http://schemas.microsoft.com/office/drawing/2014/main" id="{00000000-0008-0000-0800-0000E6010000}"/>
            </a:ext>
          </a:extLst>
        </xdr:cNvPr>
        <xdr:cNvSpPr txBox="1"/>
      </xdr:nvSpPr>
      <xdr:spPr>
        <a:xfrm>
          <a:off x="8483111" y="1695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13364</xdr:rowOff>
    </xdr:from>
    <xdr:to>
      <xdr:col>41</xdr:col>
      <xdr:colOff>101600</xdr:colOff>
      <xdr:row>98</xdr:row>
      <xdr:rowOff>114964</xdr:rowOff>
    </xdr:to>
    <xdr:sp macro="" textlink="">
      <xdr:nvSpPr>
        <xdr:cNvPr id="487" name="楕円 486">
          <a:extLst>
            <a:ext uri="{FF2B5EF4-FFF2-40B4-BE49-F238E27FC236}">
              <a16:creationId xmlns:a16="http://schemas.microsoft.com/office/drawing/2014/main" id="{00000000-0008-0000-0800-0000E7010000}"/>
            </a:ext>
          </a:extLst>
        </xdr:cNvPr>
        <xdr:cNvSpPr/>
      </xdr:nvSpPr>
      <xdr:spPr>
        <a:xfrm>
          <a:off x="7810500" y="1681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106091</xdr:rowOff>
    </xdr:from>
    <xdr:ext cx="534377" cy="259045"/>
    <xdr:sp macro="" textlink="">
      <xdr:nvSpPr>
        <xdr:cNvPr id="488" name="テキスト ボックス 487">
          <a:extLst>
            <a:ext uri="{FF2B5EF4-FFF2-40B4-BE49-F238E27FC236}">
              <a16:creationId xmlns:a16="http://schemas.microsoft.com/office/drawing/2014/main" id="{00000000-0008-0000-0800-0000E8010000}"/>
            </a:ext>
          </a:extLst>
        </xdr:cNvPr>
        <xdr:cNvSpPr txBox="1"/>
      </xdr:nvSpPr>
      <xdr:spPr>
        <a:xfrm>
          <a:off x="7594111" y="1690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142686</xdr:rowOff>
    </xdr:from>
    <xdr:to>
      <xdr:col>36</xdr:col>
      <xdr:colOff>165100</xdr:colOff>
      <xdr:row>99</xdr:row>
      <xdr:rowOff>72836</xdr:rowOff>
    </xdr:to>
    <xdr:sp macro="" textlink="">
      <xdr:nvSpPr>
        <xdr:cNvPr id="489" name="楕円 488">
          <a:extLst>
            <a:ext uri="{FF2B5EF4-FFF2-40B4-BE49-F238E27FC236}">
              <a16:creationId xmlns:a16="http://schemas.microsoft.com/office/drawing/2014/main" id="{00000000-0008-0000-0800-0000E9010000}"/>
            </a:ext>
          </a:extLst>
        </xdr:cNvPr>
        <xdr:cNvSpPr/>
      </xdr:nvSpPr>
      <xdr:spPr>
        <a:xfrm>
          <a:off x="6921500" y="1694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63963</xdr:rowOff>
    </xdr:from>
    <xdr:ext cx="534377" cy="259045"/>
    <xdr:sp macro="" textlink="">
      <xdr:nvSpPr>
        <xdr:cNvPr id="490" name="テキスト ボックス 489">
          <a:extLst>
            <a:ext uri="{FF2B5EF4-FFF2-40B4-BE49-F238E27FC236}">
              <a16:creationId xmlns:a16="http://schemas.microsoft.com/office/drawing/2014/main" id="{00000000-0008-0000-0800-0000EA010000}"/>
            </a:ext>
          </a:extLst>
        </xdr:cNvPr>
        <xdr:cNvSpPr txBox="1"/>
      </xdr:nvSpPr>
      <xdr:spPr>
        <a:xfrm>
          <a:off x="6705111" y="170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8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8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8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8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8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8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8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8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8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8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8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8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8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8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8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8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8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8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8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8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8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8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3" name="直線コネクタ 512">
          <a:extLst>
            <a:ext uri="{FF2B5EF4-FFF2-40B4-BE49-F238E27FC236}">
              <a16:creationId xmlns:a16="http://schemas.microsoft.com/office/drawing/2014/main" id="{00000000-0008-0000-0800-000001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4" name="消防費最小値テキスト">
          <a:extLst>
            <a:ext uri="{FF2B5EF4-FFF2-40B4-BE49-F238E27FC236}">
              <a16:creationId xmlns:a16="http://schemas.microsoft.com/office/drawing/2014/main" id="{00000000-0008-0000-0800-000002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5" name="直線コネクタ 514">
          <a:extLst>
            <a:ext uri="{FF2B5EF4-FFF2-40B4-BE49-F238E27FC236}">
              <a16:creationId xmlns:a16="http://schemas.microsoft.com/office/drawing/2014/main" id="{00000000-0008-0000-0800-000003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6" name="消防費最大値テキスト">
          <a:extLst>
            <a:ext uri="{FF2B5EF4-FFF2-40B4-BE49-F238E27FC236}">
              <a16:creationId xmlns:a16="http://schemas.microsoft.com/office/drawing/2014/main" id="{00000000-0008-0000-0800-000004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7" name="直線コネクタ 516">
          <a:extLst>
            <a:ext uri="{FF2B5EF4-FFF2-40B4-BE49-F238E27FC236}">
              <a16:creationId xmlns:a16="http://schemas.microsoft.com/office/drawing/2014/main" id="{00000000-0008-0000-0800-000005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19319</xdr:rowOff>
    </xdr:from>
    <xdr:to>
      <xdr:col>85</xdr:col>
      <xdr:colOff>127000</xdr:colOff>
      <xdr:row>37</xdr:row>
      <xdr:rowOff>37744</xdr:rowOff>
    </xdr:to>
    <xdr:cxnSp macro="">
      <xdr:nvCxnSpPr>
        <xdr:cNvPr id="518" name="直線コネクタ 517">
          <a:extLst>
            <a:ext uri="{FF2B5EF4-FFF2-40B4-BE49-F238E27FC236}">
              <a16:creationId xmlns:a16="http://schemas.microsoft.com/office/drawing/2014/main" id="{00000000-0008-0000-0800-000006020000}"/>
            </a:ext>
          </a:extLst>
        </xdr:cNvPr>
        <xdr:cNvCxnSpPr/>
      </xdr:nvCxnSpPr>
      <xdr:spPr>
        <a:xfrm flipV="1">
          <a:off x="15481300" y="6362969"/>
          <a:ext cx="8382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19" name="消防費平均値テキスト">
          <a:extLst>
            <a:ext uri="{FF2B5EF4-FFF2-40B4-BE49-F238E27FC236}">
              <a16:creationId xmlns:a16="http://schemas.microsoft.com/office/drawing/2014/main" id="{00000000-0008-0000-0800-000007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0" name="フローチャート: 判断 519">
          <a:extLst>
            <a:ext uri="{FF2B5EF4-FFF2-40B4-BE49-F238E27FC236}">
              <a16:creationId xmlns:a16="http://schemas.microsoft.com/office/drawing/2014/main" id="{00000000-0008-0000-0800-000008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4323</xdr:rowOff>
    </xdr:from>
    <xdr:to>
      <xdr:col>81</xdr:col>
      <xdr:colOff>50800</xdr:colOff>
      <xdr:row>37</xdr:row>
      <xdr:rowOff>37744</xdr:rowOff>
    </xdr:to>
    <xdr:cxnSp macro="">
      <xdr:nvCxnSpPr>
        <xdr:cNvPr id="521" name="直線コネクタ 520">
          <a:extLst>
            <a:ext uri="{FF2B5EF4-FFF2-40B4-BE49-F238E27FC236}">
              <a16:creationId xmlns:a16="http://schemas.microsoft.com/office/drawing/2014/main" id="{00000000-0008-0000-0800-000009020000}"/>
            </a:ext>
          </a:extLst>
        </xdr:cNvPr>
        <xdr:cNvCxnSpPr/>
      </xdr:nvCxnSpPr>
      <xdr:spPr>
        <a:xfrm>
          <a:off x="14592300" y="6347973"/>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2" name="フローチャート: 判断 521">
          <a:extLst>
            <a:ext uri="{FF2B5EF4-FFF2-40B4-BE49-F238E27FC236}">
              <a16:creationId xmlns:a16="http://schemas.microsoft.com/office/drawing/2014/main" id="{00000000-0008-0000-0800-00000A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3" name="テキスト ボックス 522">
          <a:extLst>
            <a:ext uri="{FF2B5EF4-FFF2-40B4-BE49-F238E27FC236}">
              <a16:creationId xmlns:a16="http://schemas.microsoft.com/office/drawing/2014/main" id="{00000000-0008-0000-0800-00000B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4323</xdr:rowOff>
    </xdr:from>
    <xdr:to>
      <xdr:col>76</xdr:col>
      <xdr:colOff>114300</xdr:colOff>
      <xdr:row>37</xdr:row>
      <xdr:rowOff>47666</xdr:rowOff>
    </xdr:to>
    <xdr:cxnSp macro="">
      <xdr:nvCxnSpPr>
        <xdr:cNvPr id="524" name="直線コネクタ 523">
          <a:extLst>
            <a:ext uri="{FF2B5EF4-FFF2-40B4-BE49-F238E27FC236}">
              <a16:creationId xmlns:a16="http://schemas.microsoft.com/office/drawing/2014/main" id="{00000000-0008-0000-0800-00000C020000}"/>
            </a:ext>
          </a:extLst>
        </xdr:cNvPr>
        <xdr:cNvCxnSpPr/>
      </xdr:nvCxnSpPr>
      <xdr:spPr>
        <a:xfrm flipV="1">
          <a:off x="13703300" y="6347973"/>
          <a:ext cx="8890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5" name="フローチャート: 判断 524">
          <a:extLst>
            <a:ext uri="{FF2B5EF4-FFF2-40B4-BE49-F238E27FC236}">
              <a16:creationId xmlns:a16="http://schemas.microsoft.com/office/drawing/2014/main" id="{00000000-0008-0000-0800-00000D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6" name="テキスト ボックス 525">
          <a:extLst>
            <a:ext uri="{FF2B5EF4-FFF2-40B4-BE49-F238E27FC236}">
              <a16:creationId xmlns:a16="http://schemas.microsoft.com/office/drawing/2014/main" id="{00000000-0008-0000-0800-00000E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146558</xdr:rowOff>
    </xdr:from>
    <xdr:to>
      <xdr:col>71</xdr:col>
      <xdr:colOff>177800</xdr:colOff>
      <xdr:row>37</xdr:row>
      <xdr:rowOff>47666</xdr:rowOff>
    </xdr:to>
    <xdr:cxnSp macro="">
      <xdr:nvCxnSpPr>
        <xdr:cNvPr id="527" name="直線コネクタ 526">
          <a:extLst>
            <a:ext uri="{FF2B5EF4-FFF2-40B4-BE49-F238E27FC236}">
              <a16:creationId xmlns:a16="http://schemas.microsoft.com/office/drawing/2014/main" id="{00000000-0008-0000-0800-00000F020000}"/>
            </a:ext>
          </a:extLst>
        </xdr:cNvPr>
        <xdr:cNvCxnSpPr/>
      </xdr:nvCxnSpPr>
      <xdr:spPr>
        <a:xfrm>
          <a:off x="12814300" y="6318758"/>
          <a:ext cx="889000" cy="7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28" name="フローチャート: 判断 527">
          <a:extLst>
            <a:ext uri="{FF2B5EF4-FFF2-40B4-BE49-F238E27FC236}">
              <a16:creationId xmlns:a16="http://schemas.microsoft.com/office/drawing/2014/main" id="{00000000-0008-0000-0800-000010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29" name="テキスト ボックス 528">
          <a:extLst>
            <a:ext uri="{FF2B5EF4-FFF2-40B4-BE49-F238E27FC236}">
              <a16:creationId xmlns:a16="http://schemas.microsoft.com/office/drawing/2014/main" id="{00000000-0008-0000-0800-000011020000}"/>
            </a:ext>
          </a:extLst>
        </xdr:cNvPr>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0" name="フローチャート: 判断 529">
          <a:extLst>
            <a:ext uri="{FF2B5EF4-FFF2-40B4-BE49-F238E27FC236}">
              <a16:creationId xmlns:a16="http://schemas.microsoft.com/office/drawing/2014/main" id="{00000000-0008-0000-0800-000012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1" name="テキスト ボックス 530">
          <a:extLst>
            <a:ext uri="{FF2B5EF4-FFF2-40B4-BE49-F238E27FC236}">
              <a16:creationId xmlns:a16="http://schemas.microsoft.com/office/drawing/2014/main" id="{00000000-0008-0000-0800-000013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8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8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8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8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8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139969</xdr:rowOff>
    </xdr:from>
    <xdr:to>
      <xdr:col>85</xdr:col>
      <xdr:colOff>177800</xdr:colOff>
      <xdr:row>37</xdr:row>
      <xdr:rowOff>70119</xdr:rowOff>
    </xdr:to>
    <xdr:sp macro="" textlink="">
      <xdr:nvSpPr>
        <xdr:cNvPr id="537" name="楕円 536">
          <a:extLst>
            <a:ext uri="{FF2B5EF4-FFF2-40B4-BE49-F238E27FC236}">
              <a16:creationId xmlns:a16="http://schemas.microsoft.com/office/drawing/2014/main" id="{00000000-0008-0000-0800-000019020000}"/>
            </a:ext>
          </a:extLst>
        </xdr:cNvPr>
        <xdr:cNvSpPr/>
      </xdr:nvSpPr>
      <xdr:spPr>
        <a:xfrm>
          <a:off x="16268700" y="631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162846</xdr:rowOff>
    </xdr:from>
    <xdr:ext cx="534377" cy="259045"/>
    <xdr:sp macro="" textlink="">
      <xdr:nvSpPr>
        <xdr:cNvPr id="538" name="消防費該当値テキスト">
          <a:extLst>
            <a:ext uri="{FF2B5EF4-FFF2-40B4-BE49-F238E27FC236}">
              <a16:creationId xmlns:a16="http://schemas.microsoft.com/office/drawing/2014/main" id="{00000000-0008-0000-0800-00001A020000}"/>
            </a:ext>
          </a:extLst>
        </xdr:cNvPr>
        <xdr:cNvSpPr txBox="1"/>
      </xdr:nvSpPr>
      <xdr:spPr>
        <a:xfrm>
          <a:off x="16370300" y="616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158394</xdr:rowOff>
    </xdr:from>
    <xdr:to>
      <xdr:col>81</xdr:col>
      <xdr:colOff>101600</xdr:colOff>
      <xdr:row>37</xdr:row>
      <xdr:rowOff>88544</xdr:rowOff>
    </xdr:to>
    <xdr:sp macro="" textlink="">
      <xdr:nvSpPr>
        <xdr:cNvPr id="539" name="楕円 538">
          <a:extLst>
            <a:ext uri="{FF2B5EF4-FFF2-40B4-BE49-F238E27FC236}">
              <a16:creationId xmlns:a16="http://schemas.microsoft.com/office/drawing/2014/main" id="{00000000-0008-0000-0800-00001B020000}"/>
            </a:ext>
          </a:extLst>
        </xdr:cNvPr>
        <xdr:cNvSpPr/>
      </xdr:nvSpPr>
      <xdr:spPr>
        <a:xfrm>
          <a:off x="15430500" y="63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105071</xdr:rowOff>
    </xdr:from>
    <xdr:ext cx="534377" cy="259045"/>
    <xdr:sp macro="" textlink="">
      <xdr:nvSpPr>
        <xdr:cNvPr id="540" name="テキスト ボックス 539">
          <a:extLst>
            <a:ext uri="{FF2B5EF4-FFF2-40B4-BE49-F238E27FC236}">
              <a16:creationId xmlns:a16="http://schemas.microsoft.com/office/drawing/2014/main" id="{00000000-0008-0000-0800-00001C020000}"/>
            </a:ext>
          </a:extLst>
        </xdr:cNvPr>
        <xdr:cNvSpPr txBox="1"/>
      </xdr:nvSpPr>
      <xdr:spPr>
        <a:xfrm>
          <a:off x="15214111" y="610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124973</xdr:rowOff>
    </xdr:from>
    <xdr:to>
      <xdr:col>76</xdr:col>
      <xdr:colOff>165100</xdr:colOff>
      <xdr:row>37</xdr:row>
      <xdr:rowOff>55123</xdr:rowOff>
    </xdr:to>
    <xdr:sp macro="" textlink="">
      <xdr:nvSpPr>
        <xdr:cNvPr id="541" name="楕円 540">
          <a:extLst>
            <a:ext uri="{FF2B5EF4-FFF2-40B4-BE49-F238E27FC236}">
              <a16:creationId xmlns:a16="http://schemas.microsoft.com/office/drawing/2014/main" id="{00000000-0008-0000-0800-00001D020000}"/>
            </a:ext>
          </a:extLst>
        </xdr:cNvPr>
        <xdr:cNvSpPr/>
      </xdr:nvSpPr>
      <xdr:spPr>
        <a:xfrm>
          <a:off x="14541500" y="629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71650</xdr:rowOff>
    </xdr:from>
    <xdr:ext cx="534377" cy="259045"/>
    <xdr:sp macro="" textlink="">
      <xdr:nvSpPr>
        <xdr:cNvPr id="542" name="テキスト ボックス 541">
          <a:extLst>
            <a:ext uri="{FF2B5EF4-FFF2-40B4-BE49-F238E27FC236}">
              <a16:creationId xmlns:a16="http://schemas.microsoft.com/office/drawing/2014/main" id="{00000000-0008-0000-0800-00001E020000}"/>
            </a:ext>
          </a:extLst>
        </xdr:cNvPr>
        <xdr:cNvSpPr txBox="1"/>
      </xdr:nvSpPr>
      <xdr:spPr>
        <a:xfrm>
          <a:off x="14325111" y="607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168316</xdr:rowOff>
    </xdr:from>
    <xdr:to>
      <xdr:col>72</xdr:col>
      <xdr:colOff>38100</xdr:colOff>
      <xdr:row>37</xdr:row>
      <xdr:rowOff>98466</xdr:rowOff>
    </xdr:to>
    <xdr:sp macro="" textlink="">
      <xdr:nvSpPr>
        <xdr:cNvPr id="543" name="楕円 542">
          <a:extLst>
            <a:ext uri="{FF2B5EF4-FFF2-40B4-BE49-F238E27FC236}">
              <a16:creationId xmlns:a16="http://schemas.microsoft.com/office/drawing/2014/main" id="{00000000-0008-0000-0800-00001F020000}"/>
            </a:ext>
          </a:extLst>
        </xdr:cNvPr>
        <xdr:cNvSpPr/>
      </xdr:nvSpPr>
      <xdr:spPr>
        <a:xfrm>
          <a:off x="13652500" y="63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114993</xdr:rowOff>
    </xdr:from>
    <xdr:ext cx="534377" cy="259045"/>
    <xdr:sp macro="" textlink="">
      <xdr:nvSpPr>
        <xdr:cNvPr id="544" name="テキスト ボックス 543">
          <a:extLst>
            <a:ext uri="{FF2B5EF4-FFF2-40B4-BE49-F238E27FC236}">
              <a16:creationId xmlns:a16="http://schemas.microsoft.com/office/drawing/2014/main" id="{00000000-0008-0000-0800-000020020000}"/>
            </a:ext>
          </a:extLst>
        </xdr:cNvPr>
        <xdr:cNvSpPr txBox="1"/>
      </xdr:nvSpPr>
      <xdr:spPr>
        <a:xfrm>
          <a:off x="13436111" y="611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95758</xdr:rowOff>
    </xdr:from>
    <xdr:to>
      <xdr:col>67</xdr:col>
      <xdr:colOff>101600</xdr:colOff>
      <xdr:row>37</xdr:row>
      <xdr:rowOff>25908</xdr:rowOff>
    </xdr:to>
    <xdr:sp macro="" textlink="">
      <xdr:nvSpPr>
        <xdr:cNvPr id="545" name="楕円 544">
          <a:extLst>
            <a:ext uri="{FF2B5EF4-FFF2-40B4-BE49-F238E27FC236}">
              <a16:creationId xmlns:a16="http://schemas.microsoft.com/office/drawing/2014/main" id="{00000000-0008-0000-0800-000021020000}"/>
            </a:ext>
          </a:extLst>
        </xdr:cNvPr>
        <xdr:cNvSpPr/>
      </xdr:nvSpPr>
      <xdr:spPr>
        <a:xfrm>
          <a:off x="12763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42435</xdr:rowOff>
    </xdr:from>
    <xdr:ext cx="534377" cy="259045"/>
    <xdr:sp macro="" textlink="">
      <xdr:nvSpPr>
        <xdr:cNvPr id="546" name="テキスト ボックス 545">
          <a:extLst>
            <a:ext uri="{FF2B5EF4-FFF2-40B4-BE49-F238E27FC236}">
              <a16:creationId xmlns:a16="http://schemas.microsoft.com/office/drawing/2014/main" id="{00000000-0008-0000-0800-000022020000}"/>
            </a:ext>
          </a:extLst>
        </xdr:cNvPr>
        <xdr:cNvSpPr txBox="1"/>
      </xdr:nvSpPr>
      <xdr:spPr>
        <a:xfrm>
          <a:off x="12547111" y="604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8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8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8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8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8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8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8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8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8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8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8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8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8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8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8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8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8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8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8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8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8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8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8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8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1" name="直線コネクタ 570">
          <a:extLst>
            <a:ext uri="{FF2B5EF4-FFF2-40B4-BE49-F238E27FC236}">
              <a16:creationId xmlns:a16="http://schemas.microsoft.com/office/drawing/2014/main" id="{00000000-0008-0000-0800-00003B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2" name="教育費最小値テキスト">
          <a:extLst>
            <a:ext uri="{FF2B5EF4-FFF2-40B4-BE49-F238E27FC236}">
              <a16:creationId xmlns:a16="http://schemas.microsoft.com/office/drawing/2014/main" id="{00000000-0008-0000-0800-00003C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3" name="直線コネクタ 572">
          <a:extLst>
            <a:ext uri="{FF2B5EF4-FFF2-40B4-BE49-F238E27FC236}">
              <a16:creationId xmlns:a16="http://schemas.microsoft.com/office/drawing/2014/main" id="{00000000-0008-0000-0800-00003D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4" name="教育費最大値テキスト">
          <a:extLst>
            <a:ext uri="{FF2B5EF4-FFF2-40B4-BE49-F238E27FC236}">
              <a16:creationId xmlns:a16="http://schemas.microsoft.com/office/drawing/2014/main" id="{00000000-0008-0000-0800-00003E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5" name="直線コネクタ 574">
          <a:extLst>
            <a:ext uri="{FF2B5EF4-FFF2-40B4-BE49-F238E27FC236}">
              <a16:creationId xmlns:a16="http://schemas.microsoft.com/office/drawing/2014/main" id="{00000000-0008-0000-0800-00003F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141586</xdr:rowOff>
    </xdr:from>
    <xdr:to>
      <xdr:col>85</xdr:col>
      <xdr:colOff>127000</xdr:colOff>
      <xdr:row>57</xdr:row>
      <xdr:rowOff>152730</xdr:rowOff>
    </xdr:to>
    <xdr:cxnSp macro="">
      <xdr:nvCxnSpPr>
        <xdr:cNvPr id="576" name="直線コネクタ 575">
          <a:extLst>
            <a:ext uri="{FF2B5EF4-FFF2-40B4-BE49-F238E27FC236}">
              <a16:creationId xmlns:a16="http://schemas.microsoft.com/office/drawing/2014/main" id="{00000000-0008-0000-0800-000040020000}"/>
            </a:ext>
          </a:extLst>
        </xdr:cNvPr>
        <xdr:cNvCxnSpPr/>
      </xdr:nvCxnSpPr>
      <xdr:spPr>
        <a:xfrm>
          <a:off x="15481300" y="9914236"/>
          <a:ext cx="8382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77" name="教育費平均値テキスト">
          <a:extLst>
            <a:ext uri="{FF2B5EF4-FFF2-40B4-BE49-F238E27FC236}">
              <a16:creationId xmlns:a16="http://schemas.microsoft.com/office/drawing/2014/main" id="{00000000-0008-0000-0800-000041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8" name="フローチャート: 判断 577">
          <a:extLst>
            <a:ext uri="{FF2B5EF4-FFF2-40B4-BE49-F238E27FC236}">
              <a16:creationId xmlns:a16="http://schemas.microsoft.com/office/drawing/2014/main" id="{00000000-0008-0000-0800-000042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95028</xdr:rowOff>
    </xdr:from>
    <xdr:to>
      <xdr:col>81</xdr:col>
      <xdr:colOff>50800</xdr:colOff>
      <xdr:row>57</xdr:row>
      <xdr:rowOff>141586</xdr:rowOff>
    </xdr:to>
    <xdr:cxnSp macro="">
      <xdr:nvCxnSpPr>
        <xdr:cNvPr id="579" name="直線コネクタ 578">
          <a:extLst>
            <a:ext uri="{FF2B5EF4-FFF2-40B4-BE49-F238E27FC236}">
              <a16:creationId xmlns:a16="http://schemas.microsoft.com/office/drawing/2014/main" id="{00000000-0008-0000-0800-000043020000}"/>
            </a:ext>
          </a:extLst>
        </xdr:cNvPr>
        <xdr:cNvCxnSpPr/>
      </xdr:nvCxnSpPr>
      <xdr:spPr>
        <a:xfrm>
          <a:off x="14592300" y="9867678"/>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0" name="フローチャート: 判断 579">
          <a:extLst>
            <a:ext uri="{FF2B5EF4-FFF2-40B4-BE49-F238E27FC236}">
              <a16:creationId xmlns:a16="http://schemas.microsoft.com/office/drawing/2014/main" id="{00000000-0008-0000-0800-000044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1" name="テキスト ボックス 580">
          <a:extLst>
            <a:ext uri="{FF2B5EF4-FFF2-40B4-BE49-F238E27FC236}">
              <a16:creationId xmlns:a16="http://schemas.microsoft.com/office/drawing/2014/main" id="{00000000-0008-0000-0800-000045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34182</xdr:rowOff>
    </xdr:from>
    <xdr:to>
      <xdr:col>76</xdr:col>
      <xdr:colOff>114300</xdr:colOff>
      <xdr:row>57</xdr:row>
      <xdr:rowOff>95028</xdr:rowOff>
    </xdr:to>
    <xdr:cxnSp macro="">
      <xdr:nvCxnSpPr>
        <xdr:cNvPr id="582" name="直線コネクタ 581">
          <a:extLst>
            <a:ext uri="{FF2B5EF4-FFF2-40B4-BE49-F238E27FC236}">
              <a16:creationId xmlns:a16="http://schemas.microsoft.com/office/drawing/2014/main" id="{00000000-0008-0000-0800-000046020000}"/>
            </a:ext>
          </a:extLst>
        </xdr:cNvPr>
        <xdr:cNvCxnSpPr/>
      </xdr:nvCxnSpPr>
      <xdr:spPr>
        <a:xfrm>
          <a:off x="13703300" y="8949582"/>
          <a:ext cx="889000" cy="9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3" name="フローチャート: 判断 582">
          <a:extLst>
            <a:ext uri="{FF2B5EF4-FFF2-40B4-BE49-F238E27FC236}">
              <a16:creationId xmlns:a16="http://schemas.microsoft.com/office/drawing/2014/main" id="{00000000-0008-0000-0800-000047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4" name="テキスト ボックス 583">
          <a:extLst>
            <a:ext uri="{FF2B5EF4-FFF2-40B4-BE49-F238E27FC236}">
              <a16:creationId xmlns:a16="http://schemas.microsoft.com/office/drawing/2014/main" id="{00000000-0008-0000-0800-000048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34182</xdr:rowOff>
    </xdr:from>
    <xdr:to>
      <xdr:col>71</xdr:col>
      <xdr:colOff>177800</xdr:colOff>
      <xdr:row>57</xdr:row>
      <xdr:rowOff>23819</xdr:rowOff>
    </xdr:to>
    <xdr:cxnSp macro="">
      <xdr:nvCxnSpPr>
        <xdr:cNvPr id="585" name="直線コネクタ 584">
          <a:extLst>
            <a:ext uri="{FF2B5EF4-FFF2-40B4-BE49-F238E27FC236}">
              <a16:creationId xmlns:a16="http://schemas.microsoft.com/office/drawing/2014/main" id="{00000000-0008-0000-0800-000049020000}"/>
            </a:ext>
          </a:extLst>
        </xdr:cNvPr>
        <xdr:cNvCxnSpPr/>
      </xdr:nvCxnSpPr>
      <xdr:spPr>
        <a:xfrm flipV="1">
          <a:off x="12814300" y="8949582"/>
          <a:ext cx="889000" cy="8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6" name="フローチャート: 判断 585">
          <a:extLst>
            <a:ext uri="{FF2B5EF4-FFF2-40B4-BE49-F238E27FC236}">
              <a16:creationId xmlns:a16="http://schemas.microsoft.com/office/drawing/2014/main" id="{00000000-0008-0000-0800-00004A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87" name="テキスト ボックス 586">
          <a:extLst>
            <a:ext uri="{FF2B5EF4-FFF2-40B4-BE49-F238E27FC236}">
              <a16:creationId xmlns:a16="http://schemas.microsoft.com/office/drawing/2014/main" id="{00000000-0008-0000-0800-00004B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88" name="フローチャート: 判断 587">
          <a:extLst>
            <a:ext uri="{FF2B5EF4-FFF2-40B4-BE49-F238E27FC236}">
              <a16:creationId xmlns:a16="http://schemas.microsoft.com/office/drawing/2014/main" id="{00000000-0008-0000-0800-00004C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89" name="テキスト ボックス 588">
          <a:extLst>
            <a:ext uri="{FF2B5EF4-FFF2-40B4-BE49-F238E27FC236}">
              <a16:creationId xmlns:a16="http://schemas.microsoft.com/office/drawing/2014/main" id="{00000000-0008-0000-0800-00004D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8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8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8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8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8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101930</xdr:rowOff>
    </xdr:from>
    <xdr:to>
      <xdr:col>85</xdr:col>
      <xdr:colOff>177800</xdr:colOff>
      <xdr:row>58</xdr:row>
      <xdr:rowOff>32080</xdr:rowOff>
    </xdr:to>
    <xdr:sp macro="" textlink="">
      <xdr:nvSpPr>
        <xdr:cNvPr id="595" name="楕円 594">
          <a:extLst>
            <a:ext uri="{FF2B5EF4-FFF2-40B4-BE49-F238E27FC236}">
              <a16:creationId xmlns:a16="http://schemas.microsoft.com/office/drawing/2014/main" id="{00000000-0008-0000-0800-000053020000}"/>
            </a:ext>
          </a:extLst>
        </xdr:cNvPr>
        <xdr:cNvSpPr/>
      </xdr:nvSpPr>
      <xdr:spPr>
        <a:xfrm>
          <a:off x="16268700" y="98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16857</xdr:rowOff>
    </xdr:from>
    <xdr:ext cx="534377" cy="259045"/>
    <xdr:sp macro="" textlink="">
      <xdr:nvSpPr>
        <xdr:cNvPr id="596" name="教育費該当値テキスト">
          <a:extLst>
            <a:ext uri="{FF2B5EF4-FFF2-40B4-BE49-F238E27FC236}">
              <a16:creationId xmlns:a16="http://schemas.microsoft.com/office/drawing/2014/main" id="{00000000-0008-0000-0800-000054020000}"/>
            </a:ext>
          </a:extLst>
        </xdr:cNvPr>
        <xdr:cNvSpPr txBox="1"/>
      </xdr:nvSpPr>
      <xdr:spPr>
        <a:xfrm>
          <a:off x="16370300" y="978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90786</xdr:rowOff>
    </xdr:from>
    <xdr:to>
      <xdr:col>81</xdr:col>
      <xdr:colOff>101600</xdr:colOff>
      <xdr:row>58</xdr:row>
      <xdr:rowOff>20936</xdr:rowOff>
    </xdr:to>
    <xdr:sp macro="" textlink="">
      <xdr:nvSpPr>
        <xdr:cNvPr id="597" name="楕円 596">
          <a:extLst>
            <a:ext uri="{FF2B5EF4-FFF2-40B4-BE49-F238E27FC236}">
              <a16:creationId xmlns:a16="http://schemas.microsoft.com/office/drawing/2014/main" id="{00000000-0008-0000-0800-000055020000}"/>
            </a:ext>
          </a:extLst>
        </xdr:cNvPr>
        <xdr:cNvSpPr/>
      </xdr:nvSpPr>
      <xdr:spPr>
        <a:xfrm>
          <a:off x="15430500" y="98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12063</xdr:rowOff>
    </xdr:from>
    <xdr:ext cx="534377" cy="259045"/>
    <xdr:sp macro="" textlink="">
      <xdr:nvSpPr>
        <xdr:cNvPr id="598" name="テキスト ボックス 597">
          <a:extLst>
            <a:ext uri="{FF2B5EF4-FFF2-40B4-BE49-F238E27FC236}">
              <a16:creationId xmlns:a16="http://schemas.microsoft.com/office/drawing/2014/main" id="{00000000-0008-0000-0800-000056020000}"/>
            </a:ext>
          </a:extLst>
        </xdr:cNvPr>
        <xdr:cNvSpPr txBox="1"/>
      </xdr:nvSpPr>
      <xdr:spPr>
        <a:xfrm>
          <a:off x="15214111" y="995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44228</xdr:rowOff>
    </xdr:from>
    <xdr:to>
      <xdr:col>76</xdr:col>
      <xdr:colOff>165100</xdr:colOff>
      <xdr:row>57</xdr:row>
      <xdr:rowOff>145828</xdr:rowOff>
    </xdr:to>
    <xdr:sp macro="" textlink="">
      <xdr:nvSpPr>
        <xdr:cNvPr id="599" name="楕円 598">
          <a:extLst>
            <a:ext uri="{FF2B5EF4-FFF2-40B4-BE49-F238E27FC236}">
              <a16:creationId xmlns:a16="http://schemas.microsoft.com/office/drawing/2014/main" id="{00000000-0008-0000-0800-000057020000}"/>
            </a:ext>
          </a:extLst>
        </xdr:cNvPr>
        <xdr:cNvSpPr/>
      </xdr:nvSpPr>
      <xdr:spPr>
        <a:xfrm>
          <a:off x="14541500" y="98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136955</xdr:rowOff>
    </xdr:from>
    <xdr:ext cx="534377" cy="259045"/>
    <xdr:sp macro="" textlink="">
      <xdr:nvSpPr>
        <xdr:cNvPr id="600" name="テキスト ボックス 599">
          <a:extLst>
            <a:ext uri="{FF2B5EF4-FFF2-40B4-BE49-F238E27FC236}">
              <a16:creationId xmlns:a16="http://schemas.microsoft.com/office/drawing/2014/main" id="{00000000-0008-0000-0800-000058020000}"/>
            </a:ext>
          </a:extLst>
        </xdr:cNvPr>
        <xdr:cNvSpPr txBox="1"/>
      </xdr:nvSpPr>
      <xdr:spPr>
        <a:xfrm>
          <a:off x="14325111" y="99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154832</xdr:rowOff>
    </xdr:from>
    <xdr:to>
      <xdr:col>72</xdr:col>
      <xdr:colOff>38100</xdr:colOff>
      <xdr:row>52</xdr:row>
      <xdr:rowOff>84982</xdr:rowOff>
    </xdr:to>
    <xdr:sp macro="" textlink="">
      <xdr:nvSpPr>
        <xdr:cNvPr id="601" name="楕円 600">
          <a:extLst>
            <a:ext uri="{FF2B5EF4-FFF2-40B4-BE49-F238E27FC236}">
              <a16:creationId xmlns:a16="http://schemas.microsoft.com/office/drawing/2014/main" id="{00000000-0008-0000-0800-000059020000}"/>
            </a:ext>
          </a:extLst>
        </xdr:cNvPr>
        <xdr:cNvSpPr/>
      </xdr:nvSpPr>
      <xdr:spPr>
        <a:xfrm>
          <a:off x="13652500" y="889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101509</xdr:rowOff>
    </xdr:from>
    <xdr:ext cx="534377" cy="259045"/>
    <xdr:sp macro="" textlink="">
      <xdr:nvSpPr>
        <xdr:cNvPr id="602" name="テキスト ボックス 601">
          <a:extLst>
            <a:ext uri="{FF2B5EF4-FFF2-40B4-BE49-F238E27FC236}">
              <a16:creationId xmlns:a16="http://schemas.microsoft.com/office/drawing/2014/main" id="{00000000-0008-0000-0800-00005A020000}"/>
            </a:ext>
          </a:extLst>
        </xdr:cNvPr>
        <xdr:cNvSpPr txBox="1"/>
      </xdr:nvSpPr>
      <xdr:spPr>
        <a:xfrm>
          <a:off x="13436111" y="867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144469</xdr:rowOff>
    </xdr:from>
    <xdr:to>
      <xdr:col>67</xdr:col>
      <xdr:colOff>101600</xdr:colOff>
      <xdr:row>57</xdr:row>
      <xdr:rowOff>74619</xdr:rowOff>
    </xdr:to>
    <xdr:sp macro="" textlink="">
      <xdr:nvSpPr>
        <xdr:cNvPr id="603" name="楕円 602">
          <a:extLst>
            <a:ext uri="{FF2B5EF4-FFF2-40B4-BE49-F238E27FC236}">
              <a16:creationId xmlns:a16="http://schemas.microsoft.com/office/drawing/2014/main" id="{00000000-0008-0000-0800-00005B020000}"/>
            </a:ext>
          </a:extLst>
        </xdr:cNvPr>
        <xdr:cNvSpPr/>
      </xdr:nvSpPr>
      <xdr:spPr>
        <a:xfrm>
          <a:off x="12763500" y="97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65746</xdr:rowOff>
    </xdr:from>
    <xdr:ext cx="534377" cy="259045"/>
    <xdr:sp macro="" textlink="">
      <xdr:nvSpPr>
        <xdr:cNvPr id="604" name="テキスト ボックス 603">
          <a:extLst>
            <a:ext uri="{FF2B5EF4-FFF2-40B4-BE49-F238E27FC236}">
              <a16:creationId xmlns:a16="http://schemas.microsoft.com/office/drawing/2014/main" id="{00000000-0008-0000-0800-00005C020000}"/>
            </a:ext>
          </a:extLst>
        </xdr:cNvPr>
        <xdr:cNvSpPr txBox="1"/>
      </xdr:nvSpPr>
      <xdr:spPr>
        <a:xfrm>
          <a:off x="12547111" y="98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8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8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8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8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8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8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8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8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8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8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8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8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8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8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8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8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8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8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8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8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8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800-000072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7" name="災害復旧費最小値テキスト">
          <a:extLst>
            <a:ext uri="{FF2B5EF4-FFF2-40B4-BE49-F238E27FC236}">
              <a16:creationId xmlns:a16="http://schemas.microsoft.com/office/drawing/2014/main" id="{00000000-0008-0000-0800-000073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8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29" name="災害復旧費最大値テキスト">
          <a:extLst>
            <a:ext uri="{FF2B5EF4-FFF2-40B4-BE49-F238E27FC236}">
              <a16:creationId xmlns:a16="http://schemas.microsoft.com/office/drawing/2014/main" id="{00000000-0008-0000-0800-000075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0" name="直線コネクタ 629">
          <a:extLst>
            <a:ext uri="{FF2B5EF4-FFF2-40B4-BE49-F238E27FC236}">
              <a16:creationId xmlns:a16="http://schemas.microsoft.com/office/drawing/2014/main" id="{00000000-0008-0000-0800-000076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800-000077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2" name="災害復旧費平均値テキスト">
          <a:extLst>
            <a:ext uri="{FF2B5EF4-FFF2-40B4-BE49-F238E27FC236}">
              <a16:creationId xmlns:a16="http://schemas.microsoft.com/office/drawing/2014/main" id="{00000000-0008-0000-0800-000078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3" name="フローチャート: 判断 632">
          <a:extLst>
            <a:ext uri="{FF2B5EF4-FFF2-40B4-BE49-F238E27FC236}">
              <a16:creationId xmlns:a16="http://schemas.microsoft.com/office/drawing/2014/main" id="{00000000-0008-0000-0800-000079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800-00007A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5" name="フローチャート: 判断 634">
          <a:extLst>
            <a:ext uri="{FF2B5EF4-FFF2-40B4-BE49-F238E27FC236}">
              <a16:creationId xmlns:a16="http://schemas.microsoft.com/office/drawing/2014/main" id="{00000000-0008-0000-0800-00007B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6" name="テキスト ボックス 635">
          <a:extLst>
            <a:ext uri="{FF2B5EF4-FFF2-40B4-BE49-F238E27FC236}">
              <a16:creationId xmlns:a16="http://schemas.microsoft.com/office/drawing/2014/main" id="{00000000-0008-0000-0800-00007C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800-00007D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38" name="フローチャート: 判断 637">
          <a:extLst>
            <a:ext uri="{FF2B5EF4-FFF2-40B4-BE49-F238E27FC236}">
              <a16:creationId xmlns:a16="http://schemas.microsoft.com/office/drawing/2014/main" id="{00000000-0008-0000-0800-00007E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39" name="テキスト ボックス 638">
          <a:extLst>
            <a:ext uri="{FF2B5EF4-FFF2-40B4-BE49-F238E27FC236}">
              <a16:creationId xmlns:a16="http://schemas.microsoft.com/office/drawing/2014/main" id="{00000000-0008-0000-0800-00007F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800-000080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1" name="フローチャート: 判断 640">
          <a:extLst>
            <a:ext uri="{FF2B5EF4-FFF2-40B4-BE49-F238E27FC236}">
              <a16:creationId xmlns:a16="http://schemas.microsoft.com/office/drawing/2014/main" id="{00000000-0008-0000-0800-000081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2" name="テキスト ボックス 641">
          <a:extLst>
            <a:ext uri="{FF2B5EF4-FFF2-40B4-BE49-F238E27FC236}">
              <a16:creationId xmlns:a16="http://schemas.microsoft.com/office/drawing/2014/main" id="{00000000-0008-0000-0800-000082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3" name="フローチャート: 判断 642">
          <a:extLst>
            <a:ext uri="{FF2B5EF4-FFF2-40B4-BE49-F238E27FC236}">
              <a16:creationId xmlns:a16="http://schemas.microsoft.com/office/drawing/2014/main" id="{00000000-0008-0000-0800-000083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4" name="テキスト ボックス 643">
          <a:extLst>
            <a:ext uri="{FF2B5EF4-FFF2-40B4-BE49-F238E27FC236}">
              <a16:creationId xmlns:a16="http://schemas.microsoft.com/office/drawing/2014/main" id="{00000000-0008-0000-0800-000084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8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8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8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8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8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8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1" name="災害復旧費該当値テキスト">
          <a:extLst>
            <a:ext uri="{FF2B5EF4-FFF2-40B4-BE49-F238E27FC236}">
              <a16:creationId xmlns:a16="http://schemas.microsoft.com/office/drawing/2014/main" id="{00000000-0008-0000-0800-00008B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8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8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8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8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id="{00000000-0008-0000-08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8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a:extLst>
            <a:ext uri="{FF2B5EF4-FFF2-40B4-BE49-F238E27FC236}">
              <a16:creationId xmlns:a16="http://schemas.microsoft.com/office/drawing/2014/main" id="{00000000-0008-0000-0800-000092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800-000093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8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8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8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8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8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8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8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8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8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8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8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8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8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8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8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8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8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8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8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8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8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8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8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3" name="直線コネクタ 682">
          <a:extLst>
            <a:ext uri="{FF2B5EF4-FFF2-40B4-BE49-F238E27FC236}">
              <a16:creationId xmlns:a16="http://schemas.microsoft.com/office/drawing/2014/main" id="{00000000-0008-0000-0800-0000AB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4" name="公債費最小値テキスト">
          <a:extLst>
            <a:ext uri="{FF2B5EF4-FFF2-40B4-BE49-F238E27FC236}">
              <a16:creationId xmlns:a16="http://schemas.microsoft.com/office/drawing/2014/main" id="{00000000-0008-0000-0800-0000AC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5" name="直線コネクタ 684">
          <a:extLst>
            <a:ext uri="{FF2B5EF4-FFF2-40B4-BE49-F238E27FC236}">
              <a16:creationId xmlns:a16="http://schemas.microsoft.com/office/drawing/2014/main" id="{00000000-0008-0000-0800-0000AD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6" name="公債費最大値テキスト">
          <a:extLst>
            <a:ext uri="{FF2B5EF4-FFF2-40B4-BE49-F238E27FC236}">
              <a16:creationId xmlns:a16="http://schemas.microsoft.com/office/drawing/2014/main" id="{00000000-0008-0000-0800-0000AE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7" name="直線コネクタ 686">
          <a:extLst>
            <a:ext uri="{FF2B5EF4-FFF2-40B4-BE49-F238E27FC236}">
              <a16:creationId xmlns:a16="http://schemas.microsoft.com/office/drawing/2014/main" id="{00000000-0008-0000-0800-0000AF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47256</xdr:rowOff>
    </xdr:from>
    <xdr:to>
      <xdr:col>85</xdr:col>
      <xdr:colOff>127000</xdr:colOff>
      <xdr:row>97</xdr:row>
      <xdr:rowOff>49594</xdr:rowOff>
    </xdr:to>
    <xdr:cxnSp macro="">
      <xdr:nvCxnSpPr>
        <xdr:cNvPr id="688" name="直線コネクタ 687">
          <a:extLst>
            <a:ext uri="{FF2B5EF4-FFF2-40B4-BE49-F238E27FC236}">
              <a16:creationId xmlns:a16="http://schemas.microsoft.com/office/drawing/2014/main" id="{00000000-0008-0000-0800-0000B0020000}"/>
            </a:ext>
          </a:extLst>
        </xdr:cNvPr>
        <xdr:cNvCxnSpPr/>
      </xdr:nvCxnSpPr>
      <xdr:spPr>
        <a:xfrm flipV="1">
          <a:off x="15481300" y="16677906"/>
          <a:ext cx="8382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89" name="公債費平均値テキスト">
          <a:extLst>
            <a:ext uri="{FF2B5EF4-FFF2-40B4-BE49-F238E27FC236}">
              <a16:creationId xmlns:a16="http://schemas.microsoft.com/office/drawing/2014/main" id="{00000000-0008-0000-0800-0000B1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0" name="フローチャート: 判断 689">
          <a:extLst>
            <a:ext uri="{FF2B5EF4-FFF2-40B4-BE49-F238E27FC236}">
              <a16:creationId xmlns:a16="http://schemas.microsoft.com/office/drawing/2014/main" id="{00000000-0008-0000-0800-0000B2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45314</xdr:rowOff>
    </xdr:from>
    <xdr:to>
      <xdr:col>81</xdr:col>
      <xdr:colOff>50800</xdr:colOff>
      <xdr:row>97</xdr:row>
      <xdr:rowOff>49594</xdr:rowOff>
    </xdr:to>
    <xdr:cxnSp macro="">
      <xdr:nvCxnSpPr>
        <xdr:cNvPr id="691" name="直線コネクタ 690">
          <a:extLst>
            <a:ext uri="{FF2B5EF4-FFF2-40B4-BE49-F238E27FC236}">
              <a16:creationId xmlns:a16="http://schemas.microsoft.com/office/drawing/2014/main" id="{00000000-0008-0000-0800-0000B3020000}"/>
            </a:ext>
          </a:extLst>
        </xdr:cNvPr>
        <xdr:cNvCxnSpPr/>
      </xdr:nvCxnSpPr>
      <xdr:spPr>
        <a:xfrm>
          <a:off x="14592300" y="16675964"/>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2" name="フローチャート: 判断 691">
          <a:extLst>
            <a:ext uri="{FF2B5EF4-FFF2-40B4-BE49-F238E27FC236}">
              <a16:creationId xmlns:a16="http://schemas.microsoft.com/office/drawing/2014/main" id="{00000000-0008-0000-0800-0000B4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3" name="テキスト ボックス 692">
          <a:extLst>
            <a:ext uri="{FF2B5EF4-FFF2-40B4-BE49-F238E27FC236}">
              <a16:creationId xmlns:a16="http://schemas.microsoft.com/office/drawing/2014/main" id="{00000000-0008-0000-0800-0000B5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44793</xdr:rowOff>
    </xdr:from>
    <xdr:to>
      <xdr:col>76</xdr:col>
      <xdr:colOff>114300</xdr:colOff>
      <xdr:row>97</xdr:row>
      <xdr:rowOff>45314</xdr:rowOff>
    </xdr:to>
    <xdr:cxnSp macro="">
      <xdr:nvCxnSpPr>
        <xdr:cNvPr id="694" name="直線コネクタ 693">
          <a:extLst>
            <a:ext uri="{FF2B5EF4-FFF2-40B4-BE49-F238E27FC236}">
              <a16:creationId xmlns:a16="http://schemas.microsoft.com/office/drawing/2014/main" id="{00000000-0008-0000-0800-0000B6020000}"/>
            </a:ext>
          </a:extLst>
        </xdr:cNvPr>
        <xdr:cNvCxnSpPr/>
      </xdr:nvCxnSpPr>
      <xdr:spPr>
        <a:xfrm>
          <a:off x="13703300" y="16675443"/>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5" name="フローチャート: 判断 694">
          <a:extLst>
            <a:ext uri="{FF2B5EF4-FFF2-40B4-BE49-F238E27FC236}">
              <a16:creationId xmlns:a16="http://schemas.microsoft.com/office/drawing/2014/main" id="{00000000-0008-0000-0800-0000B7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6" name="テキスト ボックス 695">
          <a:extLst>
            <a:ext uri="{FF2B5EF4-FFF2-40B4-BE49-F238E27FC236}">
              <a16:creationId xmlns:a16="http://schemas.microsoft.com/office/drawing/2014/main" id="{00000000-0008-0000-0800-0000B8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44793</xdr:rowOff>
    </xdr:from>
    <xdr:to>
      <xdr:col>71</xdr:col>
      <xdr:colOff>177800</xdr:colOff>
      <xdr:row>97</xdr:row>
      <xdr:rowOff>45213</xdr:rowOff>
    </xdr:to>
    <xdr:cxnSp macro="">
      <xdr:nvCxnSpPr>
        <xdr:cNvPr id="697" name="直線コネクタ 696">
          <a:extLst>
            <a:ext uri="{FF2B5EF4-FFF2-40B4-BE49-F238E27FC236}">
              <a16:creationId xmlns:a16="http://schemas.microsoft.com/office/drawing/2014/main" id="{00000000-0008-0000-0800-0000B9020000}"/>
            </a:ext>
          </a:extLst>
        </xdr:cNvPr>
        <xdr:cNvCxnSpPr/>
      </xdr:nvCxnSpPr>
      <xdr:spPr>
        <a:xfrm flipV="1">
          <a:off x="12814300" y="16675443"/>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698" name="フローチャート: 判断 697">
          <a:extLst>
            <a:ext uri="{FF2B5EF4-FFF2-40B4-BE49-F238E27FC236}">
              <a16:creationId xmlns:a16="http://schemas.microsoft.com/office/drawing/2014/main" id="{00000000-0008-0000-0800-0000BA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699" name="テキスト ボックス 698">
          <a:extLst>
            <a:ext uri="{FF2B5EF4-FFF2-40B4-BE49-F238E27FC236}">
              <a16:creationId xmlns:a16="http://schemas.microsoft.com/office/drawing/2014/main" id="{00000000-0008-0000-0800-0000BB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0" name="フローチャート: 判断 699">
          <a:extLst>
            <a:ext uri="{FF2B5EF4-FFF2-40B4-BE49-F238E27FC236}">
              <a16:creationId xmlns:a16="http://schemas.microsoft.com/office/drawing/2014/main" id="{00000000-0008-0000-0800-0000BC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1" name="テキスト ボックス 700">
          <a:extLst>
            <a:ext uri="{FF2B5EF4-FFF2-40B4-BE49-F238E27FC236}">
              <a16:creationId xmlns:a16="http://schemas.microsoft.com/office/drawing/2014/main" id="{00000000-0008-0000-0800-0000BD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8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8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8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8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8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167906</xdr:rowOff>
    </xdr:from>
    <xdr:to>
      <xdr:col>85</xdr:col>
      <xdr:colOff>177800</xdr:colOff>
      <xdr:row>97</xdr:row>
      <xdr:rowOff>98056</xdr:rowOff>
    </xdr:to>
    <xdr:sp macro="" textlink="">
      <xdr:nvSpPr>
        <xdr:cNvPr id="707" name="楕円 706">
          <a:extLst>
            <a:ext uri="{FF2B5EF4-FFF2-40B4-BE49-F238E27FC236}">
              <a16:creationId xmlns:a16="http://schemas.microsoft.com/office/drawing/2014/main" id="{00000000-0008-0000-0800-0000C3020000}"/>
            </a:ext>
          </a:extLst>
        </xdr:cNvPr>
        <xdr:cNvSpPr/>
      </xdr:nvSpPr>
      <xdr:spPr>
        <a:xfrm>
          <a:off x="16268700" y="16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146333</xdr:rowOff>
    </xdr:from>
    <xdr:ext cx="534377" cy="259045"/>
    <xdr:sp macro="" textlink="">
      <xdr:nvSpPr>
        <xdr:cNvPr id="708" name="公債費該当値テキスト">
          <a:extLst>
            <a:ext uri="{FF2B5EF4-FFF2-40B4-BE49-F238E27FC236}">
              <a16:creationId xmlns:a16="http://schemas.microsoft.com/office/drawing/2014/main" id="{00000000-0008-0000-0800-0000C4020000}"/>
            </a:ext>
          </a:extLst>
        </xdr:cNvPr>
        <xdr:cNvSpPr txBox="1"/>
      </xdr:nvSpPr>
      <xdr:spPr>
        <a:xfrm>
          <a:off x="16370300" y="1660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170244</xdr:rowOff>
    </xdr:from>
    <xdr:to>
      <xdr:col>81</xdr:col>
      <xdr:colOff>101600</xdr:colOff>
      <xdr:row>97</xdr:row>
      <xdr:rowOff>100394</xdr:rowOff>
    </xdr:to>
    <xdr:sp macro="" textlink="">
      <xdr:nvSpPr>
        <xdr:cNvPr id="709" name="楕円 708">
          <a:extLst>
            <a:ext uri="{FF2B5EF4-FFF2-40B4-BE49-F238E27FC236}">
              <a16:creationId xmlns:a16="http://schemas.microsoft.com/office/drawing/2014/main" id="{00000000-0008-0000-0800-0000C5020000}"/>
            </a:ext>
          </a:extLst>
        </xdr:cNvPr>
        <xdr:cNvSpPr/>
      </xdr:nvSpPr>
      <xdr:spPr>
        <a:xfrm>
          <a:off x="15430500" y="166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91521</xdr:rowOff>
    </xdr:from>
    <xdr:ext cx="534377" cy="259045"/>
    <xdr:sp macro="" textlink="">
      <xdr:nvSpPr>
        <xdr:cNvPr id="710" name="テキスト ボックス 709">
          <a:extLst>
            <a:ext uri="{FF2B5EF4-FFF2-40B4-BE49-F238E27FC236}">
              <a16:creationId xmlns:a16="http://schemas.microsoft.com/office/drawing/2014/main" id="{00000000-0008-0000-0800-0000C6020000}"/>
            </a:ext>
          </a:extLst>
        </xdr:cNvPr>
        <xdr:cNvSpPr txBox="1"/>
      </xdr:nvSpPr>
      <xdr:spPr>
        <a:xfrm>
          <a:off x="15214111" y="167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165964</xdr:rowOff>
    </xdr:from>
    <xdr:to>
      <xdr:col>76</xdr:col>
      <xdr:colOff>165100</xdr:colOff>
      <xdr:row>97</xdr:row>
      <xdr:rowOff>96114</xdr:rowOff>
    </xdr:to>
    <xdr:sp macro="" textlink="">
      <xdr:nvSpPr>
        <xdr:cNvPr id="711" name="楕円 710">
          <a:extLst>
            <a:ext uri="{FF2B5EF4-FFF2-40B4-BE49-F238E27FC236}">
              <a16:creationId xmlns:a16="http://schemas.microsoft.com/office/drawing/2014/main" id="{00000000-0008-0000-0800-0000C7020000}"/>
            </a:ext>
          </a:extLst>
        </xdr:cNvPr>
        <xdr:cNvSpPr/>
      </xdr:nvSpPr>
      <xdr:spPr>
        <a:xfrm>
          <a:off x="14541500" y="1662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87241</xdr:rowOff>
    </xdr:from>
    <xdr:ext cx="534377" cy="259045"/>
    <xdr:sp macro="" textlink="">
      <xdr:nvSpPr>
        <xdr:cNvPr id="712" name="テキスト ボックス 711">
          <a:extLst>
            <a:ext uri="{FF2B5EF4-FFF2-40B4-BE49-F238E27FC236}">
              <a16:creationId xmlns:a16="http://schemas.microsoft.com/office/drawing/2014/main" id="{00000000-0008-0000-0800-0000C8020000}"/>
            </a:ext>
          </a:extLst>
        </xdr:cNvPr>
        <xdr:cNvSpPr txBox="1"/>
      </xdr:nvSpPr>
      <xdr:spPr>
        <a:xfrm>
          <a:off x="14325111" y="1671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165443</xdr:rowOff>
    </xdr:from>
    <xdr:to>
      <xdr:col>72</xdr:col>
      <xdr:colOff>38100</xdr:colOff>
      <xdr:row>97</xdr:row>
      <xdr:rowOff>95593</xdr:rowOff>
    </xdr:to>
    <xdr:sp macro="" textlink="">
      <xdr:nvSpPr>
        <xdr:cNvPr id="713" name="楕円 712">
          <a:extLst>
            <a:ext uri="{FF2B5EF4-FFF2-40B4-BE49-F238E27FC236}">
              <a16:creationId xmlns:a16="http://schemas.microsoft.com/office/drawing/2014/main" id="{00000000-0008-0000-0800-0000C9020000}"/>
            </a:ext>
          </a:extLst>
        </xdr:cNvPr>
        <xdr:cNvSpPr/>
      </xdr:nvSpPr>
      <xdr:spPr>
        <a:xfrm>
          <a:off x="13652500" y="166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86720</xdr:rowOff>
    </xdr:from>
    <xdr:ext cx="534377" cy="259045"/>
    <xdr:sp macro="" textlink="">
      <xdr:nvSpPr>
        <xdr:cNvPr id="714" name="テキスト ボックス 713">
          <a:extLst>
            <a:ext uri="{FF2B5EF4-FFF2-40B4-BE49-F238E27FC236}">
              <a16:creationId xmlns:a16="http://schemas.microsoft.com/office/drawing/2014/main" id="{00000000-0008-0000-0800-0000CA020000}"/>
            </a:ext>
          </a:extLst>
        </xdr:cNvPr>
        <xdr:cNvSpPr txBox="1"/>
      </xdr:nvSpPr>
      <xdr:spPr>
        <a:xfrm>
          <a:off x="13436111" y="1671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165863</xdr:rowOff>
    </xdr:from>
    <xdr:to>
      <xdr:col>67</xdr:col>
      <xdr:colOff>101600</xdr:colOff>
      <xdr:row>97</xdr:row>
      <xdr:rowOff>96013</xdr:rowOff>
    </xdr:to>
    <xdr:sp macro="" textlink="">
      <xdr:nvSpPr>
        <xdr:cNvPr id="715" name="楕円 714">
          <a:extLst>
            <a:ext uri="{FF2B5EF4-FFF2-40B4-BE49-F238E27FC236}">
              <a16:creationId xmlns:a16="http://schemas.microsoft.com/office/drawing/2014/main" id="{00000000-0008-0000-0800-0000CB020000}"/>
            </a:ext>
          </a:extLst>
        </xdr:cNvPr>
        <xdr:cNvSpPr/>
      </xdr:nvSpPr>
      <xdr:spPr>
        <a:xfrm>
          <a:off x="12763500" y="166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87140</xdr:rowOff>
    </xdr:from>
    <xdr:ext cx="534377" cy="259045"/>
    <xdr:sp macro="" textlink="">
      <xdr:nvSpPr>
        <xdr:cNvPr id="716" name="テキスト ボックス 715">
          <a:extLst>
            <a:ext uri="{FF2B5EF4-FFF2-40B4-BE49-F238E27FC236}">
              <a16:creationId xmlns:a16="http://schemas.microsoft.com/office/drawing/2014/main" id="{00000000-0008-0000-0800-0000CC020000}"/>
            </a:ext>
          </a:extLst>
        </xdr:cNvPr>
        <xdr:cNvSpPr txBox="1"/>
      </xdr:nvSpPr>
      <xdr:spPr>
        <a:xfrm>
          <a:off x="12547111" y="1671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8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8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8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8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8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8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8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8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8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8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8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8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8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8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8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8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8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8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8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8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8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8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8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800-0000E4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8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8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3" name="諸支出金最大値テキスト">
          <a:extLst>
            <a:ext uri="{FF2B5EF4-FFF2-40B4-BE49-F238E27FC236}">
              <a16:creationId xmlns:a16="http://schemas.microsoft.com/office/drawing/2014/main" id="{00000000-0008-0000-0800-0000E7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4" name="直線コネクタ 743">
          <a:extLst>
            <a:ext uri="{FF2B5EF4-FFF2-40B4-BE49-F238E27FC236}">
              <a16:creationId xmlns:a16="http://schemas.microsoft.com/office/drawing/2014/main" id="{00000000-0008-0000-0800-0000E8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8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8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8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8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49" name="フローチャート: 判断 748">
          <a:extLst>
            <a:ext uri="{FF2B5EF4-FFF2-40B4-BE49-F238E27FC236}">
              <a16:creationId xmlns:a16="http://schemas.microsoft.com/office/drawing/2014/main" id="{00000000-0008-0000-0800-0000ED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0" name="テキスト ボックス 749">
          <a:extLst>
            <a:ext uri="{FF2B5EF4-FFF2-40B4-BE49-F238E27FC236}">
              <a16:creationId xmlns:a16="http://schemas.microsoft.com/office/drawing/2014/main" id="{00000000-0008-0000-0800-0000EE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8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2" name="フローチャート: 判断 751">
          <a:extLst>
            <a:ext uri="{FF2B5EF4-FFF2-40B4-BE49-F238E27FC236}">
              <a16:creationId xmlns:a16="http://schemas.microsoft.com/office/drawing/2014/main" id="{00000000-0008-0000-0800-0000F0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3" name="テキスト ボックス 752">
          <a:extLst>
            <a:ext uri="{FF2B5EF4-FFF2-40B4-BE49-F238E27FC236}">
              <a16:creationId xmlns:a16="http://schemas.microsoft.com/office/drawing/2014/main" id="{00000000-0008-0000-0800-0000F1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8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5" name="フローチャート: 判断 754">
          <a:extLst>
            <a:ext uri="{FF2B5EF4-FFF2-40B4-BE49-F238E27FC236}">
              <a16:creationId xmlns:a16="http://schemas.microsoft.com/office/drawing/2014/main" id="{00000000-0008-0000-0800-0000F3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6" name="テキスト ボックス 755">
          <a:extLst>
            <a:ext uri="{FF2B5EF4-FFF2-40B4-BE49-F238E27FC236}">
              <a16:creationId xmlns:a16="http://schemas.microsoft.com/office/drawing/2014/main" id="{00000000-0008-0000-0800-0000F4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7" name="フローチャート: 判断 756">
          <a:extLst>
            <a:ext uri="{FF2B5EF4-FFF2-40B4-BE49-F238E27FC236}">
              <a16:creationId xmlns:a16="http://schemas.microsoft.com/office/drawing/2014/main" id="{00000000-0008-0000-0800-0000F5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8" name="テキスト ボックス 757">
          <a:extLst>
            <a:ext uri="{FF2B5EF4-FFF2-40B4-BE49-F238E27FC236}">
              <a16:creationId xmlns:a16="http://schemas.microsoft.com/office/drawing/2014/main" id="{00000000-0008-0000-0800-0000F6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8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8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8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8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8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8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8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8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8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8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8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8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8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8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8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8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8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8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8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8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8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8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8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8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8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8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8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8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8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8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8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8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8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8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8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8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8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8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8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8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8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8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8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8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8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8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8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8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8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8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8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8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8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8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8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8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8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8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8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8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8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8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8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8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8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8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8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住民一人当たりの歳出は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353,872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主な要因としては、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en-US" sz="1300">
              <a:latin typeface="ＭＳ ゴシック" panose="020B0609070205080204" pitchFamily="49" charset="-128"/>
              <a:ea typeface="ＭＳ ゴシック" panose="020B0609070205080204" pitchFamily="49" charset="-128"/>
            </a:rPr>
            <a:t>財政調整基金積立金の減等により</a:t>
          </a:r>
          <a:r>
            <a:rPr kumimoji="1" lang="en-US" altLang="ja-JP" sz="1300">
              <a:latin typeface="ＭＳ ゴシック" panose="020B0609070205080204" pitchFamily="49" charset="-128"/>
              <a:ea typeface="ＭＳ ゴシック" panose="020B0609070205080204" pitchFamily="49" charset="-128"/>
            </a:rPr>
            <a:t>7,066</a:t>
          </a:r>
          <a:r>
            <a:rPr kumimoji="1" lang="ja-JP" altLang="en-US" sz="1300">
              <a:latin typeface="ＭＳ ゴシック" panose="020B0609070205080204" pitchFamily="49" charset="-128"/>
              <a:ea typeface="ＭＳ ゴシック" panose="020B0609070205080204" pitchFamily="49" charset="-128"/>
            </a:rPr>
            <a:t>円減少したことや、民生費について、子育て世帯への臨時特別給付金給付事業の終了に伴い、</a:t>
          </a:r>
          <a:r>
            <a:rPr kumimoji="1" lang="en-US" altLang="ja-JP" sz="1300">
              <a:latin typeface="ＭＳ ゴシック" panose="020B0609070205080204" pitchFamily="49" charset="-128"/>
              <a:ea typeface="ＭＳ ゴシック" panose="020B0609070205080204" pitchFamily="49" charset="-128"/>
            </a:rPr>
            <a:t>7,252</a:t>
          </a:r>
          <a:r>
            <a:rPr kumimoji="1" lang="ja-JP" altLang="en-US" sz="1300">
              <a:latin typeface="ＭＳ ゴシック" panose="020B0609070205080204" pitchFamily="49" charset="-128"/>
              <a:ea typeface="ＭＳ ゴシック" panose="020B0609070205080204" pitchFamily="49" charset="-128"/>
            </a:rPr>
            <a:t>円減少となったことが挙げられる。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また、土木費について、吉川美南駅東口土地区画整理事業費の減等により</a:t>
          </a:r>
          <a:r>
            <a:rPr kumimoji="1" lang="en-US" altLang="ja-JP" sz="1300">
              <a:latin typeface="ＭＳ ゴシック" panose="020B0609070205080204" pitchFamily="49" charset="-128"/>
              <a:ea typeface="ＭＳ ゴシック" panose="020B0609070205080204" pitchFamily="49" charset="-128"/>
            </a:rPr>
            <a:t>3,991</a:t>
          </a:r>
          <a:r>
            <a:rPr kumimoji="1" lang="ja-JP" altLang="en-US" sz="1300">
              <a:latin typeface="ＭＳ ゴシック" panose="020B0609070205080204" pitchFamily="49" charset="-128"/>
              <a:ea typeface="ＭＳ ゴシック" panose="020B0609070205080204" pitchFamily="49" charset="-128"/>
            </a:rPr>
            <a:t>円減少したことも主な要因となっている。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9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9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9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9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9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9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9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9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9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9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9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9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黒字が続いており、健全な状態を維持している。今後も、予算編成に当たっては、必要経費の的確な見積に努めるとともに、年度途中における歳入・歳出の執行状況の把握を徹底し、適切に補正予算で対応し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財政調整基金残高については、翌年度予算における取崩しも大きいため、残高の管理を慎重に行っていく。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A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A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A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A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A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A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A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A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水道事業・下水道事業を除いた特別会計では、財源不足が生じる場合、一般会計からの繰り入れによって対応しており、全ての会計で黒字を維持している。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しかしながら、介護保険特別会計及び後期高齢者医療特別会計について、今後は高齢化に伴う事業費の増加が見込まれるため、予算編成においてより的確な見積に努める。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A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A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A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A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A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A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A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A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A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A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A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27113799</v>
      </c>
      <c r="BO4" s="449"/>
      <c r="BP4" s="449"/>
      <c r="BQ4" s="449"/>
      <c r="BR4" s="449"/>
      <c r="BS4" s="449"/>
      <c r="BT4" s="449"/>
      <c r="BU4" s="450"/>
      <c r="BV4" s="448">
        <v>28355517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7.7</v>
      </c>
      <c r="CU4" s="589"/>
      <c r="CV4" s="589"/>
      <c r="CW4" s="589"/>
      <c r="CX4" s="589"/>
      <c r="CY4" s="589"/>
      <c r="CZ4" s="589"/>
      <c r="DA4" s="590"/>
      <c r="DB4" s="588">
        <v>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25832983</v>
      </c>
      <c r="BO5" s="420"/>
      <c r="BP5" s="420"/>
      <c r="BQ5" s="420"/>
      <c r="BR5" s="420"/>
      <c r="BS5" s="420"/>
      <c r="BT5" s="420"/>
      <c r="BU5" s="421"/>
      <c r="BV5" s="419">
        <v>27172201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v>
      </c>
      <c r="CU5" s="417"/>
      <c r="CV5" s="417"/>
      <c r="CW5" s="417"/>
      <c r="CX5" s="417"/>
      <c r="CY5" s="417"/>
      <c r="CZ5" s="417"/>
      <c r="DA5" s="418"/>
      <c r="DB5" s="416">
        <v>87.7</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1280816</v>
      </c>
      <c r="BO6" s="420"/>
      <c r="BP6" s="420"/>
      <c r="BQ6" s="420"/>
      <c r="BR6" s="420"/>
      <c r="BS6" s="420"/>
      <c r="BT6" s="420"/>
      <c r="BU6" s="421"/>
      <c r="BV6" s="419">
        <v>1183316</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94.2</v>
      </c>
      <c r="CU6" s="563"/>
      <c r="CV6" s="563"/>
      <c r="CW6" s="563"/>
      <c r="CX6" s="563"/>
      <c r="CY6" s="563"/>
      <c r="CZ6" s="563"/>
      <c r="DA6" s="564"/>
      <c r="DB6" s="562">
        <v>96</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178666</v>
      </c>
      <c r="BO7" s="420"/>
      <c r="BP7" s="420"/>
      <c r="BQ7" s="420"/>
      <c r="BR7" s="420"/>
      <c r="BS7" s="420"/>
      <c r="BT7" s="420"/>
      <c r="BU7" s="421"/>
      <c r="BV7" s="419">
        <v>24814</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14326003</v>
      </c>
      <c r="CU7" s="420"/>
      <c r="CV7" s="420"/>
      <c r="CW7" s="420"/>
      <c r="CX7" s="420"/>
      <c r="CY7" s="420"/>
      <c r="CZ7" s="420"/>
      <c r="DA7" s="421"/>
      <c r="DB7" s="419">
        <v>14517226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1102150</v>
      </c>
      <c r="BO8" s="420"/>
      <c r="BP8" s="420"/>
      <c r="BQ8" s="420"/>
      <c r="BR8" s="420"/>
      <c r="BS8" s="420"/>
      <c r="BT8" s="420"/>
      <c r="BU8" s="421"/>
      <c r="BV8" s="419">
        <v>1158502</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0.82</v>
      </c>
      <c r="CU8" s="523"/>
      <c r="CV8" s="523"/>
      <c r="CW8" s="523"/>
      <c r="CX8" s="523"/>
      <c r="CY8" s="523"/>
      <c r="CZ8" s="523"/>
      <c r="DA8" s="524"/>
      <c r="DB8" s="522">
        <v>0.84</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71979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-56352</v>
      </c>
      <c r="BO9" s="420"/>
      <c r="BP9" s="420"/>
      <c r="BQ9" s="420"/>
      <c r="BR9" s="420"/>
      <c r="BS9" s="420"/>
      <c r="BT9" s="420"/>
      <c r="BU9" s="421"/>
      <c r="BV9" s="419">
        <v>314290</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10.9</v>
      </c>
      <c r="CU9" s="417"/>
      <c r="CV9" s="417"/>
      <c r="CW9" s="417"/>
      <c r="CX9" s="417"/>
      <c r="CY9" s="417"/>
      <c r="CZ9" s="417"/>
      <c r="DA9" s="418"/>
      <c r="DB9" s="416">
        <v>10.6</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69738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10</v>
      </c>
      <c r="BO10" s="420"/>
      <c r="BP10" s="420"/>
      <c r="BQ10" s="420"/>
      <c r="BR10" s="420"/>
      <c r="BS10" s="420"/>
      <c r="BT10" s="420"/>
      <c r="BU10" s="421"/>
      <c r="BV10" s="419">
        <v>775456</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96</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73001</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111</v>
      </c>
      <c r="AV12" s="478"/>
      <c r="AW12" s="478"/>
      <c r="AX12" s="478"/>
      <c r="AY12" s="433" t="s">
        <v>137</v>
      </c>
      <c r="AZ12" s="434"/>
      <c r="BA12" s="434"/>
      <c r="BB12" s="434"/>
      <c r="BC12" s="434"/>
      <c r="BD12" s="434"/>
      <c r="BE12" s="434"/>
      <c r="BF12" s="434"/>
      <c r="BG12" s="434"/>
      <c r="BH12" s="434"/>
      <c r="BI12" s="434"/>
      <c r="BJ12" s="434"/>
      <c r="BK12" s="434"/>
      <c r="BL12" s="434"/>
      <c r="BM12" s="435"/>
      <c r="BN12" s="419">
        <v>406657</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71139</v>
      </c>
      <c r="S13" s="507"/>
      <c r="T13" s="507"/>
      <c r="U13" s="507"/>
      <c r="V13" s="508"/>
      <c r="W13" s="509" t="s">
        <v>142</v>
      </c>
      <c r="X13" s="405"/>
      <c r="Y13" s="405"/>
      <c r="Z13" s="405"/>
      <c r="AA13" s="405"/>
      <c r="AB13" s="406"/>
      <c r="AC13" s="372">
        <v>467</v>
      </c>
      <c r="AD13" s="373"/>
      <c r="AE13" s="373"/>
      <c r="AF13" s="373"/>
      <c r="AG13" s="374"/>
      <c r="AH13" s="372">
        <v>584</v>
      </c>
      <c r="AI13" s="373"/>
      <c r="AJ13" s="373"/>
      <c r="AK13" s="373"/>
      <c r="AL13" s="432"/>
      <c r="AM13" s="476" t="s">
        <v>143</v>
      </c>
      <c r="AN13" s="376"/>
      <c r="AO13" s="376"/>
      <c r="AP13" s="376"/>
      <c r="AQ13" s="376"/>
      <c r="AR13" s="376"/>
      <c r="AS13" s="376"/>
      <c r="AT13" s="377"/>
      <c r="AU13" s="477" t="s">
        <v>107</v>
      </c>
      <c r="AV13" s="478"/>
      <c r="AW13" s="478"/>
      <c r="AX13" s="478"/>
      <c r="AY13" s="433" t="s">
        <v>144</v>
      </c>
      <c r="AZ13" s="434"/>
      <c r="BA13" s="434"/>
      <c r="BB13" s="434"/>
      <c r="BC13" s="434"/>
      <c r="BD13" s="434"/>
      <c r="BE13" s="434"/>
      <c r="BF13" s="434"/>
      <c r="BG13" s="434"/>
      <c r="BH13" s="434"/>
      <c r="BI13" s="434"/>
      <c r="BJ13" s="434"/>
      <c r="BK13" s="434"/>
      <c r="BL13" s="434"/>
      <c r="BM13" s="435"/>
      <c r="BN13" s="419">
        <v>-462999</v>
      </c>
      <c r="BO13" s="420"/>
      <c r="BP13" s="420"/>
      <c r="BQ13" s="420"/>
      <c r="BR13" s="420"/>
      <c r="BS13" s="420"/>
      <c r="BT13" s="420"/>
      <c r="BU13" s="421"/>
      <c r="BV13" s="419">
        <v>1089746</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6.6</v>
      </c>
      <c r="CU13" s="417"/>
      <c r="CV13" s="417"/>
      <c r="CW13" s="417"/>
      <c r="CX13" s="417"/>
      <c r="CY13" s="417"/>
      <c r="CZ13" s="417"/>
      <c r="DA13" s="418"/>
      <c r="DB13" s="416">
        <v>7.1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73182</v>
      </c>
      <c r="S14" s="507"/>
      <c r="T14" s="507"/>
      <c r="U14" s="507"/>
      <c r="V14" s="508"/>
      <c r="W14" s="510"/>
      <c r="X14" s="408"/>
      <c r="Y14" s="408"/>
      <c r="Z14" s="408"/>
      <c r="AA14" s="408"/>
      <c r="AB14" s="409"/>
      <c r="AC14" s="499">
        <v>1.4</v>
      </c>
      <c r="AD14" s="500"/>
      <c r="AE14" s="500"/>
      <c r="AF14" s="500"/>
      <c r="AG14" s="501"/>
      <c r="AH14" s="499">
        <v>1.8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148</v>
      </c>
      <c r="CU14" s="517"/>
      <c r="CV14" s="517"/>
      <c r="CW14" s="517"/>
      <c r="CX14" s="517"/>
      <c r="CY14" s="517"/>
      <c r="CZ14" s="517"/>
      <c r="DA14" s="518"/>
      <c r="DB14" s="516" t="s">
        <v>140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71399</v>
      </c>
      <c r="S15" s="507"/>
      <c r="T15" s="507"/>
      <c r="U15" s="507"/>
      <c r="V15" s="508"/>
      <c r="W15" s="509" t="s">
        <v>150</v>
      </c>
      <c r="X15" s="405"/>
      <c r="Y15" s="405"/>
      <c r="Z15" s="405"/>
      <c r="AA15" s="405"/>
      <c r="AB15" s="406"/>
      <c r="AC15" s="372">
        <v>7892</v>
      </c>
      <c r="AD15" s="373"/>
      <c r="AE15" s="373"/>
      <c r="AF15" s="373"/>
      <c r="AG15" s="374"/>
      <c r="AH15" s="372">
        <v>8666</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9155762</v>
      </c>
      <c r="BO15" s="449"/>
      <c r="BP15" s="449"/>
      <c r="BQ15" s="449"/>
      <c r="BR15" s="449"/>
      <c r="BS15" s="449"/>
      <c r="BT15" s="449"/>
      <c r="BU15" s="450"/>
      <c r="BV15" s="448">
        <v>8693756</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24.1</v>
      </c>
      <c r="AD16" s="500"/>
      <c r="AE16" s="500"/>
      <c r="AF16" s="500"/>
      <c r="AG16" s="501"/>
      <c r="AH16" s="499">
        <v>26.7</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11527697</v>
      </c>
      <c r="BO16" s="420"/>
      <c r="BP16" s="420"/>
      <c r="BQ16" s="420"/>
      <c r="BR16" s="420"/>
      <c r="BS16" s="420"/>
      <c r="BT16" s="420"/>
      <c r="BU16" s="421"/>
      <c r="BV16" s="419">
        <v>10902590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24367</v>
      </c>
      <c r="AD17" s="373"/>
      <c r="AE17" s="373"/>
      <c r="AF17" s="373"/>
      <c r="AG17" s="374"/>
      <c r="AH17" s="372">
        <v>23183</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11605250</v>
      </c>
      <c r="BO17" s="420"/>
      <c r="BP17" s="420"/>
      <c r="BQ17" s="420"/>
      <c r="BR17" s="420"/>
      <c r="BS17" s="420"/>
      <c r="BT17" s="420"/>
      <c r="BU17" s="421"/>
      <c r="BV17" s="419">
        <v>11015418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31.66</v>
      </c>
      <c r="M18" s="472"/>
      <c r="N18" s="472"/>
      <c r="O18" s="472"/>
      <c r="P18" s="472"/>
      <c r="Q18" s="472"/>
      <c r="R18" s="473"/>
      <c r="S18" s="473"/>
      <c r="T18" s="473"/>
      <c r="U18" s="473"/>
      <c r="V18" s="474"/>
      <c r="W18" s="490"/>
      <c r="X18" s="491"/>
      <c r="Y18" s="491"/>
      <c r="Z18" s="491"/>
      <c r="AA18" s="491"/>
      <c r="AB18" s="515"/>
      <c r="AC18" s="389">
        <v>74.5</v>
      </c>
      <c r="AD18" s="390"/>
      <c r="AE18" s="390"/>
      <c r="AF18" s="390"/>
      <c r="AG18" s="475"/>
      <c r="AH18" s="389">
        <v>71.5</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13451212</v>
      </c>
      <c r="BO18" s="420"/>
      <c r="BP18" s="420"/>
      <c r="BQ18" s="420"/>
      <c r="BR18" s="420"/>
      <c r="BS18" s="420"/>
      <c r="BT18" s="420"/>
      <c r="BU18" s="421"/>
      <c r="BV18" s="419">
        <v>13150654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2273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18013675</v>
      </c>
      <c r="BO19" s="420"/>
      <c r="BP19" s="420"/>
      <c r="BQ19" s="420"/>
      <c r="BR19" s="420"/>
      <c r="BS19" s="420"/>
      <c r="BT19" s="420"/>
      <c r="BU19" s="421"/>
      <c r="BV19" s="419">
        <v>18329960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27901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23495448</v>
      </c>
      <c r="BO22" s="449"/>
      <c r="BP22" s="449"/>
      <c r="BQ22" s="449"/>
      <c r="BR22" s="449"/>
      <c r="BS22" s="449"/>
      <c r="BT22" s="449"/>
      <c r="BU22" s="450"/>
      <c r="BV22" s="448">
        <v>23968432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13632348</v>
      </c>
      <c r="BO23" s="420"/>
      <c r="BP23" s="420"/>
      <c r="BQ23" s="420"/>
      <c r="BR23" s="420"/>
      <c r="BS23" s="420"/>
      <c r="BT23" s="420"/>
      <c r="BU23" s="421"/>
      <c r="BV23" s="419">
        <v>13755521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8450</v>
      </c>
      <c r="R24" s="373"/>
      <c r="S24" s="373"/>
      <c r="T24" s="373"/>
      <c r="U24" s="373"/>
      <c r="V24" s="374"/>
      <c r="W24" s="462"/>
      <c r="X24" s="399"/>
      <c r="Y24" s="400"/>
      <c r="Z24" s="375" t="s">
        <v>175</v>
      </c>
      <c r="AA24" s="376"/>
      <c r="AB24" s="376"/>
      <c r="AC24" s="376"/>
      <c r="AD24" s="376"/>
      <c r="AE24" s="376"/>
      <c r="AF24" s="376"/>
      <c r="AG24" s="377"/>
      <c r="AH24" s="372">
        <v>370</v>
      </c>
      <c r="AI24" s="373"/>
      <c r="AJ24" s="373"/>
      <c r="AK24" s="373"/>
      <c r="AL24" s="374"/>
      <c r="AM24" s="372">
        <v>1102230</v>
      </c>
      <c r="AN24" s="373"/>
      <c r="AO24" s="373"/>
      <c r="AP24" s="373"/>
      <c r="AQ24" s="373"/>
      <c r="AR24" s="374"/>
      <c r="AS24" s="372">
        <v>2979</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14108602</v>
      </c>
      <c r="BO24" s="420"/>
      <c r="BP24" s="420"/>
      <c r="BQ24" s="420"/>
      <c r="BR24" s="420"/>
      <c r="BS24" s="420"/>
      <c r="BT24" s="420"/>
      <c r="BU24" s="421"/>
      <c r="BV24" s="419">
        <v>14153378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7150</v>
      </c>
      <c r="R25" s="373"/>
      <c r="S25" s="373"/>
      <c r="T25" s="373"/>
      <c r="U25" s="373"/>
      <c r="V25" s="374"/>
      <c r="W25" s="462"/>
      <c r="X25" s="399"/>
      <c r="Y25" s="400"/>
      <c r="Z25" s="375" t="s">
        <v>178</v>
      </c>
      <c r="AA25" s="376"/>
      <c r="AB25" s="376"/>
      <c r="AC25" s="376"/>
      <c r="AD25" s="376"/>
      <c r="AE25" s="376"/>
      <c r="AF25" s="376"/>
      <c r="AG25" s="377"/>
      <c r="AH25" s="372" t="s">
        <v>140</v>
      </c>
      <c r="AI25" s="373"/>
      <c r="AJ25" s="373"/>
      <c r="AK25" s="373"/>
      <c r="AL25" s="374"/>
      <c r="AM25" s="372" t="s">
        <v>140</v>
      </c>
      <c r="AN25" s="373"/>
      <c r="AO25" s="373"/>
      <c r="AP25" s="373"/>
      <c r="AQ25" s="373"/>
      <c r="AR25" s="374"/>
      <c r="AS25" s="372" t="s">
        <v>140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6362002</v>
      </c>
      <c r="BO25" s="449"/>
      <c r="BP25" s="449"/>
      <c r="BQ25" s="449"/>
      <c r="BR25" s="449"/>
      <c r="BS25" s="449"/>
      <c r="BT25" s="449"/>
      <c r="BU25" s="450"/>
      <c r="BV25" s="448">
        <v>7110527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6770</v>
      </c>
      <c r="R26" s="373"/>
      <c r="S26" s="373"/>
      <c r="T26" s="373"/>
      <c r="U26" s="373"/>
      <c r="V26" s="374"/>
      <c r="W26" s="462"/>
      <c r="X26" s="399"/>
      <c r="Y26" s="400"/>
      <c r="Z26" s="375" t="s">
        <v>181</v>
      </c>
      <c r="AA26" s="430"/>
      <c r="AB26" s="430"/>
      <c r="AC26" s="430"/>
      <c r="AD26" s="430"/>
      <c r="AE26" s="430"/>
      <c r="AF26" s="430"/>
      <c r="AG26" s="431"/>
      <c r="AH26" s="372">
        <v>12</v>
      </c>
      <c r="AI26" s="373"/>
      <c r="AJ26" s="373"/>
      <c r="AK26" s="373"/>
      <c r="AL26" s="374"/>
      <c r="AM26" s="372">
        <v>32616</v>
      </c>
      <c r="AN26" s="373"/>
      <c r="AO26" s="373"/>
      <c r="AP26" s="373"/>
      <c r="AQ26" s="373"/>
      <c r="AR26" s="374"/>
      <c r="AS26" s="372">
        <v>2718</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183</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4310</v>
      </c>
      <c r="R27" s="373"/>
      <c r="S27" s="373"/>
      <c r="T27" s="373"/>
      <c r="U27" s="373"/>
      <c r="V27" s="374"/>
      <c r="W27" s="462"/>
      <c r="X27" s="399"/>
      <c r="Y27" s="400"/>
      <c r="Z27" s="375" t="s">
        <v>185</v>
      </c>
      <c r="AA27" s="376"/>
      <c r="AB27" s="376"/>
      <c r="AC27" s="376"/>
      <c r="AD27" s="376"/>
      <c r="AE27" s="376"/>
      <c r="AF27" s="376"/>
      <c r="AG27" s="377"/>
      <c r="AH27" s="372">
        <v>7</v>
      </c>
      <c r="AI27" s="373"/>
      <c r="AJ27" s="373"/>
      <c r="AK27" s="373"/>
      <c r="AL27" s="374"/>
      <c r="AM27" s="372">
        <v>27188</v>
      </c>
      <c r="AN27" s="373"/>
      <c r="AO27" s="373"/>
      <c r="AP27" s="373"/>
      <c r="AQ27" s="373"/>
      <c r="AR27" s="374"/>
      <c r="AS27" s="372">
        <v>3884</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50257</v>
      </c>
      <c r="BO27" s="454"/>
      <c r="BP27" s="454"/>
      <c r="BQ27" s="454"/>
      <c r="BR27" s="454"/>
      <c r="BS27" s="454"/>
      <c r="BT27" s="454"/>
      <c r="BU27" s="455"/>
      <c r="BV27" s="453">
        <v>50257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3760</v>
      </c>
      <c r="R28" s="373"/>
      <c r="S28" s="373"/>
      <c r="T28" s="373"/>
      <c r="U28" s="373"/>
      <c r="V28" s="374"/>
      <c r="W28" s="462"/>
      <c r="X28" s="399"/>
      <c r="Y28" s="400"/>
      <c r="Z28" s="375" t="s">
        <v>188</v>
      </c>
      <c r="AA28" s="376"/>
      <c r="AB28" s="376"/>
      <c r="AC28" s="376"/>
      <c r="AD28" s="376"/>
      <c r="AE28" s="376"/>
      <c r="AF28" s="376"/>
      <c r="AG28" s="377"/>
      <c r="AH28" s="372" t="s">
        <v>140</v>
      </c>
      <c r="AI28" s="373"/>
      <c r="AJ28" s="373"/>
      <c r="AK28" s="373"/>
      <c r="AL28" s="374"/>
      <c r="AM28" s="372" t="s">
        <v>139</v>
      </c>
      <c r="AN28" s="373"/>
      <c r="AO28" s="373"/>
      <c r="AP28" s="373"/>
      <c r="AQ28" s="373"/>
      <c r="AR28" s="374"/>
      <c r="AS28" s="372" t="s">
        <v>139</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1631850</v>
      </c>
      <c r="BO28" s="449"/>
      <c r="BP28" s="449"/>
      <c r="BQ28" s="449"/>
      <c r="BR28" s="449"/>
      <c r="BS28" s="449"/>
      <c r="BT28" s="449"/>
      <c r="BU28" s="450"/>
      <c r="BV28" s="448">
        <v>2038497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18</v>
      </c>
      <c r="M29" s="373"/>
      <c r="N29" s="373"/>
      <c r="O29" s="373"/>
      <c r="P29" s="374"/>
      <c r="Q29" s="372">
        <v>3530</v>
      </c>
      <c r="R29" s="373"/>
      <c r="S29" s="373"/>
      <c r="T29" s="373"/>
      <c r="U29" s="373"/>
      <c r="V29" s="374"/>
      <c r="W29" s="463"/>
      <c r="X29" s="464"/>
      <c r="Y29" s="465"/>
      <c r="Z29" s="375" t="s">
        <v>191</v>
      </c>
      <c r="AA29" s="376"/>
      <c r="AB29" s="376"/>
      <c r="AC29" s="376"/>
      <c r="AD29" s="376"/>
      <c r="AE29" s="376"/>
      <c r="AF29" s="376"/>
      <c r="AG29" s="377"/>
      <c r="AH29" s="372">
        <v>377</v>
      </c>
      <c r="AI29" s="373"/>
      <c r="AJ29" s="373"/>
      <c r="AK29" s="373"/>
      <c r="AL29" s="374"/>
      <c r="AM29" s="372">
        <v>1129418</v>
      </c>
      <c r="AN29" s="373"/>
      <c r="AO29" s="373"/>
      <c r="AP29" s="373"/>
      <c r="AQ29" s="373"/>
      <c r="AR29" s="374"/>
      <c r="AS29" s="372">
        <v>2996</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757757</v>
      </c>
      <c r="BO29" s="420"/>
      <c r="BP29" s="420"/>
      <c r="BQ29" s="420"/>
      <c r="BR29" s="420"/>
      <c r="BS29" s="420"/>
      <c r="BT29" s="420"/>
      <c r="BU29" s="421"/>
      <c r="BV29" s="419">
        <v>356234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99.5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1626512</v>
      </c>
      <c r="BO30" s="454"/>
      <c r="BP30" s="454"/>
      <c r="BQ30" s="454"/>
      <c r="BR30" s="454"/>
      <c r="BS30" s="454"/>
      <c r="BT30" s="454"/>
      <c r="BU30" s="455"/>
      <c r="BV30" s="453">
        <v>885924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吉川市国民健康保険特別会計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吉川市水道事業会計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吉川市農業集落排水事業特別会計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埼玉県後期高齢者医療広域連合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吉川市土地開発公社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吉川市介護保険特別会計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吉川市下水道事業会計</v>
      </c>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吉川市吉川美南駅東口周辺地区土地区画整理事業特別会計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埼玉県後期高齢者医療広域連合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吉川市後期高齢者医療特別会計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埼玉県市町村総合事務組合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埼玉県市町村総合事務組合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彩の国さいたま人づくり広域連合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東埼玉資源環境組合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江戸川水防事務組合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吉川松伏消防組合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c3M7WIjCU4USjTOmZPx6LAZ1J/6MwDLdCf8f2Lukn+cEzCAlJpAP2Y7D6IBMylcUbj+hCvF/ny0fJfpTvZQ7uA==" saltValue="z2EcgRVyvLpqGI7DVPH6C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1" t="s">
        <v>567</v>
      </c>
      <c r="D34" s="1151"/>
      <c r="E34" s="1152"/>
      <c r="F34" s="32">
        <v>4.4800000000000004</v>
      </c>
      <c r="G34" s="33">
        <v>4.47</v>
      </c>
      <c r="H34" s="33">
        <v>6.29</v>
      </c>
      <c r="I34" s="33">
        <v>7.98</v>
      </c>
      <c r="J34" s="34">
        <v>7.69</v>
      </c>
      <c r="K34" s="22"/>
      <c r="L34" s="22"/>
      <c r="M34" s="22"/>
      <c r="N34" s="22"/>
      <c r="O34" s="22"/>
      <c r="P34" s="22"/>
    </row>
    <row r="35" spans="1:16" ht="39" customHeight="1" x14ac:dyDescent="0.2">
      <c r="A35" s="22"/>
      <c r="B35" s="35"/>
      <c r="C35" s="1145" t="s">
        <v>568</v>
      </c>
      <c r="D35" s="1146"/>
      <c r="E35" s="1147"/>
      <c r="F35" s="36">
        <v>17.399999999999999</v>
      </c>
      <c r="G35" s="37">
        <v>15.91</v>
      </c>
      <c r="H35" s="37">
        <v>13.98</v>
      </c>
      <c r="I35" s="37">
        <v>9.68</v>
      </c>
      <c r="J35" s="38">
        <v>7.55</v>
      </c>
      <c r="K35" s="22"/>
      <c r="L35" s="22"/>
      <c r="M35" s="22"/>
      <c r="N35" s="22"/>
      <c r="O35" s="22"/>
      <c r="P35" s="22"/>
    </row>
    <row r="36" spans="1:16" ht="39" customHeight="1" x14ac:dyDescent="0.2">
      <c r="A36" s="22"/>
      <c r="B36" s="35"/>
      <c r="C36" s="1145" t="s">
        <v>569</v>
      </c>
      <c r="D36" s="1146"/>
      <c r="E36" s="1147"/>
      <c r="F36" s="36" t="s">
        <v>518</v>
      </c>
      <c r="G36" s="37">
        <v>0.55000000000000004</v>
      </c>
      <c r="H36" s="37">
        <v>1.28</v>
      </c>
      <c r="I36" s="37">
        <v>2.34</v>
      </c>
      <c r="J36" s="38">
        <v>3.63</v>
      </c>
      <c r="K36" s="22"/>
      <c r="L36" s="22"/>
      <c r="M36" s="22"/>
      <c r="N36" s="22"/>
      <c r="O36" s="22"/>
      <c r="P36" s="22"/>
    </row>
    <row r="37" spans="1:16" ht="39" customHeight="1" x14ac:dyDescent="0.2">
      <c r="A37" s="22"/>
      <c r="B37" s="35"/>
      <c r="C37" s="1145" t="s">
        <v>570</v>
      </c>
      <c r="D37" s="1146"/>
      <c r="E37" s="1147"/>
      <c r="F37" s="36">
        <v>1.65</v>
      </c>
      <c r="G37" s="37">
        <v>1.28</v>
      </c>
      <c r="H37" s="37">
        <v>1.75</v>
      </c>
      <c r="I37" s="37">
        <v>1.91</v>
      </c>
      <c r="J37" s="38">
        <v>1.25</v>
      </c>
      <c r="K37" s="22"/>
      <c r="L37" s="22"/>
      <c r="M37" s="22"/>
      <c r="N37" s="22"/>
      <c r="O37" s="22"/>
      <c r="P37" s="22"/>
    </row>
    <row r="38" spans="1:16" ht="39" customHeight="1" x14ac:dyDescent="0.2">
      <c r="A38" s="22"/>
      <c r="B38" s="35"/>
      <c r="C38" s="1145" t="s">
        <v>571</v>
      </c>
      <c r="D38" s="1146"/>
      <c r="E38" s="1147"/>
      <c r="F38" s="36">
        <v>0.61</v>
      </c>
      <c r="G38" s="37">
        <v>1.38</v>
      </c>
      <c r="H38" s="37">
        <v>0.66</v>
      </c>
      <c r="I38" s="37">
        <v>0.6</v>
      </c>
      <c r="J38" s="38">
        <v>0.38</v>
      </c>
      <c r="K38" s="22"/>
      <c r="L38" s="22"/>
      <c r="M38" s="22"/>
      <c r="N38" s="22"/>
      <c r="O38" s="22"/>
      <c r="P38" s="22"/>
    </row>
    <row r="39" spans="1:16" ht="39" customHeight="1" x14ac:dyDescent="0.2">
      <c r="A39" s="22"/>
      <c r="B39" s="35"/>
      <c r="C39" s="1145" t="s">
        <v>572</v>
      </c>
      <c r="D39" s="1146"/>
      <c r="E39" s="1147"/>
      <c r="F39" s="36">
        <v>0.03</v>
      </c>
      <c r="G39" s="37">
        <v>0.14000000000000001</v>
      </c>
      <c r="H39" s="37">
        <v>0.09</v>
      </c>
      <c r="I39" s="37">
        <v>0.08</v>
      </c>
      <c r="J39" s="38">
        <v>0.1</v>
      </c>
      <c r="K39" s="22"/>
      <c r="L39" s="22"/>
      <c r="M39" s="22"/>
      <c r="N39" s="22"/>
      <c r="O39" s="22"/>
      <c r="P39" s="22"/>
    </row>
    <row r="40" spans="1:16" ht="39" customHeight="1" x14ac:dyDescent="0.2">
      <c r="A40" s="22"/>
      <c r="B40" s="35"/>
      <c r="C40" s="1145" t="s">
        <v>573</v>
      </c>
      <c r="D40" s="1146"/>
      <c r="E40" s="1147"/>
      <c r="F40" s="36">
        <v>0</v>
      </c>
      <c r="G40" s="37">
        <v>0.01</v>
      </c>
      <c r="H40" s="37">
        <v>0.01</v>
      </c>
      <c r="I40" s="37">
        <v>0</v>
      </c>
      <c r="J40" s="38">
        <v>0.01</v>
      </c>
      <c r="K40" s="22"/>
      <c r="L40" s="22"/>
      <c r="M40" s="22"/>
      <c r="N40" s="22"/>
      <c r="O40" s="22"/>
      <c r="P40" s="22"/>
    </row>
    <row r="41" spans="1:16" ht="39" customHeight="1" x14ac:dyDescent="0.2">
      <c r="A41" s="22"/>
      <c r="B41" s="35"/>
      <c r="C41" s="1145" t="s">
        <v>574</v>
      </c>
      <c r="D41" s="1146"/>
      <c r="E41" s="1147"/>
      <c r="F41" s="36">
        <v>0</v>
      </c>
      <c r="G41" s="37">
        <v>0</v>
      </c>
      <c r="H41" s="37">
        <v>0</v>
      </c>
      <c r="I41" s="37">
        <v>0</v>
      </c>
      <c r="J41" s="38">
        <v>0</v>
      </c>
      <c r="K41" s="22"/>
      <c r="L41" s="22"/>
      <c r="M41" s="22"/>
      <c r="N41" s="22"/>
      <c r="O41" s="22"/>
      <c r="P41" s="22"/>
    </row>
    <row r="42" spans="1:16" ht="39" customHeight="1" x14ac:dyDescent="0.2">
      <c r="A42" s="22"/>
      <c r="B42" s="39"/>
      <c r="C42" s="1145" t="s">
        <v>575</v>
      </c>
      <c r="D42" s="1146"/>
      <c r="E42" s="1147"/>
      <c r="F42" s="36" t="s">
        <v>518</v>
      </c>
      <c r="G42" s="37" t="s">
        <v>518</v>
      </c>
      <c r="H42" s="37" t="s">
        <v>518</v>
      </c>
      <c r="I42" s="37" t="s">
        <v>518</v>
      </c>
      <c r="J42" s="38" t="s">
        <v>518</v>
      </c>
      <c r="K42" s="22"/>
      <c r="L42" s="22"/>
      <c r="M42" s="22"/>
      <c r="N42" s="22"/>
      <c r="O42" s="22"/>
      <c r="P42" s="22"/>
    </row>
    <row r="43" spans="1:16" ht="39" customHeight="1" thickBot="1" x14ac:dyDescent="0.25">
      <c r="A43" s="22"/>
      <c r="B43" s="40"/>
      <c r="C43" s="1148" t="s">
        <v>576</v>
      </c>
      <c r="D43" s="1149"/>
      <c r="E43" s="1150"/>
      <c r="F43" s="41">
        <v>0.49</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JF0rI5ARsnUXUgOl1VKbSwQIWeQTK4ShRn9k1YiabRiaZd8HGeo/PzkLWTlDfmuSTqBZyyNxu4K0buF1TMpWfw==" saltValue="JAwe7rN97r4yz+3Vzmp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1964</v>
      </c>
      <c r="L45" s="60">
        <v>1970</v>
      </c>
      <c r="M45" s="60">
        <v>1973</v>
      </c>
      <c r="N45" s="60">
        <v>1946</v>
      </c>
      <c r="O45" s="61">
        <v>1955</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518</v>
      </c>
      <c r="L46" s="64" t="s">
        <v>518</v>
      </c>
      <c r="M46" s="64" t="s">
        <v>518</v>
      </c>
      <c r="N46" s="64" t="s">
        <v>518</v>
      </c>
      <c r="O46" s="65" t="s">
        <v>518</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518</v>
      </c>
      <c r="L47" s="64" t="s">
        <v>518</v>
      </c>
      <c r="M47" s="64" t="s">
        <v>518</v>
      </c>
      <c r="N47" s="64" t="s">
        <v>518</v>
      </c>
      <c r="O47" s="65" t="s">
        <v>518</v>
      </c>
      <c r="P47" s="48"/>
      <c r="Q47" s="48"/>
      <c r="R47" s="48"/>
      <c r="S47" s="48"/>
      <c r="T47" s="48"/>
      <c r="U47" s="48"/>
    </row>
    <row r="48" spans="1:21" ht="30.75" customHeight="1" x14ac:dyDescent="0.2">
      <c r="A48" s="48"/>
      <c r="B48" s="1178"/>
      <c r="C48" s="1179"/>
      <c r="D48" s="62"/>
      <c r="E48" s="1155" t="s">
        <v>15</v>
      </c>
      <c r="F48" s="1155"/>
      <c r="G48" s="1155"/>
      <c r="H48" s="1155"/>
      <c r="I48" s="1155"/>
      <c r="J48" s="1156"/>
      <c r="K48" s="63">
        <v>236</v>
      </c>
      <c r="L48" s="64">
        <v>143</v>
      </c>
      <c r="M48" s="64">
        <v>139</v>
      </c>
      <c r="N48" s="64">
        <v>131</v>
      </c>
      <c r="O48" s="65">
        <v>122</v>
      </c>
      <c r="P48" s="48"/>
      <c r="Q48" s="48"/>
      <c r="R48" s="48"/>
      <c r="S48" s="48"/>
      <c r="T48" s="48"/>
      <c r="U48" s="48"/>
    </row>
    <row r="49" spans="1:21" ht="30.75" customHeight="1" x14ac:dyDescent="0.2">
      <c r="A49" s="48"/>
      <c r="B49" s="1178"/>
      <c r="C49" s="1179"/>
      <c r="D49" s="62"/>
      <c r="E49" s="1155" t="s">
        <v>16</v>
      </c>
      <c r="F49" s="1155"/>
      <c r="G49" s="1155"/>
      <c r="H49" s="1155"/>
      <c r="I49" s="1155"/>
      <c r="J49" s="1156"/>
      <c r="K49" s="63">
        <v>151</v>
      </c>
      <c r="L49" s="64">
        <v>147</v>
      </c>
      <c r="M49" s="64">
        <v>163</v>
      </c>
      <c r="N49" s="64">
        <v>157</v>
      </c>
      <c r="O49" s="65">
        <v>154</v>
      </c>
      <c r="P49" s="48"/>
      <c r="Q49" s="48"/>
      <c r="R49" s="48"/>
      <c r="S49" s="48"/>
      <c r="T49" s="48"/>
      <c r="U49" s="48"/>
    </row>
    <row r="50" spans="1:21" ht="30.75" customHeight="1" x14ac:dyDescent="0.2">
      <c r="A50" s="48"/>
      <c r="B50" s="1178"/>
      <c r="C50" s="1179"/>
      <c r="D50" s="62"/>
      <c r="E50" s="1155" t="s">
        <v>17</v>
      </c>
      <c r="F50" s="1155"/>
      <c r="G50" s="1155"/>
      <c r="H50" s="1155"/>
      <c r="I50" s="1155"/>
      <c r="J50" s="1156"/>
      <c r="K50" s="63">
        <v>101</v>
      </c>
      <c r="L50" s="64">
        <v>95</v>
      </c>
      <c r="M50" s="64">
        <v>112</v>
      </c>
      <c r="N50" s="64">
        <v>96</v>
      </c>
      <c r="O50" s="65">
        <v>90</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518</v>
      </c>
      <c r="L51" s="64">
        <v>0</v>
      </c>
      <c r="M51" s="64" t="s">
        <v>518</v>
      </c>
      <c r="N51" s="64">
        <v>0</v>
      </c>
      <c r="O51" s="65" t="s">
        <v>518</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1553</v>
      </c>
      <c r="L52" s="64">
        <v>1458</v>
      </c>
      <c r="M52" s="64">
        <v>1465</v>
      </c>
      <c r="N52" s="64">
        <v>1505</v>
      </c>
      <c r="O52" s="65">
        <v>1533</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899</v>
      </c>
      <c r="L53" s="69">
        <v>897</v>
      </c>
      <c r="M53" s="69">
        <v>922</v>
      </c>
      <c r="N53" s="69">
        <v>825</v>
      </c>
      <c r="O53" s="70">
        <v>788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3">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IfWowlsyLhvYMMmC5IL6vfZbAb05HQFBkodGsv5XdZoV09MHt80ayVbwFSbKzi2S8ZRtatX1bz2U/QPIWMr9Q==" saltValue="nt/Kx/1R2gPXIYUPIYkdC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560</v>
      </c>
      <c r="J40" s="103" t="s">
        <v>561</v>
      </c>
      <c r="K40" s="103" t="s">
        <v>562</v>
      </c>
      <c r="L40" s="103" t="s">
        <v>563</v>
      </c>
      <c r="M40" s="104" t="s">
        <v>564</v>
      </c>
    </row>
    <row r="41" spans="2:13" ht="27.75" customHeight="1" x14ac:dyDescent="0.2">
      <c r="B41" s="1196" t="s">
        <v>32</v>
      </c>
      <c r="C41" s="1197"/>
      <c r="D41" s="105"/>
      <c r="E41" s="1198" t="s">
        <v>33</v>
      </c>
      <c r="F41" s="1198"/>
      <c r="G41" s="1198"/>
      <c r="H41" s="1199"/>
      <c r="I41" s="355">
        <v>20840</v>
      </c>
      <c r="J41" s="356">
        <v>23799</v>
      </c>
      <c r="K41" s="356">
        <v>23603</v>
      </c>
      <c r="L41" s="356">
        <v>23968</v>
      </c>
      <c r="M41" s="357">
        <v>23495</v>
      </c>
    </row>
    <row r="42" spans="2:13" ht="27.75" customHeight="1" x14ac:dyDescent="0.2">
      <c r="B42" s="1186"/>
      <c r="C42" s="1187"/>
      <c r="D42" s="106"/>
      <c r="E42" s="1190" t="s">
        <v>34</v>
      </c>
      <c r="F42" s="1190"/>
      <c r="G42" s="1190"/>
      <c r="H42" s="1191"/>
      <c r="I42" s="358">
        <v>2487</v>
      </c>
      <c r="J42" s="359">
        <v>1657</v>
      </c>
      <c r="K42" s="359">
        <v>1538</v>
      </c>
      <c r="L42" s="359">
        <v>680</v>
      </c>
      <c r="M42" s="360">
        <v>586</v>
      </c>
    </row>
    <row r="43" spans="2:13" ht="27.75" customHeight="1" x14ac:dyDescent="0.2">
      <c r="B43" s="1186"/>
      <c r="C43" s="1187"/>
      <c r="D43" s="106"/>
      <c r="E43" s="1190" t="s">
        <v>35</v>
      </c>
      <c r="F43" s="1190"/>
      <c r="G43" s="1190"/>
      <c r="H43" s="1191"/>
      <c r="I43" s="358">
        <v>2464</v>
      </c>
      <c r="J43" s="359">
        <v>1954</v>
      </c>
      <c r="K43" s="359">
        <v>1533</v>
      </c>
      <c r="L43" s="359">
        <v>1099</v>
      </c>
      <c r="M43" s="360">
        <v>1035</v>
      </c>
    </row>
    <row r="44" spans="2:13" ht="27.75" customHeight="1" x14ac:dyDescent="0.2">
      <c r="B44" s="1186"/>
      <c r="C44" s="1187"/>
      <c r="D44" s="106"/>
      <c r="E44" s="1190" t="s">
        <v>36</v>
      </c>
      <c r="F44" s="1190"/>
      <c r="G44" s="1190"/>
      <c r="H44" s="1191"/>
      <c r="I44" s="358">
        <v>1035</v>
      </c>
      <c r="J44" s="359">
        <v>987</v>
      </c>
      <c r="K44" s="359">
        <v>931</v>
      </c>
      <c r="L44" s="359">
        <v>917</v>
      </c>
      <c r="M44" s="360">
        <v>872</v>
      </c>
    </row>
    <row r="45" spans="2:13" ht="27.75" customHeight="1" x14ac:dyDescent="0.2">
      <c r="B45" s="1186"/>
      <c r="C45" s="1187"/>
      <c r="D45" s="106"/>
      <c r="E45" s="1190" t="s">
        <v>37</v>
      </c>
      <c r="F45" s="1190"/>
      <c r="G45" s="1190"/>
      <c r="H45" s="1191"/>
      <c r="I45" s="358">
        <v>906</v>
      </c>
      <c r="J45" s="359">
        <v>806</v>
      </c>
      <c r="K45" s="359">
        <v>664</v>
      </c>
      <c r="L45" s="359">
        <v>541</v>
      </c>
      <c r="M45" s="360">
        <v>730</v>
      </c>
    </row>
    <row r="46" spans="2:13" ht="27.75" customHeight="1" x14ac:dyDescent="0.2">
      <c r="B46" s="1186"/>
      <c r="C46" s="1187"/>
      <c r="D46" s="107"/>
      <c r="E46" s="1190" t="s">
        <v>38</v>
      </c>
      <c r="F46" s="1190"/>
      <c r="G46" s="1190"/>
      <c r="H46" s="1191"/>
      <c r="I46" s="358" t="s">
        <v>518</v>
      </c>
      <c r="J46" s="359" t="s">
        <v>518</v>
      </c>
      <c r="K46" s="359" t="s">
        <v>518</v>
      </c>
      <c r="L46" s="359" t="s">
        <v>518</v>
      </c>
      <c r="M46" s="360" t="s">
        <v>518</v>
      </c>
    </row>
    <row r="47" spans="2:13" ht="27.75" customHeight="1" x14ac:dyDescent="0.2">
      <c r="B47" s="1186"/>
      <c r="C47" s="1187"/>
      <c r="D47" s="108"/>
      <c r="E47" s="1200" t="s">
        <v>39</v>
      </c>
      <c r="F47" s="1201"/>
      <c r="G47" s="1201"/>
      <c r="H47" s="1202"/>
      <c r="I47" s="358" t="s">
        <v>518</v>
      </c>
      <c r="J47" s="359" t="s">
        <v>518</v>
      </c>
      <c r="K47" s="359" t="s">
        <v>518</v>
      </c>
      <c r="L47" s="359" t="s">
        <v>518</v>
      </c>
      <c r="M47" s="360" t="s">
        <v>518</v>
      </c>
    </row>
    <row r="48" spans="2:13" ht="27.75" customHeight="1" x14ac:dyDescent="0.2">
      <c r="B48" s="1186"/>
      <c r="C48" s="1187"/>
      <c r="D48" s="106"/>
      <c r="E48" s="1190" t="s">
        <v>40</v>
      </c>
      <c r="F48" s="1190"/>
      <c r="G48" s="1190"/>
      <c r="H48" s="1191"/>
      <c r="I48" s="358" t="s">
        <v>518</v>
      </c>
      <c r="J48" s="359" t="s">
        <v>518</v>
      </c>
      <c r="K48" s="359" t="s">
        <v>518</v>
      </c>
      <c r="L48" s="359" t="s">
        <v>518</v>
      </c>
      <c r="M48" s="360" t="s">
        <v>518</v>
      </c>
    </row>
    <row r="49" spans="2:13" ht="27.75" customHeight="1" x14ac:dyDescent="0.2">
      <c r="B49" s="1188"/>
      <c r="C49" s="1189"/>
      <c r="D49" s="106"/>
      <c r="E49" s="1190" t="s">
        <v>41</v>
      </c>
      <c r="F49" s="1190"/>
      <c r="G49" s="1190"/>
      <c r="H49" s="1191"/>
      <c r="I49" s="358" t="s">
        <v>518</v>
      </c>
      <c r="J49" s="359" t="s">
        <v>518</v>
      </c>
      <c r="K49" s="359" t="s">
        <v>518</v>
      </c>
      <c r="L49" s="359" t="s">
        <v>518</v>
      </c>
      <c r="M49" s="360" t="s">
        <v>518</v>
      </c>
    </row>
    <row r="50" spans="2:13" ht="27.75" customHeight="1" x14ac:dyDescent="0.2">
      <c r="B50" s="1184" t="s">
        <v>42</v>
      </c>
      <c r="C50" s="1185"/>
      <c r="D50" s="109"/>
      <c r="E50" s="1190" t="s">
        <v>43</v>
      </c>
      <c r="F50" s="1190"/>
      <c r="G50" s="1190"/>
      <c r="H50" s="1191"/>
      <c r="I50" s="358">
        <v>3189</v>
      </c>
      <c r="J50" s="359">
        <v>3093</v>
      </c>
      <c r="K50" s="359">
        <v>3481</v>
      </c>
      <c r="L50" s="359">
        <v>5045</v>
      </c>
      <c r="M50" s="360">
        <v>5785</v>
      </c>
    </row>
    <row r="51" spans="2:13" ht="27.75" customHeight="1" x14ac:dyDescent="0.2">
      <c r="B51" s="1186"/>
      <c r="C51" s="1187"/>
      <c r="D51" s="106"/>
      <c r="E51" s="1190" t="s">
        <v>44</v>
      </c>
      <c r="F51" s="1190"/>
      <c r="G51" s="1190"/>
      <c r="H51" s="1191"/>
      <c r="I51" s="358">
        <v>2937</v>
      </c>
      <c r="J51" s="359">
        <v>3593</v>
      </c>
      <c r="K51" s="359">
        <v>3954</v>
      </c>
      <c r="L51" s="359">
        <v>4331</v>
      </c>
      <c r="M51" s="360">
        <v>4459</v>
      </c>
    </row>
    <row r="52" spans="2:13" ht="27.75" customHeight="1" x14ac:dyDescent="0.2">
      <c r="B52" s="1188"/>
      <c r="C52" s="1189"/>
      <c r="D52" s="106"/>
      <c r="E52" s="1190" t="s">
        <v>45</v>
      </c>
      <c r="F52" s="1190"/>
      <c r="G52" s="1190"/>
      <c r="H52" s="1191"/>
      <c r="I52" s="358">
        <v>16729</v>
      </c>
      <c r="J52" s="359">
        <v>17487</v>
      </c>
      <c r="K52" s="359">
        <v>17811</v>
      </c>
      <c r="L52" s="359">
        <v>17860</v>
      </c>
      <c r="M52" s="360">
        <v>17524</v>
      </c>
    </row>
    <row r="53" spans="2:13" ht="27.75" customHeight="1" thickBot="1" x14ac:dyDescent="0.25">
      <c r="B53" s="1192" t="s">
        <v>46</v>
      </c>
      <c r="C53" s="1193"/>
      <c r="D53" s="110"/>
      <c r="E53" s="1194" t="s">
        <v>47</v>
      </c>
      <c r="F53" s="1194"/>
      <c r="G53" s="1194"/>
      <c r="H53" s="1195"/>
      <c r="I53" s="361">
        <v>4877</v>
      </c>
      <c r="J53" s="362">
        <v>5030</v>
      </c>
      <c r="K53" s="362">
        <v>3023</v>
      </c>
      <c r="L53" s="362">
        <v>-30</v>
      </c>
      <c r="M53" s="363">
        <v>-1049</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6S3TSXyvGsGWwHhJ0nYPb7affNCsqimsjw9AT0tQzfCB62Q0uXW9JM9JhZKKKfs8QL9EyKea1pvu+sH1rOMNjQ==" saltValue="2xABZ3h9rDcNhiRyycnA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562</v>
      </c>
      <c r="G54" s="119" t="s">
        <v>563</v>
      </c>
      <c r="H54" s="120" t="s">
        <v>564</v>
      </c>
    </row>
    <row r="55" spans="2:8" ht="52.5" customHeight="1" x14ac:dyDescent="0.2">
      <c r="B55" s="121"/>
      <c r="C55" s="1211" t="s">
        <v>50</v>
      </c>
      <c r="D55" s="1211"/>
      <c r="E55" s="1212"/>
      <c r="F55" s="122">
        <v>1263</v>
      </c>
      <c r="G55" s="122">
        <v>2038</v>
      </c>
      <c r="H55" s="123">
        <v>1632</v>
      </c>
    </row>
    <row r="56" spans="2:8" ht="52.5" customHeight="1" x14ac:dyDescent="0.2">
      <c r="B56" s="124"/>
      <c r="C56" s="1213" t="s">
        <v>51</v>
      </c>
      <c r="D56" s="1213"/>
      <c r="E56" s="1214"/>
      <c r="F56" s="125" t="s">
        <v>518</v>
      </c>
      <c r="G56" s="125">
        <v>356</v>
      </c>
      <c r="H56" s="126">
        <v>758</v>
      </c>
    </row>
    <row r="57" spans="2:8" ht="53.25" customHeight="1" x14ac:dyDescent="0.2">
      <c r="B57" s="124"/>
      <c r="C57" s="1215" t="s">
        <v>52</v>
      </c>
      <c r="D57" s="1215"/>
      <c r="E57" s="1216"/>
      <c r="F57" s="127">
        <v>425</v>
      </c>
      <c r="G57" s="127">
        <v>886</v>
      </c>
      <c r="H57" s="128">
        <v>1627</v>
      </c>
    </row>
    <row r="58" spans="2:8" ht="45.75" customHeight="1" x14ac:dyDescent="0.2">
      <c r="B58" s="129"/>
      <c r="C58" s="1203" t="s">
        <v>595</v>
      </c>
      <c r="D58" s="1204"/>
      <c r="E58" s="1205"/>
      <c r="F58" s="130">
        <v>376</v>
      </c>
      <c r="G58" s="130">
        <v>837</v>
      </c>
      <c r="H58" s="131">
        <v>1577</v>
      </c>
    </row>
    <row r="59" spans="2:8" ht="45.75" customHeight="1" x14ac:dyDescent="0.2">
      <c r="B59" s="129"/>
      <c r="C59" s="1203" t="s">
        <v>596</v>
      </c>
      <c r="D59" s="1204"/>
      <c r="E59" s="1205"/>
      <c r="F59" s="130">
        <v>31</v>
      </c>
      <c r="G59" s="130">
        <v>30</v>
      </c>
      <c r="H59" s="131">
        <v>30</v>
      </c>
    </row>
    <row r="60" spans="2:8" ht="45.75" customHeight="1" x14ac:dyDescent="0.2">
      <c r="B60" s="129"/>
      <c r="C60" s="1203" t="s">
        <v>597</v>
      </c>
      <c r="D60" s="1204"/>
      <c r="E60" s="1205"/>
      <c r="F60" s="130">
        <v>18</v>
      </c>
      <c r="G60" s="130">
        <v>19</v>
      </c>
      <c r="H60" s="131">
        <v>20</v>
      </c>
    </row>
    <row r="61" spans="2:8" ht="45.75" customHeight="1" x14ac:dyDescent="0.2">
      <c r="B61" s="129"/>
      <c r="C61" s="1203"/>
      <c r="D61" s="1204"/>
      <c r="E61" s="1205"/>
      <c r="F61" s="130"/>
      <c r="G61" s="130"/>
      <c r="H61" s="131"/>
    </row>
    <row r="62" spans="2:8" ht="45.75" customHeight="1" thickBot="1" x14ac:dyDescent="0.25">
      <c r="B62" s="132"/>
      <c r="C62" s="1206"/>
      <c r="D62" s="1207"/>
      <c r="E62" s="1208"/>
      <c r="F62" s="133"/>
      <c r="G62" s="133"/>
      <c r="H62" s="134"/>
    </row>
    <row r="63" spans="2:8" ht="52.5" customHeight="1" thickBot="1" x14ac:dyDescent="0.25">
      <c r="B63" s="135"/>
      <c r="C63" s="1209" t="s">
        <v>53</v>
      </c>
      <c r="D63" s="1209"/>
      <c r="E63" s="1210"/>
      <c r="F63" s="136">
        <v>1688</v>
      </c>
      <c r="G63" s="136">
        <v>3281</v>
      </c>
      <c r="H63" s="137">
        <v>4016</v>
      </c>
    </row>
    <row r="64" spans="2:8" ht="13" x14ac:dyDescent="0.2"/>
  </sheetData>
  <sheetProtection algorithmName="SHA-512" hashValue="e0BDU9O+jIUOeMk2om2DNNZOr0jd/BBFaXuwMd4f3LnWCkjeK/IpLOK5bALUBki7RDxfaM1EFzRPDpZYbhvSyQ==" saltValue="T/ztV1F9/zcDEt2n2ymo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557</v>
      </c>
      <c r="G2" s="151"/>
      <c r="H2" s="152"/>
    </row>
    <row r="3" spans="1:8" x14ac:dyDescent="0.2">
      <c r="A3" s="148" t="s">
        <v>550</v>
      </c>
      <c r="B3" s="153"/>
      <c r="C3" s="154"/>
      <c r="D3" s="155">
        <v>36558</v>
      </c>
      <c r="E3" s="156"/>
      <c r="F3" s="157">
        <v>41934</v>
      </c>
      <c r="G3" s="158"/>
      <c r="H3" s="159"/>
    </row>
    <row r="4" spans="1:8" x14ac:dyDescent="0.2">
      <c r="A4" s="160"/>
      <c r="B4" s="161"/>
      <c r="C4" s="162"/>
      <c r="D4" s="163">
        <v>16026</v>
      </c>
      <c r="E4" s="164"/>
      <c r="F4" s="165">
        <v>23352</v>
      </c>
      <c r="G4" s="166"/>
      <c r="H4" s="167"/>
    </row>
    <row r="5" spans="1:8" x14ac:dyDescent="0.2">
      <c r="A5" s="148" t="s">
        <v>552</v>
      </c>
      <c r="B5" s="153"/>
      <c r="C5" s="154"/>
      <c r="D5" s="155">
        <v>82967</v>
      </c>
      <c r="E5" s="156"/>
      <c r="F5" s="157">
        <v>45588</v>
      </c>
      <c r="G5" s="158"/>
      <c r="H5" s="159"/>
    </row>
    <row r="6" spans="1:8" x14ac:dyDescent="0.2">
      <c r="A6" s="160"/>
      <c r="B6" s="161"/>
      <c r="C6" s="162"/>
      <c r="D6" s="163">
        <v>42479</v>
      </c>
      <c r="E6" s="164"/>
      <c r="F6" s="165">
        <v>24150</v>
      </c>
      <c r="G6" s="166"/>
      <c r="H6" s="167"/>
    </row>
    <row r="7" spans="1:8" x14ac:dyDescent="0.2">
      <c r="A7" s="148" t="s">
        <v>553</v>
      </c>
      <c r="B7" s="153"/>
      <c r="C7" s="154"/>
      <c r="D7" s="155">
        <v>25635</v>
      </c>
      <c r="E7" s="156"/>
      <c r="F7" s="157">
        <v>45483</v>
      </c>
      <c r="G7" s="158"/>
      <c r="H7" s="159"/>
    </row>
    <row r="8" spans="1:8" x14ac:dyDescent="0.2">
      <c r="A8" s="160"/>
      <c r="B8" s="161"/>
      <c r="C8" s="162"/>
      <c r="D8" s="163">
        <v>14987</v>
      </c>
      <c r="E8" s="164"/>
      <c r="F8" s="165">
        <v>24241</v>
      </c>
      <c r="G8" s="166"/>
      <c r="H8" s="167"/>
    </row>
    <row r="9" spans="1:8" x14ac:dyDescent="0.2">
      <c r="A9" s="148" t="s">
        <v>554</v>
      </c>
      <c r="B9" s="153"/>
      <c r="C9" s="154"/>
      <c r="D9" s="155">
        <v>39038</v>
      </c>
      <c r="E9" s="156"/>
      <c r="F9" s="157">
        <v>45945</v>
      </c>
      <c r="G9" s="158"/>
      <c r="H9" s="159"/>
    </row>
    <row r="10" spans="1:8" x14ac:dyDescent="0.2">
      <c r="A10" s="160"/>
      <c r="B10" s="161"/>
      <c r="C10" s="162"/>
      <c r="D10" s="163">
        <v>25086</v>
      </c>
      <c r="E10" s="164"/>
      <c r="F10" s="165">
        <v>25180</v>
      </c>
      <c r="G10" s="166"/>
      <c r="H10" s="167"/>
    </row>
    <row r="11" spans="1:8" x14ac:dyDescent="0.2">
      <c r="A11" s="148" t="s">
        <v>555</v>
      </c>
      <c r="B11" s="153"/>
      <c r="C11" s="154"/>
      <c r="D11" s="155">
        <v>32861</v>
      </c>
      <c r="E11" s="156"/>
      <c r="F11" s="157">
        <v>44475</v>
      </c>
      <c r="G11" s="158"/>
      <c r="H11" s="159"/>
    </row>
    <row r="12" spans="1:8" x14ac:dyDescent="0.2">
      <c r="A12" s="160"/>
      <c r="B12" s="161"/>
      <c r="C12" s="168"/>
      <c r="D12" s="163">
        <v>16030</v>
      </c>
      <c r="E12" s="164"/>
      <c r="F12" s="165">
        <v>24780</v>
      </c>
      <c r="G12" s="166"/>
      <c r="H12" s="167"/>
    </row>
    <row r="13" spans="1:8" x14ac:dyDescent="0.2">
      <c r="A13" s="148"/>
      <c r="B13" s="153"/>
      <c r="C13" s="169"/>
      <c r="D13" s="170">
        <v>43412</v>
      </c>
      <c r="E13" s="171"/>
      <c r="F13" s="172">
        <v>44685</v>
      </c>
      <c r="G13" s="173"/>
      <c r="H13" s="159"/>
    </row>
    <row r="14" spans="1:8" x14ac:dyDescent="0.2">
      <c r="A14" s="160"/>
      <c r="B14" s="161"/>
      <c r="C14" s="162"/>
      <c r="D14" s="163">
        <v>22922</v>
      </c>
      <c r="E14" s="164"/>
      <c r="F14" s="165">
        <v>24341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4.4800000000000004</v>
      </c>
      <c r="C19" s="174">
        <f>ROUND(VALUE(SUBSTITUTE(実質収支比率等に係る経年分析!G$48,"▲","-")),2)</f>
        <v>4.47</v>
      </c>
      <c r="D19" s="174">
        <f>ROUND(VALUE(SUBSTITUTE(実質収支比率等に係る経年分析!H$48,"▲","-")),2)</f>
        <v>6.3</v>
      </c>
      <c r="E19" s="174">
        <f>ROUND(VALUE(SUBSTITUTE(実質収支比率等に係る経年分析!I$48,"▲","-")),2)</f>
        <v>7.98</v>
      </c>
      <c r="F19" s="174">
        <f>ROUND(VALUE(SUBSTITUTE(実質収支比率等に係る経年分析!J$48,"▲","-")),2)</f>
        <v>7.69</v>
      </c>
    </row>
    <row r="20" spans="1:11" x14ac:dyDescent="0.2">
      <c r="A20" s="174" t="s">
        <v>57</v>
      </c>
      <c r="B20" s="174">
        <f>ROUND(VALUE(SUBSTITUTE(実質収支比率等に係る経年分析!F$47,"▲","-")),2)</f>
        <v>9.89</v>
      </c>
      <c r="C20" s="174">
        <f>ROUND(VALUE(SUBSTITUTE(実質収支比率等に係る経年分析!G$47,"▲","-")),2)</f>
        <v>9.2100000000000009</v>
      </c>
      <c r="D20" s="174">
        <f>ROUND(VALUE(SUBSTITUTE(実質収支比率等に係る経年分析!H$47,"▲","-")),2)</f>
        <v>9.42</v>
      </c>
      <c r="E20" s="174">
        <f>ROUND(VALUE(SUBSTITUTE(実質収支比率等に係る経年分析!I$47,"▲","-")),2)</f>
        <v>14.04</v>
      </c>
      <c r="F20" s="174">
        <f>ROUND(VALUE(SUBSTITUTE(実質収支比率等に係る経年分析!J$47,"▲","-")),2)</f>
        <v>11.39</v>
      </c>
    </row>
    <row r="21" spans="1:11" x14ac:dyDescent="0.2">
      <c r="A21" s="174" t="s">
        <v>58</v>
      </c>
      <c r="B21" s="174">
        <f>IF(ISNUMBER(VALUE(SUBSTITUTE(実質収支比率等に係る経年分析!F$49,"▲","-"))),ROUND(VALUE(SUBSTITUTE(実質収支比率等に係る経年分析!F$49,"▲","-")),2),NA())</f>
        <v>0.1</v>
      </c>
      <c r="C21" s="174">
        <f>IF(ISNUMBER(VALUE(SUBSTITUTE(実質収支比率等に係る経年分析!G$49,"▲","-"))),ROUND(VALUE(SUBSTITUTE(実質収支比率等に係る経年分析!G$49,"▲","-")),2),NA())</f>
        <v>-0.72</v>
      </c>
      <c r="D21" s="174">
        <f>IF(ISNUMBER(VALUE(SUBSTITUTE(実質収支比率等に係る経年分析!H$49,"▲","-"))),ROUND(VALUE(SUBSTITUTE(実質収支比率等に係る経年分析!H$49,"▲","-")),2),NA())</f>
        <v>2.58</v>
      </c>
      <c r="E21" s="174">
        <f>IF(ISNUMBER(VALUE(SUBSTITUTE(実質収支比率等に係る経年分析!I$49,"▲","-"))),ROUND(VALUE(SUBSTITUTE(実質収支比率等に係る経年分析!I$49,"▲","-")),2),NA())</f>
        <v>7.51</v>
      </c>
      <c r="F21" s="174">
        <f>IF(ISNUMBER(VALUE(SUBSTITUTE(実質収支比率等に係る経年分析!J$49,"▲","-"))),ROUND(VALUE(SUBSTITUTE(実質収支比率等に係る経年分析!J$49,"▲","-")),2),NA())</f>
        <v>-3.23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0.49</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吉川市吉川美南駅東口周辺地区土地区画整理事業特別会計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吉川市農業集落排水事業特別会計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吉川市後期高齢者医療特別会計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0.14000000000000001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2">
      <c r="A32" s="175" t="str">
        <f>IF(連結実質赤字比率に係る赤字・黒字の構成分析!C$38="",NA(),連結実質赤字比率に係る赤字・黒字の構成分析!C$38)</f>
        <v>吉川市介護保険特別会計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0.38</v>
      </c>
    </row>
    <row r="33" spans="1:16" x14ac:dyDescent="0.2">
      <c r="A33" s="175" t="str">
        <f>IF(連結実質赤字比率に係る赤字・黒字の構成分析!C$37="",NA(),連結実質赤字比率に係る赤字・黒字の構成分析!C$37)</f>
        <v>吉川市国民健康保険特別会計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1.65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1.75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1.91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1.25</v>
      </c>
    </row>
    <row r="34" spans="1:16" x14ac:dyDescent="0.2">
      <c r="A34" s="175" t="str">
        <f>IF(連結実質赤字比率に係る赤字・黒字の構成分析!C$36="",NA(),連結実質赤字比率に係る赤字・黒字の構成分析!C$36)</f>
        <v>吉川市下水道事業会計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0.55000000000000004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2.34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3.63</v>
      </c>
    </row>
    <row r="35" spans="1:16" x14ac:dyDescent="0.2">
      <c r="A35" s="175" t="str">
        <f>IF(連結実質赤字比率に係る赤字・黒字の構成分析!C$35="",NA(),連結実質赤字比率に係る赤字・黒字の構成分析!C$35)</f>
        <v>吉川市水道事業会計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17.399999999999999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15.91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9.68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7.55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4.4800000000000004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6.29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7.98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7.69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1553</v>
      </c>
      <c r="E42" s="176"/>
      <c r="F42" s="176"/>
      <c r="G42" s="176">
        <f>'実質公債費比率（分子）の構造'!L$52</f>
        <v>1458</v>
      </c>
      <c r="H42" s="176"/>
      <c r="I42" s="176"/>
      <c r="J42" s="176">
        <f>'実質公債費比率（分子）の構造'!M$52</f>
        <v>1465</v>
      </c>
      <c r="K42" s="176"/>
      <c r="L42" s="176"/>
      <c r="M42" s="176">
        <f>'実質公債費比率（分子）の構造'!N$52</f>
        <v>1505</v>
      </c>
      <c r="N42" s="176"/>
      <c r="O42" s="176"/>
      <c r="P42" s="176">
        <f>'実質公債費比率（分子）の構造'!O$52</f>
        <v>1533</v>
      </c>
    </row>
    <row r="43" spans="1:16" x14ac:dyDescent="0.2">
      <c r="A43" s="176" t="s">
        <v>66</v>
      </c>
      <c r="B43" s="176" t="str">
        <f>'実質公債費比率（分子）の構造'!K$51</f>
        <v>-</v>
      </c>
      <c r="C43" s="176"/>
      <c r="D43" s="176"/>
      <c r="E43" s="176">
        <f>'実質公債費比率（分子）の構造'!L$51</f>
        <v>0</v>
      </c>
      <c r="F43" s="176"/>
      <c r="G43" s="176"/>
      <c r="H43" s="176" t="str">
        <f>'実質公債費比率（分子）の構造'!M$51</f>
        <v>-</v>
      </c>
      <c r="I43" s="176"/>
      <c r="J43" s="176"/>
      <c r="K43" s="176">
        <f>'実質公債費比率（分子）の構造'!N$51</f>
        <v>0</v>
      </c>
      <c r="L43" s="176"/>
      <c r="M43" s="176"/>
      <c r="N43" s="176" t="str">
        <f>'実質公債費比率（分子）の構造'!O$51</f>
        <v>-</v>
      </c>
      <c r="O43" s="176"/>
      <c r="P43" s="176"/>
    </row>
    <row r="44" spans="1:16" x14ac:dyDescent="0.2">
      <c r="A44" s="176" t="s">
        <v>67</v>
      </c>
      <c r="B44" s="176">
        <f>'実質公債費比率（分子）の構造'!K$50</f>
        <v>101</v>
      </c>
      <c r="C44" s="176"/>
      <c r="D44" s="176"/>
      <c r="E44" s="176">
        <f>'実質公債費比率（分子）の構造'!L$50</f>
        <v>95</v>
      </c>
      <c r="F44" s="176"/>
      <c r="G44" s="176"/>
      <c r="H44" s="176">
        <f>'実質公債費比率（分子）の構造'!M$50</f>
        <v>112</v>
      </c>
      <c r="I44" s="176"/>
      <c r="J44" s="176"/>
      <c r="K44" s="176">
        <f>'実質公債費比率（分子）の構造'!N$50</f>
        <v>96</v>
      </c>
      <c r="L44" s="176"/>
      <c r="M44" s="176"/>
      <c r="N44" s="176">
        <f>'実質公債費比率（分子）の構造'!O$50</f>
        <v>90</v>
      </c>
      <c r="O44" s="176"/>
      <c r="P44" s="176"/>
    </row>
    <row r="45" spans="1:16" x14ac:dyDescent="0.2">
      <c r="A45" s="176" t="s">
        <v>68</v>
      </c>
      <c r="B45" s="176">
        <f>'実質公債費比率（分子）の構造'!K$49</f>
        <v>151</v>
      </c>
      <c r="C45" s="176"/>
      <c r="D45" s="176"/>
      <c r="E45" s="176">
        <f>'実質公債費比率（分子）の構造'!L$49</f>
        <v>147</v>
      </c>
      <c r="F45" s="176"/>
      <c r="G45" s="176"/>
      <c r="H45" s="176">
        <f>'実質公債費比率（分子）の構造'!M$49</f>
        <v>163</v>
      </c>
      <c r="I45" s="176"/>
      <c r="J45" s="176"/>
      <c r="K45" s="176">
        <f>'実質公債費比率（分子）の構造'!N$49</f>
        <v>157</v>
      </c>
      <c r="L45" s="176"/>
      <c r="M45" s="176"/>
      <c r="N45" s="176">
        <f>'実質公債費比率（分子）の構造'!O$49</f>
        <v>154</v>
      </c>
      <c r="O45" s="176"/>
      <c r="P45" s="176"/>
    </row>
    <row r="46" spans="1:16" x14ac:dyDescent="0.2">
      <c r="A46" s="176" t="s">
        <v>69</v>
      </c>
      <c r="B46" s="176">
        <f>'実質公債費比率（分子）の構造'!K$48</f>
        <v>236</v>
      </c>
      <c r="C46" s="176"/>
      <c r="D46" s="176"/>
      <c r="E46" s="176">
        <f>'実質公債費比率（分子）の構造'!L$48</f>
        <v>143</v>
      </c>
      <c r="F46" s="176"/>
      <c r="G46" s="176"/>
      <c r="H46" s="176">
        <f>'実質公債費比率（分子）の構造'!M$48</f>
        <v>139</v>
      </c>
      <c r="I46" s="176"/>
      <c r="J46" s="176"/>
      <c r="K46" s="176">
        <f>'実質公債費比率（分子）の構造'!N$48</f>
        <v>131</v>
      </c>
      <c r="L46" s="176"/>
      <c r="M46" s="176"/>
      <c r="N46" s="176">
        <f>'実質公債費比率（分子）の構造'!O$48</f>
        <v>122</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1964</v>
      </c>
      <c r="C49" s="176"/>
      <c r="D49" s="176"/>
      <c r="E49" s="176">
        <f>'実質公債費比率（分子）の構造'!L$45</f>
        <v>1970</v>
      </c>
      <c r="F49" s="176"/>
      <c r="G49" s="176"/>
      <c r="H49" s="176">
        <f>'実質公債費比率（分子）の構造'!M$45</f>
        <v>1973</v>
      </c>
      <c r="I49" s="176"/>
      <c r="J49" s="176"/>
      <c r="K49" s="176">
        <f>'実質公債費比率（分子）の構造'!N$45</f>
        <v>1946</v>
      </c>
      <c r="L49" s="176"/>
      <c r="M49" s="176"/>
      <c r="N49" s="176">
        <f>'実質公債費比率（分子）の構造'!O$45</f>
        <v>1955</v>
      </c>
      <c r="O49" s="176"/>
      <c r="P49" s="176"/>
    </row>
    <row r="50" spans="1:16" x14ac:dyDescent="0.2">
      <c r="A50" s="176" t="s">
        <v>73</v>
      </c>
      <c r="B50" s="176" t="e">
        <f>NA()</f>
        <v>#N/A</v>
      </c>
      <c r="C50" s="176">
        <f>IF(ISNUMBER('実質公債費比率（分子）の構造'!K$53),'実質公債費比率（分子）の構造'!K$53,NA())</f>
        <v>899</v>
      </c>
      <c r="D50" s="176" t="e">
        <f>NA()</f>
        <v>#N/A</v>
      </c>
      <c r="E50" s="176" t="e">
        <f>NA()</f>
        <v>#N/A</v>
      </c>
      <c r="F50" s="176">
        <f>IF(ISNUMBER('実質公債費比率（分子）の構造'!L$53),'実質公債費比率（分子）の構造'!L$53,NA())</f>
        <v>897</v>
      </c>
      <c r="G50" s="176" t="e">
        <f>NA()</f>
        <v>#N/A</v>
      </c>
      <c r="H50" s="176" t="e">
        <f>NA()</f>
        <v>#N/A</v>
      </c>
      <c r="I50" s="176">
        <f>IF(ISNUMBER('実質公債費比率（分子）の構造'!M$53),'実質公債費比率（分子）の構造'!M$53,NA())</f>
        <v>922</v>
      </c>
      <c r="J50" s="176" t="e">
        <f>NA()</f>
        <v>#N/A</v>
      </c>
      <c r="K50" s="176" t="e">
        <f>NA()</f>
        <v>#N/A</v>
      </c>
      <c r="L50" s="176">
        <f>IF(ISNUMBER('実質公債費比率（分子）の構造'!N$53),'実質公債費比率（分子）の構造'!N$53,NA())</f>
        <v>825</v>
      </c>
      <c r="M50" s="176" t="e">
        <f>NA()</f>
        <v>#N/A</v>
      </c>
      <c r="N50" s="176" t="e">
        <f>NA()</f>
        <v>#N/A</v>
      </c>
      <c r="O50" s="176">
        <f>IF(ISNUMBER('実質公債費比率（分子）の構造'!O$53),'実質公債費比率（分子）の構造'!O$53,NA())</f>
        <v>788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16729</v>
      </c>
      <c r="E56" s="175"/>
      <c r="F56" s="175"/>
      <c r="G56" s="175">
        <f>'将来負担比率（分子）の構造'!J$52</f>
        <v>17487</v>
      </c>
      <c r="H56" s="175"/>
      <c r="I56" s="175"/>
      <c r="J56" s="175">
        <f>'将来負担比率（分子）の構造'!K$52</f>
        <v>17811</v>
      </c>
      <c r="K56" s="175"/>
      <c r="L56" s="175"/>
      <c r="M56" s="175">
        <f>'将来負担比率（分子）の構造'!L$52</f>
        <v>17860</v>
      </c>
      <c r="N56" s="175"/>
      <c r="O56" s="175"/>
      <c r="P56" s="175">
        <f>'将来負担比率（分子）の構造'!M$52</f>
        <v>17524</v>
      </c>
    </row>
    <row r="57" spans="1:16" x14ac:dyDescent="0.2">
      <c r="A57" s="175" t="s">
        <v>44</v>
      </c>
      <c r="B57" s="175"/>
      <c r="C57" s="175"/>
      <c r="D57" s="175">
        <f>'将来負担比率（分子）の構造'!I$51</f>
        <v>2937</v>
      </c>
      <c r="E57" s="175"/>
      <c r="F57" s="175"/>
      <c r="G57" s="175">
        <f>'将来負担比率（分子）の構造'!J$51</f>
        <v>3593</v>
      </c>
      <c r="H57" s="175"/>
      <c r="I57" s="175"/>
      <c r="J57" s="175">
        <f>'将来負担比率（分子）の構造'!K$51</f>
        <v>3954</v>
      </c>
      <c r="K57" s="175"/>
      <c r="L57" s="175"/>
      <c r="M57" s="175">
        <f>'将来負担比率（分子）の構造'!L$51</f>
        <v>4331</v>
      </c>
      <c r="N57" s="175"/>
      <c r="O57" s="175"/>
      <c r="P57" s="175">
        <f>'将来負担比率（分子）の構造'!M$51</f>
        <v>4459</v>
      </c>
    </row>
    <row r="58" spans="1:16" x14ac:dyDescent="0.2">
      <c r="A58" s="175" t="s">
        <v>43</v>
      </c>
      <c r="B58" s="175"/>
      <c r="C58" s="175"/>
      <c r="D58" s="175">
        <f>'将来負担比率（分子）の構造'!I$50</f>
        <v>3189</v>
      </c>
      <c r="E58" s="175"/>
      <c r="F58" s="175"/>
      <c r="G58" s="175">
        <f>'将来負担比率（分子）の構造'!J$50</f>
        <v>3093</v>
      </c>
      <c r="H58" s="175"/>
      <c r="I58" s="175"/>
      <c r="J58" s="175">
        <f>'将来負担比率（分子）の構造'!K$50</f>
        <v>3481</v>
      </c>
      <c r="K58" s="175"/>
      <c r="L58" s="175"/>
      <c r="M58" s="175">
        <f>'将来負担比率（分子）の構造'!L$50</f>
        <v>5045</v>
      </c>
      <c r="N58" s="175"/>
      <c r="O58" s="175"/>
      <c r="P58" s="175">
        <f>'将来負担比率（分子）の構造'!M$50</f>
        <v>5785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906</v>
      </c>
      <c r="C62" s="175"/>
      <c r="D62" s="175"/>
      <c r="E62" s="175">
        <f>'将来負担比率（分子）の構造'!J$45</f>
        <v>806</v>
      </c>
      <c r="F62" s="175"/>
      <c r="G62" s="175"/>
      <c r="H62" s="175">
        <f>'将来負担比率（分子）の構造'!K$45</f>
        <v>664</v>
      </c>
      <c r="I62" s="175"/>
      <c r="J62" s="175"/>
      <c r="K62" s="175">
        <f>'将来負担比率（分子）の構造'!L$45</f>
        <v>541</v>
      </c>
      <c r="L62" s="175"/>
      <c r="M62" s="175"/>
      <c r="N62" s="175">
        <f>'将来負担比率（分子）の構造'!M$45</f>
        <v>730</v>
      </c>
      <c r="O62" s="175"/>
      <c r="P62" s="175"/>
    </row>
    <row r="63" spans="1:16" x14ac:dyDescent="0.2">
      <c r="A63" s="175" t="s">
        <v>36</v>
      </c>
      <c r="B63" s="175">
        <f>'将来負担比率（分子）の構造'!I$44</f>
        <v>1035</v>
      </c>
      <c r="C63" s="175"/>
      <c r="D63" s="175"/>
      <c r="E63" s="175">
        <f>'将来負担比率（分子）の構造'!J$44</f>
        <v>987</v>
      </c>
      <c r="F63" s="175"/>
      <c r="G63" s="175"/>
      <c r="H63" s="175">
        <f>'将来負担比率（分子）の構造'!K$44</f>
        <v>931</v>
      </c>
      <c r="I63" s="175"/>
      <c r="J63" s="175"/>
      <c r="K63" s="175">
        <f>'将来負担比率（分子）の構造'!L$44</f>
        <v>917</v>
      </c>
      <c r="L63" s="175"/>
      <c r="M63" s="175"/>
      <c r="N63" s="175">
        <f>'将来負担比率（分子）の構造'!M$44</f>
        <v>872</v>
      </c>
      <c r="O63" s="175"/>
      <c r="P63" s="175"/>
    </row>
    <row r="64" spans="1:16" x14ac:dyDescent="0.2">
      <c r="A64" s="175" t="s">
        <v>35</v>
      </c>
      <c r="B64" s="175">
        <f>'将来負担比率（分子）の構造'!I$43</f>
        <v>2464</v>
      </c>
      <c r="C64" s="175"/>
      <c r="D64" s="175"/>
      <c r="E64" s="175">
        <f>'将来負担比率（分子）の構造'!J$43</f>
        <v>1954</v>
      </c>
      <c r="F64" s="175"/>
      <c r="G64" s="175"/>
      <c r="H64" s="175">
        <f>'将来負担比率（分子）の構造'!K$43</f>
        <v>1533</v>
      </c>
      <c r="I64" s="175"/>
      <c r="J64" s="175"/>
      <c r="K64" s="175">
        <f>'将来負担比率（分子）の構造'!L$43</f>
        <v>1099</v>
      </c>
      <c r="L64" s="175"/>
      <c r="M64" s="175"/>
      <c r="N64" s="175">
        <f>'将来負担比率（分子）の構造'!M$43</f>
        <v>1035</v>
      </c>
      <c r="O64" s="175"/>
      <c r="P64" s="175"/>
    </row>
    <row r="65" spans="1:16" x14ac:dyDescent="0.2">
      <c r="A65" s="175" t="s">
        <v>34</v>
      </c>
      <c r="B65" s="175">
        <f>'将来負担比率（分子）の構造'!I$42</f>
        <v>2487</v>
      </c>
      <c r="C65" s="175"/>
      <c r="D65" s="175"/>
      <c r="E65" s="175">
        <f>'将来負担比率（分子）の構造'!J$42</f>
        <v>1657</v>
      </c>
      <c r="F65" s="175"/>
      <c r="G65" s="175"/>
      <c r="H65" s="175">
        <f>'将来負担比率（分子）の構造'!K$42</f>
        <v>1538</v>
      </c>
      <c r="I65" s="175"/>
      <c r="J65" s="175"/>
      <c r="K65" s="175">
        <f>'将来負担比率（分子）の構造'!L$42</f>
        <v>680</v>
      </c>
      <c r="L65" s="175"/>
      <c r="M65" s="175"/>
      <c r="N65" s="175">
        <f>'将来負担比率（分子）の構造'!M$42</f>
        <v>586</v>
      </c>
      <c r="O65" s="175"/>
      <c r="P65" s="175"/>
    </row>
    <row r="66" spans="1:16" x14ac:dyDescent="0.2">
      <c r="A66" s="175" t="s">
        <v>33</v>
      </c>
      <c r="B66" s="175">
        <f>'将来負担比率（分子）の構造'!I$41</f>
        <v>20840</v>
      </c>
      <c r="C66" s="175"/>
      <c r="D66" s="175"/>
      <c r="E66" s="175">
        <f>'将来負担比率（分子）の構造'!J$41</f>
        <v>23799</v>
      </c>
      <c r="F66" s="175"/>
      <c r="G66" s="175"/>
      <c r="H66" s="175">
        <f>'将来負担比率（分子）の構造'!K$41</f>
        <v>23603</v>
      </c>
      <c r="I66" s="175"/>
      <c r="J66" s="175"/>
      <c r="K66" s="175">
        <f>'将来負担比率（分子）の構造'!L$41</f>
        <v>23968</v>
      </c>
      <c r="L66" s="175"/>
      <c r="M66" s="175"/>
      <c r="N66" s="175">
        <f>'将来負担比率（分子）の構造'!M$41</f>
        <v>23495</v>
      </c>
      <c r="O66" s="175"/>
      <c r="P66" s="175"/>
    </row>
    <row r="67" spans="1:16" x14ac:dyDescent="0.2">
      <c r="A67" s="175" t="s">
        <v>77</v>
      </c>
      <c r="B67" s="175" t="e">
        <f>NA()</f>
        <v>#N/A</v>
      </c>
      <c r="C67" s="175">
        <f>IF(ISNUMBER('将来負担比率（分子）の構造'!I$53), IF('将来負担比率（分子）の構造'!I$53 &lt; 0, 0, '将来負担比率（分子）の構造'!I$53), NA())</f>
        <v>4877</v>
      </c>
      <c r="D67" s="175" t="e">
        <f>NA()</f>
        <v>#N/A</v>
      </c>
      <c r="E67" s="175" t="e">
        <f>NA()</f>
        <v>#N/A</v>
      </c>
      <c r="F67" s="175">
        <f>IF(ISNUMBER('将来負担比率（分子）の構造'!J$53), IF('将来負担比率（分子）の構造'!J$53 &lt; 0, 0, '将来負担比率（分子）の構造'!J$53), NA())</f>
        <v>5030</v>
      </c>
      <c r="G67" s="175" t="e">
        <f>NA()</f>
        <v>#N/A</v>
      </c>
      <c r="H67" s="175" t="e">
        <f>NA()</f>
        <v>#N/A</v>
      </c>
      <c r="I67" s="175">
        <f>IF(ISNUMBER('将来負担比率（分子）の構造'!K$53), IF('将来負担比率（分子）の構造'!K$53 &lt; 0, 0, '将来負担比率（分子）の構造'!K$53), NA())</f>
        <v>3023</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1263</v>
      </c>
      <c r="C72" s="179">
        <f>基金残高に係る経年分析!G55</f>
        <v>2038</v>
      </c>
      <c r="D72" s="179">
        <f>基金残高に係る経年分析!H55</f>
        <v>1632</v>
      </c>
    </row>
    <row r="73" spans="1:16" x14ac:dyDescent="0.2">
      <c r="A73" s="178" t="s">
        <v>80</v>
      </c>
      <c r="B73" s="179" t="str">
        <f>基金残高に係る経年分析!F56</f>
        <v>-</v>
      </c>
      <c r="C73" s="179">
        <f>基金残高に係る経年分析!G56</f>
        <v>356</v>
      </c>
      <c r="D73" s="179">
        <f>基金残高に係る経年分析!H56</f>
        <v>758</v>
      </c>
    </row>
    <row r="74" spans="1:16" x14ac:dyDescent="0.2">
      <c r="A74" s="178" t="s">
        <v>81</v>
      </c>
      <c r="B74" s="179">
        <f>基金残高に係る経年分析!F57</f>
        <v>425</v>
      </c>
      <c r="C74" s="179">
        <f>基金残高に係る経年分析!G57</f>
        <v>886</v>
      </c>
      <c r="D74" s="179">
        <f>基金残高に係る経年分析!H57</f>
        <v>1627</v>
      </c>
    </row>
  </sheetData>
  <sheetProtection algorithmName="SHA-512" hashValue="x2sDYF0bNvtagz+5tfyxOt+HpbK0p6cL2Y5izfHLQYKl5BNqvgsczc41rlUSJZXF4lMMwmAGXMPrNcp0lTq3yQ==" saltValue="ffLOu4mjyIdFiydWPY+h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10162459</v>
      </c>
      <c r="S5" s="677"/>
      <c r="T5" s="677"/>
      <c r="U5" s="677"/>
      <c r="V5" s="677"/>
      <c r="W5" s="677"/>
      <c r="X5" s="677"/>
      <c r="Y5" s="702"/>
      <c r="Z5" s="715">
        <v>37.5</v>
      </c>
      <c r="AA5" s="715"/>
      <c r="AB5" s="715"/>
      <c r="AC5" s="715"/>
      <c r="AD5" s="716">
        <v>9665474</v>
      </c>
      <c r="AE5" s="716"/>
      <c r="AF5" s="716"/>
      <c r="AG5" s="716"/>
      <c r="AH5" s="716"/>
      <c r="AI5" s="716"/>
      <c r="AJ5" s="716"/>
      <c r="AK5" s="716"/>
      <c r="AL5" s="703">
        <v>67.7</v>
      </c>
      <c r="AM5" s="685"/>
      <c r="AN5" s="685"/>
      <c r="AO5" s="704"/>
      <c r="AP5" s="679" t="s">
        <v>230</v>
      </c>
      <c r="AQ5" s="680"/>
      <c r="AR5" s="680"/>
      <c r="AS5" s="680"/>
      <c r="AT5" s="680"/>
      <c r="AU5" s="680"/>
      <c r="AV5" s="680"/>
      <c r="AW5" s="680"/>
      <c r="AX5" s="680"/>
      <c r="AY5" s="680"/>
      <c r="AZ5" s="680"/>
      <c r="BA5" s="680"/>
      <c r="BB5" s="680"/>
      <c r="BC5" s="680"/>
      <c r="BD5" s="680"/>
      <c r="BE5" s="680"/>
      <c r="BF5" s="681"/>
      <c r="BG5" s="621">
        <v>9665474</v>
      </c>
      <c r="BH5" s="622"/>
      <c r="BI5" s="622"/>
      <c r="BJ5" s="622"/>
      <c r="BK5" s="622"/>
      <c r="BL5" s="622"/>
      <c r="BM5" s="622"/>
      <c r="BN5" s="623"/>
      <c r="BO5" s="659">
        <v>95.1</v>
      </c>
      <c r="BP5" s="659"/>
      <c r="BQ5" s="659"/>
      <c r="BR5" s="659"/>
      <c r="BS5" s="660" t="s">
        <v>231</v>
      </c>
      <c r="BT5" s="660"/>
      <c r="BU5" s="660"/>
      <c r="BV5" s="660"/>
      <c r="BW5" s="660"/>
      <c r="BX5" s="660"/>
      <c r="BY5" s="660"/>
      <c r="BZ5" s="660"/>
      <c r="CA5" s="660"/>
      <c r="CB5" s="698"/>
      <c r="CD5" s="673" t="s">
        <v>225</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223</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2">
      <c r="B6" s="618" t="s">
        <v>235</v>
      </c>
      <c r="C6" s="619"/>
      <c r="D6" s="619"/>
      <c r="E6" s="619"/>
      <c r="F6" s="619"/>
      <c r="G6" s="619"/>
      <c r="H6" s="619"/>
      <c r="I6" s="619"/>
      <c r="J6" s="619"/>
      <c r="K6" s="619"/>
      <c r="L6" s="619"/>
      <c r="M6" s="619"/>
      <c r="N6" s="619"/>
      <c r="O6" s="619"/>
      <c r="P6" s="619"/>
      <c r="Q6" s="620"/>
      <c r="R6" s="621">
        <v>187243</v>
      </c>
      <c r="S6" s="622"/>
      <c r="T6" s="622"/>
      <c r="U6" s="622"/>
      <c r="V6" s="622"/>
      <c r="W6" s="622"/>
      <c r="X6" s="622"/>
      <c r="Y6" s="623"/>
      <c r="Z6" s="659">
        <v>0.7</v>
      </c>
      <c r="AA6" s="659"/>
      <c r="AB6" s="659"/>
      <c r="AC6" s="659"/>
      <c r="AD6" s="660">
        <v>187243</v>
      </c>
      <c r="AE6" s="660"/>
      <c r="AF6" s="660"/>
      <c r="AG6" s="660"/>
      <c r="AH6" s="660"/>
      <c r="AI6" s="660"/>
      <c r="AJ6" s="660"/>
      <c r="AK6" s="660"/>
      <c r="AL6" s="624">
        <v>1.3</v>
      </c>
      <c r="AM6" s="625"/>
      <c r="AN6" s="625"/>
      <c r="AO6" s="661"/>
      <c r="AP6" s="618" t="s">
        <v>236</v>
      </c>
      <c r="AQ6" s="619"/>
      <c r="AR6" s="619"/>
      <c r="AS6" s="619"/>
      <c r="AT6" s="619"/>
      <c r="AU6" s="619"/>
      <c r="AV6" s="619"/>
      <c r="AW6" s="619"/>
      <c r="AX6" s="619"/>
      <c r="AY6" s="619"/>
      <c r="AZ6" s="619"/>
      <c r="BA6" s="619"/>
      <c r="BB6" s="619"/>
      <c r="BC6" s="619"/>
      <c r="BD6" s="619"/>
      <c r="BE6" s="619"/>
      <c r="BF6" s="620"/>
      <c r="BG6" s="621">
        <v>9665474</v>
      </c>
      <c r="BH6" s="622"/>
      <c r="BI6" s="622"/>
      <c r="BJ6" s="622"/>
      <c r="BK6" s="622"/>
      <c r="BL6" s="622"/>
      <c r="BM6" s="622"/>
      <c r="BN6" s="623"/>
      <c r="BO6" s="659">
        <v>95.1</v>
      </c>
      <c r="BP6" s="659"/>
      <c r="BQ6" s="659"/>
      <c r="BR6" s="659"/>
      <c r="BS6" s="660" t="s">
        <v>231</v>
      </c>
      <c r="BT6" s="660"/>
      <c r="BU6" s="660"/>
      <c r="BV6" s="660"/>
      <c r="BW6" s="660"/>
      <c r="BX6" s="660"/>
      <c r="BY6" s="660"/>
      <c r="BZ6" s="660"/>
      <c r="CA6" s="660"/>
      <c r="CB6" s="698"/>
      <c r="CD6" s="679" t="s">
        <v>237</v>
      </c>
      <c r="CE6" s="680"/>
      <c r="CF6" s="680"/>
      <c r="CG6" s="680"/>
      <c r="CH6" s="680"/>
      <c r="CI6" s="680"/>
      <c r="CJ6" s="680"/>
      <c r="CK6" s="680"/>
      <c r="CL6" s="680"/>
      <c r="CM6" s="680"/>
      <c r="CN6" s="680"/>
      <c r="CO6" s="680"/>
      <c r="CP6" s="680"/>
      <c r="CQ6" s="681"/>
      <c r="CR6" s="621">
        <v>205049</v>
      </c>
      <c r="CS6" s="622"/>
      <c r="CT6" s="622"/>
      <c r="CU6" s="622"/>
      <c r="CV6" s="622"/>
      <c r="CW6" s="622"/>
      <c r="CX6" s="622"/>
      <c r="CY6" s="623"/>
      <c r="CZ6" s="703">
        <v>0.8</v>
      </c>
      <c r="DA6" s="685"/>
      <c r="DB6" s="685"/>
      <c r="DC6" s="705"/>
      <c r="DD6" s="627" t="s">
        <v>231</v>
      </c>
      <c r="DE6" s="622"/>
      <c r="DF6" s="622"/>
      <c r="DG6" s="622"/>
      <c r="DH6" s="622"/>
      <c r="DI6" s="622"/>
      <c r="DJ6" s="622"/>
      <c r="DK6" s="622"/>
      <c r="DL6" s="622"/>
      <c r="DM6" s="622"/>
      <c r="DN6" s="622"/>
      <c r="DO6" s="622"/>
      <c r="DP6" s="623"/>
      <c r="DQ6" s="627">
        <v>205049</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4138</v>
      </c>
      <c r="S7" s="622"/>
      <c r="T7" s="622"/>
      <c r="U7" s="622"/>
      <c r="V7" s="622"/>
      <c r="W7" s="622"/>
      <c r="X7" s="622"/>
      <c r="Y7" s="623"/>
      <c r="Z7" s="659">
        <v>0</v>
      </c>
      <c r="AA7" s="659"/>
      <c r="AB7" s="659"/>
      <c r="AC7" s="659"/>
      <c r="AD7" s="660">
        <v>4138</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4894839</v>
      </c>
      <c r="BH7" s="622"/>
      <c r="BI7" s="622"/>
      <c r="BJ7" s="622"/>
      <c r="BK7" s="622"/>
      <c r="BL7" s="622"/>
      <c r="BM7" s="622"/>
      <c r="BN7" s="623"/>
      <c r="BO7" s="659">
        <v>48.2</v>
      </c>
      <c r="BP7" s="659"/>
      <c r="BQ7" s="659"/>
      <c r="BR7" s="659"/>
      <c r="BS7" s="660" t="s">
        <v>183</v>
      </c>
      <c r="BT7" s="660"/>
      <c r="BU7" s="660"/>
      <c r="BV7" s="660"/>
      <c r="BW7" s="660"/>
      <c r="BX7" s="660"/>
      <c r="BY7" s="660"/>
      <c r="BZ7" s="660"/>
      <c r="CA7" s="660"/>
      <c r="CB7" s="698"/>
      <c r="CD7" s="618" t="s">
        <v>240</v>
      </c>
      <c r="CE7" s="619"/>
      <c r="CF7" s="619"/>
      <c r="CG7" s="619"/>
      <c r="CH7" s="619"/>
      <c r="CI7" s="619"/>
      <c r="CJ7" s="619"/>
      <c r="CK7" s="619"/>
      <c r="CL7" s="619"/>
      <c r="CM7" s="619"/>
      <c r="CN7" s="619"/>
      <c r="CO7" s="619"/>
      <c r="CP7" s="619"/>
      <c r="CQ7" s="620"/>
      <c r="CR7" s="621">
        <v>3511561</v>
      </c>
      <c r="CS7" s="622"/>
      <c r="CT7" s="622"/>
      <c r="CU7" s="622"/>
      <c r="CV7" s="622"/>
      <c r="CW7" s="622"/>
      <c r="CX7" s="622"/>
      <c r="CY7" s="623"/>
      <c r="CZ7" s="659">
        <v>13.6</v>
      </c>
      <c r="DA7" s="659"/>
      <c r="DB7" s="659"/>
      <c r="DC7" s="659"/>
      <c r="DD7" s="627">
        <v>34901</v>
      </c>
      <c r="DE7" s="622"/>
      <c r="DF7" s="622"/>
      <c r="DG7" s="622"/>
      <c r="DH7" s="622"/>
      <c r="DI7" s="622"/>
      <c r="DJ7" s="622"/>
      <c r="DK7" s="622"/>
      <c r="DL7" s="622"/>
      <c r="DM7" s="622"/>
      <c r="DN7" s="622"/>
      <c r="DO7" s="622"/>
      <c r="DP7" s="623"/>
      <c r="DQ7" s="627">
        <v>3198485</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60021</v>
      </c>
      <c r="S8" s="622"/>
      <c r="T8" s="622"/>
      <c r="U8" s="622"/>
      <c r="V8" s="622"/>
      <c r="W8" s="622"/>
      <c r="X8" s="622"/>
      <c r="Y8" s="623"/>
      <c r="Z8" s="659">
        <v>0.2</v>
      </c>
      <c r="AA8" s="659"/>
      <c r="AB8" s="659"/>
      <c r="AC8" s="659"/>
      <c r="AD8" s="660">
        <v>60021</v>
      </c>
      <c r="AE8" s="660"/>
      <c r="AF8" s="660"/>
      <c r="AG8" s="660"/>
      <c r="AH8" s="660"/>
      <c r="AI8" s="660"/>
      <c r="AJ8" s="660"/>
      <c r="AK8" s="660"/>
      <c r="AL8" s="624">
        <v>0.4</v>
      </c>
      <c r="AM8" s="625"/>
      <c r="AN8" s="625"/>
      <c r="AO8" s="661"/>
      <c r="AP8" s="618" t="s">
        <v>242</v>
      </c>
      <c r="AQ8" s="619"/>
      <c r="AR8" s="619"/>
      <c r="AS8" s="619"/>
      <c r="AT8" s="619"/>
      <c r="AU8" s="619"/>
      <c r="AV8" s="619"/>
      <c r="AW8" s="619"/>
      <c r="AX8" s="619"/>
      <c r="AY8" s="619"/>
      <c r="AZ8" s="619"/>
      <c r="BA8" s="619"/>
      <c r="BB8" s="619"/>
      <c r="BC8" s="619"/>
      <c r="BD8" s="619"/>
      <c r="BE8" s="619"/>
      <c r="BF8" s="620"/>
      <c r="BG8" s="621">
        <v>135922</v>
      </c>
      <c r="BH8" s="622"/>
      <c r="BI8" s="622"/>
      <c r="BJ8" s="622"/>
      <c r="BK8" s="622"/>
      <c r="BL8" s="622"/>
      <c r="BM8" s="622"/>
      <c r="BN8" s="623"/>
      <c r="BO8" s="659">
        <v>1.3</v>
      </c>
      <c r="BP8" s="659"/>
      <c r="BQ8" s="659"/>
      <c r="BR8" s="659"/>
      <c r="BS8" s="660" t="s">
        <v>183</v>
      </c>
      <c r="BT8" s="660"/>
      <c r="BU8" s="660"/>
      <c r="BV8" s="660"/>
      <c r="BW8" s="660"/>
      <c r="BX8" s="660"/>
      <c r="BY8" s="660"/>
      <c r="BZ8" s="660"/>
      <c r="CA8" s="660"/>
      <c r="CB8" s="698"/>
      <c r="CD8" s="618" t="s">
        <v>243</v>
      </c>
      <c r="CE8" s="619"/>
      <c r="CF8" s="619"/>
      <c r="CG8" s="619"/>
      <c r="CH8" s="619"/>
      <c r="CI8" s="619"/>
      <c r="CJ8" s="619"/>
      <c r="CK8" s="619"/>
      <c r="CL8" s="619"/>
      <c r="CM8" s="619"/>
      <c r="CN8" s="619"/>
      <c r="CO8" s="619"/>
      <c r="CP8" s="619"/>
      <c r="CQ8" s="620"/>
      <c r="CR8" s="621">
        <v>11321401</v>
      </c>
      <c r="CS8" s="622"/>
      <c r="CT8" s="622"/>
      <c r="CU8" s="622"/>
      <c r="CV8" s="622"/>
      <c r="CW8" s="622"/>
      <c r="CX8" s="622"/>
      <c r="CY8" s="623"/>
      <c r="CZ8" s="659">
        <v>43.8</v>
      </c>
      <c r="DA8" s="659"/>
      <c r="DB8" s="659"/>
      <c r="DC8" s="659"/>
      <c r="DD8" s="627">
        <v>15652</v>
      </c>
      <c r="DE8" s="622"/>
      <c r="DF8" s="622"/>
      <c r="DG8" s="622"/>
      <c r="DH8" s="622"/>
      <c r="DI8" s="622"/>
      <c r="DJ8" s="622"/>
      <c r="DK8" s="622"/>
      <c r="DL8" s="622"/>
      <c r="DM8" s="622"/>
      <c r="DN8" s="622"/>
      <c r="DO8" s="622"/>
      <c r="DP8" s="623"/>
      <c r="DQ8" s="627">
        <v>5166711</v>
      </c>
      <c r="DR8" s="622"/>
      <c r="DS8" s="622"/>
      <c r="DT8" s="622"/>
      <c r="DU8" s="622"/>
      <c r="DV8" s="622"/>
      <c r="DW8" s="622"/>
      <c r="DX8" s="622"/>
      <c r="DY8" s="622"/>
      <c r="DZ8" s="622"/>
      <c r="EA8" s="622"/>
      <c r="EB8" s="622"/>
      <c r="EC8" s="658"/>
    </row>
    <row r="9" spans="2:143" ht="11.25" customHeight="1" x14ac:dyDescent="0.2">
      <c r="B9" s="618" t="s">
        <v>244</v>
      </c>
      <c r="C9" s="619"/>
      <c r="D9" s="619"/>
      <c r="E9" s="619"/>
      <c r="F9" s="619"/>
      <c r="G9" s="619"/>
      <c r="H9" s="619"/>
      <c r="I9" s="619"/>
      <c r="J9" s="619"/>
      <c r="K9" s="619"/>
      <c r="L9" s="619"/>
      <c r="M9" s="619"/>
      <c r="N9" s="619"/>
      <c r="O9" s="619"/>
      <c r="P9" s="619"/>
      <c r="Q9" s="620"/>
      <c r="R9" s="621">
        <v>46889</v>
      </c>
      <c r="S9" s="622"/>
      <c r="T9" s="622"/>
      <c r="U9" s="622"/>
      <c r="V9" s="622"/>
      <c r="W9" s="622"/>
      <c r="X9" s="622"/>
      <c r="Y9" s="623"/>
      <c r="Z9" s="659">
        <v>0.2</v>
      </c>
      <c r="AA9" s="659"/>
      <c r="AB9" s="659"/>
      <c r="AC9" s="659"/>
      <c r="AD9" s="660">
        <v>46889</v>
      </c>
      <c r="AE9" s="660"/>
      <c r="AF9" s="660"/>
      <c r="AG9" s="660"/>
      <c r="AH9" s="660"/>
      <c r="AI9" s="660"/>
      <c r="AJ9" s="660"/>
      <c r="AK9" s="660"/>
      <c r="AL9" s="624">
        <v>0.3</v>
      </c>
      <c r="AM9" s="625"/>
      <c r="AN9" s="625"/>
      <c r="AO9" s="661"/>
      <c r="AP9" s="618" t="s">
        <v>245</v>
      </c>
      <c r="AQ9" s="619"/>
      <c r="AR9" s="619"/>
      <c r="AS9" s="619"/>
      <c r="AT9" s="619"/>
      <c r="AU9" s="619"/>
      <c r="AV9" s="619"/>
      <c r="AW9" s="619"/>
      <c r="AX9" s="619"/>
      <c r="AY9" s="619"/>
      <c r="AZ9" s="619"/>
      <c r="BA9" s="619"/>
      <c r="BB9" s="619"/>
      <c r="BC9" s="619"/>
      <c r="BD9" s="619"/>
      <c r="BE9" s="619"/>
      <c r="BF9" s="620"/>
      <c r="BG9" s="621">
        <v>4369994</v>
      </c>
      <c r="BH9" s="622"/>
      <c r="BI9" s="622"/>
      <c r="BJ9" s="622"/>
      <c r="BK9" s="622"/>
      <c r="BL9" s="622"/>
      <c r="BM9" s="622"/>
      <c r="BN9" s="623"/>
      <c r="BO9" s="659">
        <v>43</v>
      </c>
      <c r="BP9" s="659"/>
      <c r="BQ9" s="659"/>
      <c r="BR9" s="659"/>
      <c r="BS9" s="660" t="s">
        <v>231</v>
      </c>
      <c r="BT9" s="660"/>
      <c r="BU9" s="660"/>
      <c r="BV9" s="660"/>
      <c r="BW9" s="660"/>
      <c r="BX9" s="660"/>
      <c r="BY9" s="660"/>
      <c r="BZ9" s="660"/>
      <c r="CA9" s="660"/>
      <c r="CB9" s="698"/>
      <c r="CD9" s="618" t="s">
        <v>246</v>
      </c>
      <c r="CE9" s="619"/>
      <c r="CF9" s="619"/>
      <c r="CG9" s="619"/>
      <c r="CH9" s="619"/>
      <c r="CI9" s="619"/>
      <c r="CJ9" s="619"/>
      <c r="CK9" s="619"/>
      <c r="CL9" s="619"/>
      <c r="CM9" s="619"/>
      <c r="CN9" s="619"/>
      <c r="CO9" s="619"/>
      <c r="CP9" s="619"/>
      <c r="CQ9" s="620"/>
      <c r="CR9" s="621">
        <v>1759777</v>
      </c>
      <c r="CS9" s="622"/>
      <c r="CT9" s="622"/>
      <c r="CU9" s="622"/>
      <c r="CV9" s="622"/>
      <c r="CW9" s="622"/>
      <c r="CX9" s="622"/>
      <c r="CY9" s="623"/>
      <c r="CZ9" s="659">
        <v>6.8</v>
      </c>
      <c r="DA9" s="659"/>
      <c r="DB9" s="659"/>
      <c r="DC9" s="659"/>
      <c r="DD9" s="627">
        <v>107332</v>
      </c>
      <c r="DE9" s="622"/>
      <c r="DF9" s="622"/>
      <c r="DG9" s="622"/>
      <c r="DH9" s="622"/>
      <c r="DI9" s="622"/>
      <c r="DJ9" s="622"/>
      <c r="DK9" s="622"/>
      <c r="DL9" s="622"/>
      <c r="DM9" s="622"/>
      <c r="DN9" s="622"/>
      <c r="DO9" s="622"/>
      <c r="DP9" s="623"/>
      <c r="DQ9" s="627">
        <v>1305572</v>
      </c>
      <c r="DR9" s="622"/>
      <c r="DS9" s="622"/>
      <c r="DT9" s="622"/>
      <c r="DU9" s="622"/>
      <c r="DV9" s="622"/>
      <c r="DW9" s="622"/>
      <c r="DX9" s="622"/>
      <c r="DY9" s="622"/>
      <c r="DZ9" s="622"/>
      <c r="EA9" s="622"/>
      <c r="EB9" s="622"/>
      <c r="EC9" s="658"/>
    </row>
    <row r="10" spans="2:143" ht="11.25" customHeight="1" x14ac:dyDescent="0.2">
      <c r="B10" s="618" t="s">
        <v>247</v>
      </c>
      <c r="C10" s="619"/>
      <c r="D10" s="619"/>
      <c r="E10" s="619"/>
      <c r="F10" s="619"/>
      <c r="G10" s="619"/>
      <c r="H10" s="619"/>
      <c r="I10" s="619"/>
      <c r="J10" s="619"/>
      <c r="K10" s="619"/>
      <c r="L10" s="619"/>
      <c r="M10" s="619"/>
      <c r="N10" s="619"/>
      <c r="O10" s="619"/>
      <c r="P10" s="619"/>
      <c r="Q10" s="620"/>
      <c r="R10" s="621" t="s">
        <v>248</v>
      </c>
      <c r="S10" s="622"/>
      <c r="T10" s="622"/>
      <c r="U10" s="622"/>
      <c r="V10" s="622"/>
      <c r="W10" s="622"/>
      <c r="X10" s="622"/>
      <c r="Y10" s="623"/>
      <c r="Z10" s="659" t="s">
        <v>183</v>
      </c>
      <c r="AA10" s="659"/>
      <c r="AB10" s="659"/>
      <c r="AC10" s="659"/>
      <c r="AD10" s="660" t="s">
        <v>231</v>
      </c>
      <c r="AE10" s="660"/>
      <c r="AF10" s="660"/>
      <c r="AG10" s="660"/>
      <c r="AH10" s="660"/>
      <c r="AI10" s="660"/>
      <c r="AJ10" s="660"/>
      <c r="AK10" s="660"/>
      <c r="AL10" s="624" t="s">
        <v>231</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175788</v>
      </c>
      <c r="BH10" s="622"/>
      <c r="BI10" s="622"/>
      <c r="BJ10" s="622"/>
      <c r="BK10" s="622"/>
      <c r="BL10" s="622"/>
      <c r="BM10" s="622"/>
      <c r="BN10" s="623"/>
      <c r="BO10" s="659">
        <v>1.7</v>
      </c>
      <c r="BP10" s="659"/>
      <c r="BQ10" s="659"/>
      <c r="BR10" s="659"/>
      <c r="BS10" s="660" t="s">
        <v>231</v>
      </c>
      <c r="BT10" s="660"/>
      <c r="BU10" s="660"/>
      <c r="BV10" s="660"/>
      <c r="BW10" s="660"/>
      <c r="BX10" s="660"/>
      <c r="BY10" s="660"/>
      <c r="BZ10" s="660"/>
      <c r="CA10" s="660"/>
      <c r="CB10" s="698"/>
      <c r="CD10" s="618" t="s">
        <v>250</v>
      </c>
      <c r="CE10" s="619"/>
      <c r="CF10" s="619"/>
      <c r="CG10" s="619"/>
      <c r="CH10" s="619"/>
      <c r="CI10" s="619"/>
      <c r="CJ10" s="619"/>
      <c r="CK10" s="619"/>
      <c r="CL10" s="619"/>
      <c r="CM10" s="619"/>
      <c r="CN10" s="619"/>
      <c r="CO10" s="619"/>
      <c r="CP10" s="619"/>
      <c r="CQ10" s="620"/>
      <c r="CR10" s="621">
        <v>45808</v>
      </c>
      <c r="CS10" s="622"/>
      <c r="CT10" s="622"/>
      <c r="CU10" s="622"/>
      <c r="CV10" s="622"/>
      <c r="CW10" s="622"/>
      <c r="CX10" s="622"/>
      <c r="CY10" s="623"/>
      <c r="CZ10" s="659">
        <v>0.2</v>
      </c>
      <c r="DA10" s="659"/>
      <c r="DB10" s="659"/>
      <c r="DC10" s="659"/>
      <c r="DD10" s="627" t="s">
        <v>183</v>
      </c>
      <c r="DE10" s="622"/>
      <c r="DF10" s="622"/>
      <c r="DG10" s="622"/>
      <c r="DH10" s="622"/>
      <c r="DI10" s="622"/>
      <c r="DJ10" s="622"/>
      <c r="DK10" s="622"/>
      <c r="DL10" s="622"/>
      <c r="DM10" s="622"/>
      <c r="DN10" s="622"/>
      <c r="DO10" s="622"/>
      <c r="DP10" s="623"/>
      <c r="DQ10" s="627">
        <v>35807</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1616442</v>
      </c>
      <c r="S11" s="622"/>
      <c r="T11" s="622"/>
      <c r="U11" s="622"/>
      <c r="V11" s="622"/>
      <c r="W11" s="622"/>
      <c r="X11" s="622"/>
      <c r="Y11" s="623"/>
      <c r="Z11" s="624">
        <v>6</v>
      </c>
      <c r="AA11" s="625"/>
      <c r="AB11" s="625"/>
      <c r="AC11" s="626"/>
      <c r="AD11" s="627">
        <v>1616442</v>
      </c>
      <c r="AE11" s="622"/>
      <c r="AF11" s="622"/>
      <c r="AG11" s="622"/>
      <c r="AH11" s="622"/>
      <c r="AI11" s="622"/>
      <c r="AJ11" s="622"/>
      <c r="AK11" s="623"/>
      <c r="AL11" s="624">
        <v>11.3</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213135</v>
      </c>
      <c r="BH11" s="622"/>
      <c r="BI11" s="622"/>
      <c r="BJ11" s="622"/>
      <c r="BK11" s="622"/>
      <c r="BL11" s="622"/>
      <c r="BM11" s="622"/>
      <c r="BN11" s="623"/>
      <c r="BO11" s="659">
        <v>2.1</v>
      </c>
      <c r="BP11" s="659"/>
      <c r="BQ11" s="659"/>
      <c r="BR11" s="659"/>
      <c r="BS11" s="660" t="s">
        <v>231</v>
      </c>
      <c r="BT11" s="660"/>
      <c r="BU11" s="660"/>
      <c r="BV11" s="660"/>
      <c r="BW11" s="660"/>
      <c r="BX11" s="660"/>
      <c r="BY11" s="660"/>
      <c r="BZ11" s="660"/>
      <c r="CA11" s="660"/>
      <c r="CB11" s="698"/>
      <c r="CD11" s="618" t="s">
        <v>253</v>
      </c>
      <c r="CE11" s="619"/>
      <c r="CF11" s="619"/>
      <c r="CG11" s="619"/>
      <c r="CH11" s="619"/>
      <c r="CI11" s="619"/>
      <c r="CJ11" s="619"/>
      <c r="CK11" s="619"/>
      <c r="CL11" s="619"/>
      <c r="CM11" s="619"/>
      <c r="CN11" s="619"/>
      <c r="CO11" s="619"/>
      <c r="CP11" s="619"/>
      <c r="CQ11" s="620"/>
      <c r="CR11" s="621">
        <v>283470</v>
      </c>
      <c r="CS11" s="622"/>
      <c r="CT11" s="622"/>
      <c r="CU11" s="622"/>
      <c r="CV11" s="622"/>
      <c r="CW11" s="622"/>
      <c r="CX11" s="622"/>
      <c r="CY11" s="623"/>
      <c r="CZ11" s="659">
        <v>1.1000000000000001</v>
      </c>
      <c r="DA11" s="659"/>
      <c r="DB11" s="659"/>
      <c r="DC11" s="659"/>
      <c r="DD11" s="627">
        <v>70185</v>
      </c>
      <c r="DE11" s="622"/>
      <c r="DF11" s="622"/>
      <c r="DG11" s="622"/>
      <c r="DH11" s="622"/>
      <c r="DI11" s="622"/>
      <c r="DJ11" s="622"/>
      <c r="DK11" s="622"/>
      <c r="DL11" s="622"/>
      <c r="DM11" s="622"/>
      <c r="DN11" s="622"/>
      <c r="DO11" s="622"/>
      <c r="DP11" s="623"/>
      <c r="DQ11" s="627">
        <v>218363</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v>18150</v>
      </c>
      <c r="S12" s="622"/>
      <c r="T12" s="622"/>
      <c r="U12" s="622"/>
      <c r="V12" s="622"/>
      <c r="W12" s="622"/>
      <c r="X12" s="622"/>
      <c r="Y12" s="623"/>
      <c r="Z12" s="659">
        <v>0.1</v>
      </c>
      <c r="AA12" s="659"/>
      <c r="AB12" s="659"/>
      <c r="AC12" s="659"/>
      <c r="AD12" s="660">
        <v>18150</v>
      </c>
      <c r="AE12" s="660"/>
      <c r="AF12" s="660"/>
      <c r="AG12" s="660"/>
      <c r="AH12" s="660"/>
      <c r="AI12" s="660"/>
      <c r="AJ12" s="660"/>
      <c r="AK12" s="660"/>
      <c r="AL12" s="624">
        <v>0.1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4107161</v>
      </c>
      <c r="BH12" s="622"/>
      <c r="BI12" s="622"/>
      <c r="BJ12" s="622"/>
      <c r="BK12" s="622"/>
      <c r="BL12" s="622"/>
      <c r="BM12" s="622"/>
      <c r="BN12" s="623"/>
      <c r="BO12" s="659">
        <v>40.4</v>
      </c>
      <c r="BP12" s="659"/>
      <c r="BQ12" s="659"/>
      <c r="BR12" s="659"/>
      <c r="BS12" s="660" t="s">
        <v>231</v>
      </c>
      <c r="BT12" s="660"/>
      <c r="BU12" s="660"/>
      <c r="BV12" s="660"/>
      <c r="BW12" s="660"/>
      <c r="BX12" s="660"/>
      <c r="BY12" s="660"/>
      <c r="BZ12" s="660"/>
      <c r="CA12" s="660"/>
      <c r="CB12" s="698"/>
      <c r="CD12" s="618" t="s">
        <v>256</v>
      </c>
      <c r="CE12" s="619"/>
      <c r="CF12" s="619"/>
      <c r="CG12" s="619"/>
      <c r="CH12" s="619"/>
      <c r="CI12" s="619"/>
      <c r="CJ12" s="619"/>
      <c r="CK12" s="619"/>
      <c r="CL12" s="619"/>
      <c r="CM12" s="619"/>
      <c r="CN12" s="619"/>
      <c r="CO12" s="619"/>
      <c r="CP12" s="619"/>
      <c r="CQ12" s="620"/>
      <c r="CR12" s="621">
        <v>224659</v>
      </c>
      <c r="CS12" s="622"/>
      <c r="CT12" s="622"/>
      <c r="CU12" s="622"/>
      <c r="CV12" s="622"/>
      <c r="CW12" s="622"/>
      <c r="CX12" s="622"/>
      <c r="CY12" s="623"/>
      <c r="CZ12" s="659">
        <v>0.9</v>
      </c>
      <c r="DA12" s="659"/>
      <c r="DB12" s="659"/>
      <c r="DC12" s="659"/>
      <c r="DD12" s="627">
        <v>4392</v>
      </c>
      <c r="DE12" s="622"/>
      <c r="DF12" s="622"/>
      <c r="DG12" s="622"/>
      <c r="DH12" s="622"/>
      <c r="DI12" s="622"/>
      <c r="DJ12" s="622"/>
      <c r="DK12" s="622"/>
      <c r="DL12" s="622"/>
      <c r="DM12" s="622"/>
      <c r="DN12" s="622"/>
      <c r="DO12" s="622"/>
      <c r="DP12" s="623"/>
      <c r="DQ12" s="627">
        <v>202246</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231</v>
      </c>
      <c r="S13" s="622"/>
      <c r="T13" s="622"/>
      <c r="U13" s="622"/>
      <c r="V13" s="622"/>
      <c r="W13" s="622"/>
      <c r="X13" s="622"/>
      <c r="Y13" s="623"/>
      <c r="Z13" s="659" t="s">
        <v>183</v>
      </c>
      <c r="AA13" s="659"/>
      <c r="AB13" s="659"/>
      <c r="AC13" s="659"/>
      <c r="AD13" s="660" t="s">
        <v>231</v>
      </c>
      <c r="AE13" s="660"/>
      <c r="AF13" s="660"/>
      <c r="AG13" s="660"/>
      <c r="AH13" s="660"/>
      <c r="AI13" s="660"/>
      <c r="AJ13" s="660"/>
      <c r="AK13" s="660"/>
      <c r="AL13" s="624" t="s">
        <v>248</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4104519</v>
      </c>
      <c r="BH13" s="622"/>
      <c r="BI13" s="622"/>
      <c r="BJ13" s="622"/>
      <c r="BK13" s="622"/>
      <c r="BL13" s="622"/>
      <c r="BM13" s="622"/>
      <c r="BN13" s="623"/>
      <c r="BO13" s="659">
        <v>40.4</v>
      </c>
      <c r="BP13" s="659"/>
      <c r="BQ13" s="659"/>
      <c r="BR13" s="659"/>
      <c r="BS13" s="660" t="s">
        <v>231</v>
      </c>
      <c r="BT13" s="660"/>
      <c r="BU13" s="660"/>
      <c r="BV13" s="660"/>
      <c r="BW13" s="660"/>
      <c r="BX13" s="660"/>
      <c r="BY13" s="660"/>
      <c r="BZ13" s="660"/>
      <c r="CA13" s="660"/>
      <c r="CB13" s="698"/>
      <c r="CD13" s="618" t="s">
        <v>259</v>
      </c>
      <c r="CE13" s="619"/>
      <c r="CF13" s="619"/>
      <c r="CG13" s="619"/>
      <c r="CH13" s="619"/>
      <c r="CI13" s="619"/>
      <c r="CJ13" s="619"/>
      <c r="CK13" s="619"/>
      <c r="CL13" s="619"/>
      <c r="CM13" s="619"/>
      <c r="CN13" s="619"/>
      <c r="CO13" s="619"/>
      <c r="CP13" s="619"/>
      <c r="CQ13" s="620"/>
      <c r="CR13" s="621">
        <v>2971293</v>
      </c>
      <c r="CS13" s="622"/>
      <c r="CT13" s="622"/>
      <c r="CU13" s="622"/>
      <c r="CV13" s="622"/>
      <c r="CW13" s="622"/>
      <c r="CX13" s="622"/>
      <c r="CY13" s="623"/>
      <c r="CZ13" s="659">
        <v>11.5</v>
      </c>
      <c r="DA13" s="659"/>
      <c r="DB13" s="659"/>
      <c r="DC13" s="659"/>
      <c r="DD13" s="627">
        <v>1933528</v>
      </c>
      <c r="DE13" s="622"/>
      <c r="DF13" s="622"/>
      <c r="DG13" s="622"/>
      <c r="DH13" s="622"/>
      <c r="DI13" s="622"/>
      <c r="DJ13" s="622"/>
      <c r="DK13" s="622"/>
      <c r="DL13" s="622"/>
      <c r="DM13" s="622"/>
      <c r="DN13" s="622"/>
      <c r="DO13" s="622"/>
      <c r="DP13" s="623"/>
      <c r="DQ13" s="627">
        <v>1323894</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v>481</v>
      </c>
      <c r="S14" s="622"/>
      <c r="T14" s="622"/>
      <c r="U14" s="622"/>
      <c r="V14" s="622"/>
      <c r="W14" s="622"/>
      <c r="X14" s="622"/>
      <c r="Y14" s="623"/>
      <c r="Z14" s="659">
        <v>0</v>
      </c>
      <c r="AA14" s="659"/>
      <c r="AB14" s="659"/>
      <c r="AC14" s="659"/>
      <c r="AD14" s="660">
        <v>481</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144632</v>
      </c>
      <c r="BH14" s="622"/>
      <c r="BI14" s="622"/>
      <c r="BJ14" s="622"/>
      <c r="BK14" s="622"/>
      <c r="BL14" s="622"/>
      <c r="BM14" s="622"/>
      <c r="BN14" s="623"/>
      <c r="BO14" s="659">
        <v>1.4</v>
      </c>
      <c r="BP14" s="659"/>
      <c r="BQ14" s="659"/>
      <c r="BR14" s="659"/>
      <c r="BS14" s="660" t="s">
        <v>231</v>
      </c>
      <c r="BT14" s="660"/>
      <c r="BU14" s="660"/>
      <c r="BV14" s="660"/>
      <c r="BW14" s="660"/>
      <c r="BX14" s="660"/>
      <c r="BY14" s="660"/>
      <c r="BZ14" s="660"/>
      <c r="CA14" s="660"/>
      <c r="CB14" s="698"/>
      <c r="CD14" s="618" t="s">
        <v>262</v>
      </c>
      <c r="CE14" s="619"/>
      <c r="CF14" s="619"/>
      <c r="CG14" s="619"/>
      <c r="CH14" s="619"/>
      <c r="CI14" s="619"/>
      <c r="CJ14" s="619"/>
      <c r="CK14" s="619"/>
      <c r="CL14" s="619"/>
      <c r="CM14" s="619"/>
      <c r="CN14" s="619"/>
      <c r="CO14" s="619"/>
      <c r="CP14" s="619"/>
      <c r="CQ14" s="620"/>
      <c r="CR14" s="621">
        <v>1195943</v>
      </c>
      <c r="CS14" s="622"/>
      <c r="CT14" s="622"/>
      <c r="CU14" s="622"/>
      <c r="CV14" s="622"/>
      <c r="CW14" s="622"/>
      <c r="CX14" s="622"/>
      <c r="CY14" s="623"/>
      <c r="CZ14" s="659">
        <v>4.5999999999999996</v>
      </c>
      <c r="DA14" s="659"/>
      <c r="DB14" s="659"/>
      <c r="DC14" s="659"/>
      <c r="DD14" s="627">
        <v>2463</v>
      </c>
      <c r="DE14" s="622"/>
      <c r="DF14" s="622"/>
      <c r="DG14" s="622"/>
      <c r="DH14" s="622"/>
      <c r="DI14" s="622"/>
      <c r="DJ14" s="622"/>
      <c r="DK14" s="622"/>
      <c r="DL14" s="622"/>
      <c r="DM14" s="622"/>
      <c r="DN14" s="622"/>
      <c r="DO14" s="622"/>
      <c r="DP14" s="623"/>
      <c r="DQ14" s="627">
        <v>1195861</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231</v>
      </c>
      <c r="S15" s="622"/>
      <c r="T15" s="622"/>
      <c r="U15" s="622"/>
      <c r="V15" s="622"/>
      <c r="W15" s="622"/>
      <c r="X15" s="622"/>
      <c r="Y15" s="623"/>
      <c r="Z15" s="659" t="s">
        <v>183</v>
      </c>
      <c r="AA15" s="659"/>
      <c r="AB15" s="659"/>
      <c r="AC15" s="659"/>
      <c r="AD15" s="660" t="s">
        <v>183</v>
      </c>
      <c r="AE15" s="660"/>
      <c r="AF15" s="660"/>
      <c r="AG15" s="660"/>
      <c r="AH15" s="660"/>
      <c r="AI15" s="660"/>
      <c r="AJ15" s="660"/>
      <c r="AK15" s="660"/>
      <c r="AL15" s="624" t="s">
        <v>183</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518842</v>
      </c>
      <c r="BH15" s="622"/>
      <c r="BI15" s="622"/>
      <c r="BJ15" s="622"/>
      <c r="BK15" s="622"/>
      <c r="BL15" s="622"/>
      <c r="BM15" s="622"/>
      <c r="BN15" s="623"/>
      <c r="BO15" s="659">
        <v>5.0999999999999996</v>
      </c>
      <c r="BP15" s="659"/>
      <c r="BQ15" s="659"/>
      <c r="BR15" s="659"/>
      <c r="BS15" s="660" t="s">
        <v>231</v>
      </c>
      <c r="BT15" s="660"/>
      <c r="BU15" s="660"/>
      <c r="BV15" s="660"/>
      <c r="BW15" s="660"/>
      <c r="BX15" s="660"/>
      <c r="BY15" s="660"/>
      <c r="BZ15" s="660"/>
      <c r="CA15" s="660"/>
      <c r="CB15" s="698"/>
      <c r="CD15" s="618" t="s">
        <v>265</v>
      </c>
      <c r="CE15" s="619"/>
      <c r="CF15" s="619"/>
      <c r="CG15" s="619"/>
      <c r="CH15" s="619"/>
      <c r="CI15" s="619"/>
      <c r="CJ15" s="619"/>
      <c r="CK15" s="619"/>
      <c r="CL15" s="619"/>
      <c r="CM15" s="619"/>
      <c r="CN15" s="619"/>
      <c r="CO15" s="619"/>
      <c r="CP15" s="619"/>
      <c r="CQ15" s="620"/>
      <c r="CR15" s="621">
        <v>2359099</v>
      </c>
      <c r="CS15" s="622"/>
      <c r="CT15" s="622"/>
      <c r="CU15" s="622"/>
      <c r="CV15" s="622"/>
      <c r="CW15" s="622"/>
      <c r="CX15" s="622"/>
      <c r="CY15" s="623"/>
      <c r="CZ15" s="659">
        <v>9.1</v>
      </c>
      <c r="DA15" s="659"/>
      <c r="DB15" s="659"/>
      <c r="DC15" s="659"/>
      <c r="DD15" s="627">
        <v>230463</v>
      </c>
      <c r="DE15" s="622"/>
      <c r="DF15" s="622"/>
      <c r="DG15" s="622"/>
      <c r="DH15" s="622"/>
      <c r="DI15" s="622"/>
      <c r="DJ15" s="622"/>
      <c r="DK15" s="622"/>
      <c r="DL15" s="622"/>
      <c r="DM15" s="622"/>
      <c r="DN15" s="622"/>
      <c r="DO15" s="622"/>
      <c r="DP15" s="623"/>
      <c r="DQ15" s="627">
        <v>1925948</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31745</v>
      </c>
      <c r="S16" s="622"/>
      <c r="T16" s="622"/>
      <c r="U16" s="622"/>
      <c r="V16" s="622"/>
      <c r="W16" s="622"/>
      <c r="X16" s="622"/>
      <c r="Y16" s="623"/>
      <c r="Z16" s="659">
        <v>0.1</v>
      </c>
      <c r="AA16" s="659"/>
      <c r="AB16" s="659"/>
      <c r="AC16" s="659"/>
      <c r="AD16" s="660">
        <v>31745</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231</v>
      </c>
      <c r="BH16" s="622"/>
      <c r="BI16" s="622"/>
      <c r="BJ16" s="622"/>
      <c r="BK16" s="622"/>
      <c r="BL16" s="622"/>
      <c r="BM16" s="622"/>
      <c r="BN16" s="623"/>
      <c r="BO16" s="659" t="s">
        <v>231</v>
      </c>
      <c r="BP16" s="659"/>
      <c r="BQ16" s="659"/>
      <c r="BR16" s="659"/>
      <c r="BS16" s="660" t="s">
        <v>183</v>
      </c>
      <c r="BT16" s="660"/>
      <c r="BU16" s="660"/>
      <c r="BV16" s="660"/>
      <c r="BW16" s="660"/>
      <c r="BX16" s="660"/>
      <c r="BY16" s="660"/>
      <c r="BZ16" s="660"/>
      <c r="CA16" s="660"/>
      <c r="CB16" s="698"/>
      <c r="CD16" s="618" t="s">
        <v>268</v>
      </c>
      <c r="CE16" s="619"/>
      <c r="CF16" s="619"/>
      <c r="CG16" s="619"/>
      <c r="CH16" s="619"/>
      <c r="CI16" s="619"/>
      <c r="CJ16" s="619"/>
      <c r="CK16" s="619"/>
      <c r="CL16" s="619"/>
      <c r="CM16" s="619"/>
      <c r="CN16" s="619"/>
      <c r="CO16" s="619"/>
      <c r="CP16" s="619"/>
      <c r="CQ16" s="620"/>
      <c r="CR16" s="621" t="s">
        <v>231</v>
      </c>
      <c r="CS16" s="622"/>
      <c r="CT16" s="622"/>
      <c r="CU16" s="622"/>
      <c r="CV16" s="622"/>
      <c r="CW16" s="622"/>
      <c r="CX16" s="622"/>
      <c r="CY16" s="623"/>
      <c r="CZ16" s="659" t="s">
        <v>231</v>
      </c>
      <c r="DA16" s="659"/>
      <c r="DB16" s="659"/>
      <c r="DC16" s="659"/>
      <c r="DD16" s="627" t="s">
        <v>231</v>
      </c>
      <c r="DE16" s="622"/>
      <c r="DF16" s="622"/>
      <c r="DG16" s="622"/>
      <c r="DH16" s="622"/>
      <c r="DI16" s="622"/>
      <c r="DJ16" s="622"/>
      <c r="DK16" s="622"/>
      <c r="DL16" s="622"/>
      <c r="DM16" s="622"/>
      <c r="DN16" s="622"/>
      <c r="DO16" s="622"/>
      <c r="DP16" s="623"/>
      <c r="DQ16" s="627" t="s">
        <v>231</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95939</v>
      </c>
      <c r="S17" s="622"/>
      <c r="T17" s="622"/>
      <c r="U17" s="622"/>
      <c r="V17" s="622"/>
      <c r="W17" s="622"/>
      <c r="X17" s="622"/>
      <c r="Y17" s="623"/>
      <c r="Z17" s="659">
        <v>0.4</v>
      </c>
      <c r="AA17" s="659"/>
      <c r="AB17" s="659"/>
      <c r="AC17" s="659"/>
      <c r="AD17" s="660">
        <v>95939</v>
      </c>
      <c r="AE17" s="660"/>
      <c r="AF17" s="660"/>
      <c r="AG17" s="660"/>
      <c r="AH17" s="660"/>
      <c r="AI17" s="660"/>
      <c r="AJ17" s="660"/>
      <c r="AK17" s="660"/>
      <c r="AL17" s="624">
        <v>0.7</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231</v>
      </c>
      <c r="BH17" s="622"/>
      <c r="BI17" s="622"/>
      <c r="BJ17" s="622"/>
      <c r="BK17" s="622"/>
      <c r="BL17" s="622"/>
      <c r="BM17" s="622"/>
      <c r="BN17" s="623"/>
      <c r="BO17" s="659" t="s">
        <v>231</v>
      </c>
      <c r="BP17" s="659"/>
      <c r="BQ17" s="659"/>
      <c r="BR17" s="659"/>
      <c r="BS17" s="660" t="s">
        <v>183</v>
      </c>
      <c r="BT17" s="660"/>
      <c r="BU17" s="660"/>
      <c r="BV17" s="660"/>
      <c r="BW17" s="660"/>
      <c r="BX17" s="660"/>
      <c r="BY17" s="660"/>
      <c r="BZ17" s="660"/>
      <c r="CA17" s="660"/>
      <c r="CB17" s="698"/>
      <c r="CD17" s="618" t="s">
        <v>271</v>
      </c>
      <c r="CE17" s="619"/>
      <c r="CF17" s="619"/>
      <c r="CG17" s="619"/>
      <c r="CH17" s="619"/>
      <c r="CI17" s="619"/>
      <c r="CJ17" s="619"/>
      <c r="CK17" s="619"/>
      <c r="CL17" s="619"/>
      <c r="CM17" s="619"/>
      <c r="CN17" s="619"/>
      <c r="CO17" s="619"/>
      <c r="CP17" s="619"/>
      <c r="CQ17" s="620"/>
      <c r="CR17" s="621">
        <v>1954923</v>
      </c>
      <c r="CS17" s="622"/>
      <c r="CT17" s="622"/>
      <c r="CU17" s="622"/>
      <c r="CV17" s="622"/>
      <c r="CW17" s="622"/>
      <c r="CX17" s="622"/>
      <c r="CY17" s="623"/>
      <c r="CZ17" s="659">
        <v>7.6</v>
      </c>
      <c r="DA17" s="659"/>
      <c r="DB17" s="659"/>
      <c r="DC17" s="659"/>
      <c r="DD17" s="627" t="s">
        <v>231</v>
      </c>
      <c r="DE17" s="622"/>
      <c r="DF17" s="622"/>
      <c r="DG17" s="622"/>
      <c r="DH17" s="622"/>
      <c r="DI17" s="622"/>
      <c r="DJ17" s="622"/>
      <c r="DK17" s="622"/>
      <c r="DL17" s="622"/>
      <c r="DM17" s="622"/>
      <c r="DN17" s="622"/>
      <c r="DO17" s="622"/>
      <c r="DP17" s="623"/>
      <c r="DQ17" s="627">
        <v>1954923</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143116</v>
      </c>
      <c r="S18" s="622"/>
      <c r="T18" s="622"/>
      <c r="U18" s="622"/>
      <c r="V18" s="622"/>
      <c r="W18" s="622"/>
      <c r="X18" s="622"/>
      <c r="Y18" s="623"/>
      <c r="Z18" s="659">
        <v>0.5</v>
      </c>
      <c r="AA18" s="659"/>
      <c r="AB18" s="659"/>
      <c r="AC18" s="659"/>
      <c r="AD18" s="660">
        <v>143116</v>
      </c>
      <c r="AE18" s="660"/>
      <c r="AF18" s="660"/>
      <c r="AG18" s="660"/>
      <c r="AH18" s="660"/>
      <c r="AI18" s="660"/>
      <c r="AJ18" s="660"/>
      <c r="AK18" s="660"/>
      <c r="AL18" s="624">
        <v>1</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183</v>
      </c>
      <c r="BH18" s="622"/>
      <c r="BI18" s="622"/>
      <c r="BJ18" s="622"/>
      <c r="BK18" s="622"/>
      <c r="BL18" s="622"/>
      <c r="BM18" s="622"/>
      <c r="BN18" s="623"/>
      <c r="BO18" s="659" t="s">
        <v>183</v>
      </c>
      <c r="BP18" s="659"/>
      <c r="BQ18" s="659"/>
      <c r="BR18" s="659"/>
      <c r="BS18" s="660" t="s">
        <v>231</v>
      </c>
      <c r="BT18" s="660"/>
      <c r="BU18" s="660"/>
      <c r="BV18" s="660"/>
      <c r="BW18" s="660"/>
      <c r="BX18" s="660"/>
      <c r="BY18" s="660"/>
      <c r="BZ18" s="660"/>
      <c r="CA18" s="660"/>
      <c r="CB18" s="698"/>
      <c r="CD18" s="618" t="s">
        <v>274</v>
      </c>
      <c r="CE18" s="619"/>
      <c r="CF18" s="619"/>
      <c r="CG18" s="619"/>
      <c r="CH18" s="619"/>
      <c r="CI18" s="619"/>
      <c r="CJ18" s="619"/>
      <c r="CK18" s="619"/>
      <c r="CL18" s="619"/>
      <c r="CM18" s="619"/>
      <c r="CN18" s="619"/>
      <c r="CO18" s="619"/>
      <c r="CP18" s="619"/>
      <c r="CQ18" s="620"/>
      <c r="CR18" s="621" t="s">
        <v>231</v>
      </c>
      <c r="CS18" s="622"/>
      <c r="CT18" s="622"/>
      <c r="CU18" s="622"/>
      <c r="CV18" s="622"/>
      <c r="CW18" s="622"/>
      <c r="CX18" s="622"/>
      <c r="CY18" s="623"/>
      <c r="CZ18" s="659" t="s">
        <v>231</v>
      </c>
      <c r="DA18" s="659"/>
      <c r="DB18" s="659"/>
      <c r="DC18" s="659"/>
      <c r="DD18" s="627" t="s">
        <v>183</v>
      </c>
      <c r="DE18" s="622"/>
      <c r="DF18" s="622"/>
      <c r="DG18" s="622"/>
      <c r="DH18" s="622"/>
      <c r="DI18" s="622"/>
      <c r="DJ18" s="622"/>
      <c r="DK18" s="622"/>
      <c r="DL18" s="622"/>
      <c r="DM18" s="622"/>
      <c r="DN18" s="622"/>
      <c r="DO18" s="622"/>
      <c r="DP18" s="623"/>
      <c r="DQ18" s="627" t="s">
        <v>183</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118678</v>
      </c>
      <c r="S19" s="622"/>
      <c r="T19" s="622"/>
      <c r="U19" s="622"/>
      <c r="V19" s="622"/>
      <c r="W19" s="622"/>
      <c r="X19" s="622"/>
      <c r="Y19" s="623"/>
      <c r="Z19" s="659">
        <v>0.4</v>
      </c>
      <c r="AA19" s="659"/>
      <c r="AB19" s="659"/>
      <c r="AC19" s="659"/>
      <c r="AD19" s="660">
        <v>118678</v>
      </c>
      <c r="AE19" s="660"/>
      <c r="AF19" s="660"/>
      <c r="AG19" s="660"/>
      <c r="AH19" s="660"/>
      <c r="AI19" s="660"/>
      <c r="AJ19" s="660"/>
      <c r="AK19" s="660"/>
      <c r="AL19" s="624">
        <v>0.8</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496985</v>
      </c>
      <c r="BH19" s="622"/>
      <c r="BI19" s="622"/>
      <c r="BJ19" s="622"/>
      <c r="BK19" s="622"/>
      <c r="BL19" s="622"/>
      <c r="BM19" s="622"/>
      <c r="BN19" s="623"/>
      <c r="BO19" s="659">
        <v>4.9000000000000004</v>
      </c>
      <c r="BP19" s="659"/>
      <c r="BQ19" s="659"/>
      <c r="BR19" s="659"/>
      <c r="BS19" s="660" t="s">
        <v>231</v>
      </c>
      <c r="BT19" s="660"/>
      <c r="BU19" s="660"/>
      <c r="BV19" s="660"/>
      <c r="BW19" s="660"/>
      <c r="BX19" s="660"/>
      <c r="BY19" s="660"/>
      <c r="BZ19" s="660"/>
      <c r="CA19" s="660"/>
      <c r="CB19" s="698"/>
      <c r="CD19" s="618" t="s">
        <v>277</v>
      </c>
      <c r="CE19" s="619"/>
      <c r="CF19" s="619"/>
      <c r="CG19" s="619"/>
      <c r="CH19" s="619"/>
      <c r="CI19" s="619"/>
      <c r="CJ19" s="619"/>
      <c r="CK19" s="619"/>
      <c r="CL19" s="619"/>
      <c r="CM19" s="619"/>
      <c r="CN19" s="619"/>
      <c r="CO19" s="619"/>
      <c r="CP19" s="619"/>
      <c r="CQ19" s="620"/>
      <c r="CR19" s="621" t="s">
        <v>231</v>
      </c>
      <c r="CS19" s="622"/>
      <c r="CT19" s="622"/>
      <c r="CU19" s="622"/>
      <c r="CV19" s="622"/>
      <c r="CW19" s="622"/>
      <c r="CX19" s="622"/>
      <c r="CY19" s="623"/>
      <c r="CZ19" s="659" t="s">
        <v>231</v>
      </c>
      <c r="DA19" s="659"/>
      <c r="DB19" s="659"/>
      <c r="DC19" s="659"/>
      <c r="DD19" s="627" t="s">
        <v>183</v>
      </c>
      <c r="DE19" s="622"/>
      <c r="DF19" s="622"/>
      <c r="DG19" s="622"/>
      <c r="DH19" s="622"/>
      <c r="DI19" s="622"/>
      <c r="DJ19" s="622"/>
      <c r="DK19" s="622"/>
      <c r="DL19" s="622"/>
      <c r="DM19" s="622"/>
      <c r="DN19" s="622"/>
      <c r="DO19" s="622"/>
      <c r="DP19" s="623"/>
      <c r="DQ19" s="627" t="s">
        <v>183</v>
      </c>
      <c r="DR19" s="622"/>
      <c r="DS19" s="622"/>
      <c r="DT19" s="622"/>
      <c r="DU19" s="622"/>
      <c r="DV19" s="622"/>
      <c r="DW19" s="622"/>
      <c r="DX19" s="622"/>
      <c r="DY19" s="622"/>
      <c r="DZ19" s="622"/>
      <c r="EA19" s="622"/>
      <c r="EB19" s="622"/>
      <c r="EC19" s="658"/>
    </row>
    <row r="20" spans="2:133" ht="11.25" customHeight="1" x14ac:dyDescent="0.2">
      <c r="B20" s="688" t="s">
        <v>278</v>
      </c>
      <c r="C20" s="689"/>
      <c r="D20" s="689"/>
      <c r="E20" s="689"/>
      <c r="F20" s="689"/>
      <c r="G20" s="689"/>
      <c r="H20" s="689"/>
      <c r="I20" s="689"/>
      <c r="J20" s="689"/>
      <c r="K20" s="689"/>
      <c r="L20" s="689"/>
      <c r="M20" s="689"/>
      <c r="N20" s="689"/>
      <c r="O20" s="689"/>
      <c r="P20" s="689"/>
      <c r="Q20" s="690"/>
      <c r="R20" s="621">
        <v>24438</v>
      </c>
      <c r="S20" s="622"/>
      <c r="T20" s="622"/>
      <c r="U20" s="622"/>
      <c r="V20" s="622"/>
      <c r="W20" s="622"/>
      <c r="X20" s="622"/>
      <c r="Y20" s="623"/>
      <c r="Z20" s="659">
        <v>0.1</v>
      </c>
      <c r="AA20" s="659"/>
      <c r="AB20" s="659"/>
      <c r="AC20" s="659"/>
      <c r="AD20" s="660">
        <v>24438</v>
      </c>
      <c r="AE20" s="660"/>
      <c r="AF20" s="660"/>
      <c r="AG20" s="660"/>
      <c r="AH20" s="660"/>
      <c r="AI20" s="660"/>
      <c r="AJ20" s="660"/>
      <c r="AK20" s="660"/>
      <c r="AL20" s="624">
        <v>0.2</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496985</v>
      </c>
      <c r="BH20" s="622"/>
      <c r="BI20" s="622"/>
      <c r="BJ20" s="622"/>
      <c r="BK20" s="622"/>
      <c r="BL20" s="622"/>
      <c r="BM20" s="622"/>
      <c r="BN20" s="623"/>
      <c r="BO20" s="659">
        <v>4.9000000000000004</v>
      </c>
      <c r="BP20" s="659"/>
      <c r="BQ20" s="659"/>
      <c r="BR20" s="659"/>
      <c r="BS20" s="660" t="s">
        <v>248</v>
      </c>
      <c r="BT20" s="660"/>
      <c r="BU20" s="660"/>
      <c r="BV20" s="660"/>
      <c r="BW20" s="660"/>
      <c r="BX20" s="660"/>
      <c r="BY20" s="660"/>
      <c r="BZ20" s="660"/>
      <c r="CA20" s="660"/>
      <c r="CB20" s="698"/>
      <c r="CD20" s="618" t="s">
        <v>280</v>
      </c>
      <c r="CE20" s="619"/>
      <c r="CF20" s="619"/>
      <c r="CG20" s="619"/>
      <c r="CH20" s="619"/>
      <c r="CI20" s="619"/>
      <c r="CJ20" s="619"/>
      <c r="CK20" s="619"/>
      <c r="CL20" s="619"/>
      <c r="CM20" s="619"/>
      <c r="CN20" s="619"/>
      <c r="CO20" s="619"/>
      <c r="CP20" s="619"/>
      <c r="CQ20" s="620"/>
      <c r="CR20" s="621">
        <v>25832983</v>
      </c>
      <c r="CS20" s="622"/>
      <c r="CT20" s="622"/>
      <c r="CU20" s="622"/>
      <c r="CV20" s="622"/>
      <c r="CW20" s="622"/>
      <c r="CX20" s="622"/>
      <c r="CY20" s="623"/>
      <c r="CZ20" s="659">
        <v>100</v>
      </c>
      <c r="DA20" s="659"/>
      <c r="DB20" s="659"/>
      <c r="DC20" s="659"/>
      <c r="DD20" s="627">
        <v>2398916</v>
      </c>
      <c r="DE20" s="622"/>
      <c r="DF20" s="622"/>
      <c r="DG20" s="622"/>
      <c r="DH20" s="622"/>
      <c r="DI20" s="622"/>
      <c r="DJ20" s="622"/>
      <c r="DK20" s="622"/>
      <c r="DL20" s="622"/>
      <c r="DM20" s="622"/>
      <c r="DN20" s="622"/>
      <c r="DO20" s="622"/>
      <c r="DP20" s="623"/>
      <c r="DQ20" s="627">
        <v>16732859</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2550828</v>
      </c>
      <c r="S21" s="622"/>
      <c r="T21" s="622"/>
      <c r="U21" s="622"/>
      <c r="V21" s="622"/>
      <c r="W21" s="622"/>
      <c r="X21" s="622"/>
      <c r="Y21" s="623"/>
      <c r="Z21" s="659">
        <v>9.4</v>
      </c>
      <c r="AA21" s="659"/>
      <c r="AB21" s="659"/>
      <c r="AC21" s="659"/>
      <c r="AD21" s="660">
        <v>2371935</v>
      </c>
      <c r="AE21" s="660"/>
      <c r="AF21" s="660"/>
      <c r="AG21" s="660"/>
      <c r="AH21" s="660"/>
      <c r="AI21" s="660"/>
      <c r="AJ21" s="660"/>
      <c r="AK21" s="660"/>
      <c r="AL21" s="624">
        <v>16.600000000000001</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t="s">
        <v>231</v>
      </c>
      <c r="BH21" s="622"/>
      <c r="BI21" s="622"/>
      <c r="BJ21" s="622"/>
      <c r="BK21" s="622"/>
      <c r="BL21" s="622"/>
      <c r="BM21" s="622"/>
      <c r="BN21" s="623"/>
      <c r="BO21" s="659" t="s">
        <v>231</v>
      </c>
      <c r="BP21" s="659"/>
      <c r="BQ21" s="659"/>
      <c r="BR21" s="659"/>
      <c r="BS21" s="660" t="s">
        <v>231</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2371935</v>
      </c>
      <c r="S22" s="622"/>
      <c r="T22" s="622"/>
      <c r="U22" s="622"/>
      <c r="V22" s="622"/>
      <c r="W22" s="622"/>
      <c r="X22" s="622"/>
      <c r="Y22" s="623"/>
      <c r="Z22" s="659">
        <v>8.6999999999999993</v>
      </c>
      <c r="AA22" s="659"/>
      <c r="AB22" s="659"/>
      <c r="AC22" s="659"/>
      <c r="AD22" s="660">
        <v>2371935</v>
      </c>
      <c r="AE22" s="660"/>
      <c r="AF22" s="660"/>
      <c r="AG22" s="660"/>
      <c r="AH22" s="660"/>
      <c r="AI22" s="660"/>
      <c r="AJ22" s="660"/>
      <c r="AK22" s="660"/>
      <c r="AL22" s="624">
        <v>16.600000000000001</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183</v>
      </c>
      <c r="BH22" s="622"/>
      <c r="BI22" s="622"/>
      <c r="BJ22" s="622"/>
      <c r="BK22" s="622"/>
      <c r="BL22" s="622"/>
      <c r="BM22" s="622"/>
      <c r="BN22" s="623"/>
      <c r="BO22" s="659" t="s">
        <v>231</v>
      </c>
      <c r="BP22" s="659"/>
      <c r="BQ22" s="659"/>
      <c r="BR22" s="659"/>
      <c r="BS22" s="660" t="s">
        <v>231</v>
      </c>
      <c r="BT22" s="660"/>
      <c r="BU22" s="660"/>
      <c r="BV22" s="660"/>
      <c r="BW22" s="660"/>
      <c r="BX22" s="660"/>
      <c r="BY22" s="660"/>
      <c r="BZ22" s="660"/>
      <c r="CA22" s="660"/>
      <c r="CB22" s="698"/>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178811</v>
      </c>
      <c r="S23" s="622"/>
      <c r="T23" s="622"/>
      <c r="U23" s="622"/>
      <c r="V23" s="622"/>
      <c r="W23" s="622"/>
      <c r="X23" s="622"/>
      <c r="Y23" s="623"/>
      <c r="Z23" s="659">
        <v>0.7</v>
      </c>
      <c r="AA23" s="659"/>
      <c r="AB23" s="659"/>
      <c r="AC23" s="659"/>
      <c r="AD23" s="660" t="s">
        <v>248</v>
      </c>
      <c r="AE23" s="660"/>
      <c r="AF23" s="660"/>
      <c r="AG23" s="660"/>
      <c r="AH23" s="660"/>
      <c r="AI23" s="660"/>
      <c r="AJ23" s="660"/>
      <c r="AK23" s="660"/>
      <c r="AL23" s="624" t="s">
        <v>183</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v>496985</v>
      </c>
      <c r="BH23" s="622"/>
      <c r="BI23" s="622"/>
      <c r="BJ23" s="622"/>
      <c r="BK23" s="622"/>
      <c r="BL23" s="622"/>
      <c r="BM23" s="622"/>
      <c r="BN23" s="623"/>
      <c r="BO23" s="659">
        <v>4.9000000000000004</v>
      </c>
      <c r="BP23" s="659"/>
      <c r="BQ23" s="659"/>
      <c r="BR23" s="659"/>
      <c r="BS23" s="660" t="s">
        <v>183</v>
      </c>
      <c r="BT23" s="660"/>
      <c r="BU23" s="660"/>
      <c r="BV23" s="660"/>
      <c r="BW23" s="660"/>
      <c r="BX23" s="660"/>
      <c r="BY23" s="660"/>
      <c r="BZ23" s="660"/>
      <c r="CA23" s="660"/>
      <c r="CB23" s="698"/>
      <c r="CD23" s="673" t="s">
        <v>225</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v>82</v>
      </c>
      <c r="S24" s="622"/>
      <c r="T24" s="622"/>
      <c r="U24" s="622"/>
      <c r="V24" s="622"/>
      <c r="W24" s="622"/>
      <c r="X24" s="622"/>
      <c r="Y24" s="623"/>
      <c r="Z24" s="659">
        <v>0</v>
      </c>
      <c r="AA24" s="659"/>
      <c r="AB24" s="659"/>
      <c r="AC24" s="659"/>
      <c r="AD24" s="660" t="s">
        <v>231</v>
      </c>
      <c r="AE24" s="660"/>
      <c r="AF24" s="660"/>
      <c r="AG24" s="660"/>
      <c r="AH24" s="660"/>
      <c r="AI24" s="660"/>
      <c r="AJ24" s="660"/>
      <c r="AK24" s="660"/>
      <c r="AL24" s="624" t="s">
        <v>183</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231</v>
      </c>
      <c r="BH24" s="622"/>
      <c r="BI24" s="622"/>
      <c r="BJ24" s="622"/>
      <c r="BK24" s="622"/>
      <c r="BL24" s="622"/>
      <c r="BM24" s="622"/>
      <c r="BN24" s="623"/>
      <c r="BO24" s="659" t="s">
        <v>183</v>
      </c>
      <c r="BP24" s="659"/>
      <c r="BQ24" s="659"/>
      <c r="BR24" s="659"/>
      <c r="BS24" s="660" t="s">
        <v>183</v>
      </c>
      <c r="BT24" s="660"/>
      <c r="BU24" s="660"/>
      <c r="BV24" s="660"/>
      <c r="BW24" s="660"/>
      <c r="BX24" s="660"/>
      <c r="BY24" s="660"/>
      <c r="BZ24" s="660"/>
      <c r="CA24" s="660"/>
      <c r="CB24" s="698"/>
      <c r="CD24" s="679" t="s">
        <v>295</v>
      </c>
      <c r="CE24" s="680"/>
      <c r="CF24" s="680"/>
      <c r="CG24" s="680"/>
      <c r="CH24" s="680"/>
      <c r="CI24" s="680"/>
      <c r="CJ24" s="680"/>
      <c r="CK24" s="680"/>
      <c r="CL24" s="680"/>
      <c r="CM24" s="680"/>
      <c r="CN24" s="680"/>
      <c r="CO24" s="680"/>
      <c r="CP24" s="680"/>
      <c r="CQ24" s="681"/>
      <c r="CR24" s="676">
        <v>13025921</v>
      </c>
      <c r="CS24" s="677"/>
      <c r="CT24" s="677"/>
      <c r="CU24" s="677"/>
      <c r="CV24" s="677"/>
      <c r="CW24" s="677"/>
      <c r="CX24" s="677"/>
      <c r="CY24" s="702"/>
      <c r="CZ24" s="703">
        <v>50.4</v>
      </c>
      <c r="DA24" s="685"/>
      <c r="DB24" s="685"/>
      <c r="DC24" s="705"/>
      <c r="DD24" s="701">
        <v>7193602</v>
      </c>
      <c r="DE24" s="677"/>
      <c r="DF24" s="677"/>
      <c r="DG24" s="677"/>
      <c r="DH24" s="677"/>
      <c r="DI24" s="677"/>
      <c r="DJ24" s="677"/>
      <c r="DK24" s="702"/>
      <c r="DL24" s="701">
        <v>7134402</v>
      </c>
      <c r="DM24" s="677"/>
      <c r="DN24" s="677"/>
      <c r="DO24" s="677"/>
      <c r="DP24" s="677"/>
      <c r="DQ24" s="677"/>
      <c r="DR24" s="677"/>
      <c r="DS24" s="677"/>
      <c r="DT24" s="677"/>
      <c r="DU24" s="677"/>
      <c r="DV24" s="702"/>
      <c r="DW24" s="703">
        <v>48.8</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14917451</v>
      </c>
      <c r="S25" s="622"/>
      <c r="T25" s="622"/>
      <c r="U25" s="622"/>
      <c r="V25" s="622"/>
      <c r="W25" s="622"/>
      <c r="X25" s="622"/>
      <c r="Y25" s="623"/>
      <c r="Z25" s="659">
        <v>55</v>
      </c>
      <c r="AA25" s="659"/>
      <c r="AB25" s="659"/>
      <c r="AC25" s="659"/>
      <c r="AD25" s="660">
        <v>14241573</v>
      </c>
      <c r="AE25" s="660"/>
      <c r="AF25" s="660"/>
      <c r="AG25" s="660"/>
      <c r="AH25" s="660"/>
      <c r="AI25" s="660"/>
      <c r="AJ25" s="660"/>
      <c r="AK25" s="660"/>
      <c r="AL25" s="624">
        <v>99.8</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231</v>
      </c>
      <c r="BH25" s="622"/>
      <c r="BI25" s="622"/>
      <c r="BJ25" s="622"/>
      <c r="BK25" s="622"/>
      <c r="BL25" s="622"/>
      <c r="BM25" s="622"/>
      <c r="BN25" s="623"/>
      <c r="BO25" s="659" t="s">
        <v>231</v>
      </c>
      <c r="BP25" s="659"/>
      <c r="BQ25" s="659"/>
      <c r="BR25" s="659"/>
      <c r="BS25" s="660" t="s">
        <v>183</v>
      </c>
      <c r="BT25" s="660"/>
      <c r="BU25" s="660"/>
      <c r="BV25" s="660"/>
      <c r="BW25" s="660"/>
      <c r="BX25" s="660"/>
      <c r="BY25" s="660"/>
      <c r="BZ25" s="660"/>
      <c r="CA25" s="660"/>
      <c r="CB25" s="698"/>
      <c r="CD25" s="618" t="s">
        <v>298</v>
      </c>
      <c r="CE25" s="619"/>
      <c r="CF25" s="619"/>
      <c r="CG25" s="619"/>
      <c r="CH25" s="619"/>
      <c r="CI25" s="619"/>
      <c r="CJ25" s="619"/>
      <c r="CK25" s="619"/>
      <c r="CL25" s="619"/>
      <c r="CM25" s="619"/>
      <c r="CN25" s="619"/>
      <c r="CO25" s="619"/>
      <c r="CP25" s="619"/>
      <c r="CQ25" s="620"/>
      <c r="CR25" s="621">
        <v>3687062</v>
      </c>
      <c r="CS25" s="634"/>
      <c r="CT25" s="634"/>
      <c r="CU25" s="634"/>
      <c r="CV25" s="634"/>
      <c r="CW25" s="634"/>
      <c r="CX25" s="634"/>
      <c r="CY25" s="635"/>
      <c r="CZ25" s="624">
        <v>14.3</v>
      </c>
      <c r="DA25" s="636"/>
      <c r="DB25" s="636"/>
      <c r="DC25" s="637"/>
      <c r="DD25" s="627">
        <v>3194599</v>
      </c>
      <c r="DE25" s="634"/>
      <c r="DF25" s="634"/>
      <c r="DG25" s="634"/>
      <c r="DH25" s="634"/>
      <c r="DI25" s="634"/>
      <c r="DJ25" s="634"/>
      <c r="DK25" s="635"/>
      <c r="DL25" s="627">
        <v>3141300</v>
      </c>
      <c r="DM25" s="634"/>
      <c r="DN25" s="634"/>
      <c r="DO25" s="634"/>
      <c r="DP25" s="634"/>
      <c r="DQ25" s="634"/>
      <c r="DR25" s="634"/>
      <c r="DS25" s="634"/>
      <c r="DT25" s="634"/>
      <c r="DU25" s="634"/>
      <c r="DV25" s="635"/>
      <c r="DW25" s="624">
        <v>21.5</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7969</v>
      </c>
      <c r="S26" s="622"/>
      <c r="T26" s="622"/>
      <c r="U26" s="622"/>
      <c r="V26" s="622"/>
      <c r="W26" s="622"/>
      <c r="X26" s="622"/>
      <c r="Y26" s="623"/>
      <c r="Z26" s="659">
        <v>0</v>
      </c>
      <c r="AA26" s="659"/>
      <c r="AB26" s="659"/>
      <c r="AC26" s="659"/>
      <c r="AD26" s="660">
        <v>7969</v>
      </c>
      <c r="AE26" s="660"/>
      <c r="AF26" s="660"/>
      <c r="AG26" s="660"/>
      <c r="AH26" s="660"/>
      <c r="AI26" s="660"/>
      <c r="AJ26" s="660"/>
      <c r="AK26" s="660"/>
      <c r="AL26" s="624">
        <v>0.1</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231</v>
      </c>
      <c r="BH26" s="622"/>
      <c r="BI26" s="622"/>
      <c r="BJ26" s="622"/>
      <c r="BK26" s="622"/>
      <c r="BL26" s="622"/>
      <c r="BM26" s="622"/>
      <c r="BN26" s="623"/>
      <c r="BO26" s="659" t="s">
        <v>231</v>
      </c>
      <c r="BP26" s="659"/>
      <c r="BQ26" s="659"/>
      <c r="BR26" s="659"/>
      <c r="BS26" s="660" t="s">
        <v>183</v>
      </c>
      <c r="BT26" s="660"/>
      <c r="BU26" s="660"/>
      <c r="BV26" s="660"/>
      <c r="BW26" s="660"/>
      <c r="BX26" s="660"/>
      <c r="BY26" s="660"/>
      <c r="BZ26" s="660"/>
      <c r="CA26" s="660"/>
      <c r="CB26" s="698"/>
      <c r="CD26" s="618" t="s">
        <v>301</v>
      </c>
      <c r="CE26" s="619"/>
      <c r="CF26" s="619"/>
      <c r="CG26" s="619"/>
      <c r="CH26" s="619"/>
      <c r="CI26" s="619"/>
      <c r="CJ26" s="619"/>
      <c r="CK26" s="619"/>
      <c r="CL26" s="619"/>
      <c r="CM26" s="619"/>
      <c r="CN26" s="619"/>
      <c r="CO26" s="619"/>
      <c r="CP26" s="619"/>
      <c r="CQ26" s="620"/>
      <c r="CR26" s="621">
        <v>2263967</v>
      </c>
      <c r="CS26" s="622"/>
      <c r="CT26" s="622"/>
      <c r="CU26" s="622"/>
      <c r="CV26" s="622"/>
      <c r="CW26" s="622"/>
      <c r="CX26" s="622"/>
      <c r="CY26" s="623"/>
      <c r="CZ26" s="624">
        <v>8.8000000000000007</v>
      </c>
      <c r="DA26" s="636"/>
      <c r="DB26" s="636"/>
      <c r="DC26" s="637"/>
      <c r="DD26" s="627">
        <v>2033001</v>
      </c>
      <c r="DE26" s="622"/>
      <c r="DF26" s="622"/>
      <c r="DG26" s="622"/>
      <c r="DH26" s="622"/>
      <c r="DI26" s="622"/>
      <c r="DJ26" s="622"/>
      <c r="DK26" s="623"/>
      <c r="DL26" s="627" t="s">
        <v>231</v>
      </c>
      <c r="DM26" s="622"/>
      <c r="DN26" s="622"/>
      <c r="DO26" s="622"/>
      <c r="DP26" s="622"/>
      <c r="DQ26" s="622"/>
      <c r="DR26" s="622"/>
      <c r="DS26" s="622"/>
      <c r="DT26" s="622"/>
      <c r="DU26" s="622"/>
      <c r="DV26" s="623"/>
      <c r="DW26" s="624" t="s">
        <v>231</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199341</v>
      </c>
      <c r="S27" s="622"/>
      <c r="T27" s="622"/>
      <c r="U27" s="622"/>
      <c r="V27" s="622"/>
      <c r="W27" s="622"/>
      <c r="X27" s="622"/>
      <c r="Y27" s="623"/>
      <c r="Z27" s="659">
        <v>0.7</v>
      </c>
      <c r="AA27" s="659"/>
      <c r="AB27" s="659"/>
      <c r="AC27" s="659"/>
      <c r="AD27" s="660" t="s">
        <v>231</v>
      </c>
      <c r="AE27" s="660"/>
      <c r="AF27" s="660"/>
      <c r="AG27" s="660"/>
      <c r="AH27" s="660"/>
      <c r="AI27" s="660"/>
      <c r="AJ27" s="660"/>
      <c r="AK27" s="660"/>
      <c r="AL27" s="624" t="s">
        <v>183</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10162459</v>
      </c>
      <c r="BH27" s="622"/>
      <c r="BI27" s="622"/>
      <c r="BJ27" s="622"/>
      <c r="BK27" s="622"/>
      <c r="BL27" s="622"/>
      <c r="BM27" s="622"/>
      <c r="BN27" s="623"/>
      <c r="BO27" s="659">
        <v>100</v>
      </c>
      <c r="BP27" s="659"/>
      <c r="BQ27" s="659"/>
      <c r="BR27" s="659"/>
      <c r="BS27" s="660" t="s">
        <v>231</v>
      </c>
      <c r="BT27" s="660"/>
      <c r="BU27" s="660"/>
      <c r="BV27" s="660"/>
      <c r="BW27" s="660"/>
      <c r="BX27" s="660"/>
      <c r="BY27" s="660"/>
      <c r="BZ27" s="660"/>
      <c r="CA27" s="660"/>
      <c r="CB27" s="698"/>
      <c r="CD27" s="618" t="s">
        <v>304</v>
      </c>
      <c r="CE27" s="619"/>
      <c r="CF27" s="619"/>
      <c r="CG27" s="619"/>
      <c r="CH27" s="619"/>
      <c r="CI27" s="619"/>
      <c r="CJ27" s="619"/>
      <c r="CK27" s="619"/>
      <c r="CL27" s="619"/>
      <c r="CM27" s="619"/>
      <c r="CN27" s="619"/>
      <c r="CO27" s="619"/>
      <c r="CP27" s="619"/>
      <c r="CQ27" s="620"/>
      <c r="CR27" s="621">
        <v>7383936</v>
      </c>
      <c r="CS27" s="634"/>
      <c r="CT27" s="634"/>
      <c r="CU27" s="634"/>
      <c r="CV27" s="634"/>
      <c r="CW27" s="634"/>
      <c r="CX27" s="634"/>
      <c r="CY27" s="635"/>
      <c r="CZ27" s="624">
        <v>28.6</v>
      </c>
      <c r="DA27" s="636"/>
      <c r="DB27" s="636"/>
      <c r="DC27" s="637"/>
      <c r="DD27" s="627">
        <v>2044080</v>
      </c>
      <c r="DE27" s="634"/>
      <c r="DF27" s="634"/>
      <c r="DG27" s="634"/>
      <c r="DH27" s="634"/>
      <c r="DI27" s="634"/>
      <c r="DJ27" s="634"/>
      <c r="DK27" s="635"/>
      <c r="DL27" s="627">
        <v>2038179</v>
      </c>
      <c r="DM27" s="634"/>
      <c r="DN27" s="634"/>
      <c r="DO27" s="634"/>
      <c r="DP27" s="634"/>
      <c r="DQ27" s="634"/>
      <c r="DR27" s="634"/>
      <c r="DS27" s="634"/>
      <c r="DT27" s="634"/>
      <c r="DU27" s="634"/>
      <c r="DV27" s="635"/>
      <c r="DW27" s="624">
        <v>13.9</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120368</v>
      </c>
      <c r="S28" s="622"/>
      <c r="T28" s="622"/>
      <c r="U28" s="622"/>
      <c r="V28" s="622"/>
      <c r="W28" s="622"/>
      <c r="X28" s="622"/>
      <c r="Y28" s="623"/>
      <c r="Z28" s="659">
        <v>0.4</v>
      </c>
      <c r="AA28" s="659"/>
      <c r="AB28" s="659"/>
      <c r="AC28" s="659"/>
      <c r="AD28" s="660" t="s">
        <v>231</v>
      </c>
      <c r="AE28" s="660"/>
      <c r="AF28" s="660"/>
      <c r="AG28" s="660"/>
      <c r="AH28" s="660"/>
      <c r="AI28" s="660"/>
      <c r="AJ28" s="660"/>
      <c r="AK28" s="660"/>
      <c r="AL28" s="624" t="s">
        <v>231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1954923</v>
      </c>
      <c r="CS28" s="622"/>
      <c r="CT28" s="622"/>
      <c r="CU28" s="622"/>
      <c r="CV28" s="622"/>
      <c r="CW28" s="622"/>
      <c r="CX28" s="622"/>
      <c r="CY28" s="623"/>
      <c r="CZ28" s="624">
        <v>7.6</v>
      </c>
      <c r="DA28" s="636"/>
      <c r="DB28" s="636"/>
      <c r="DC28" s="637"/>
      <c r="DD28" s="627">
        <v>1954923</v>
      </c>
      <c r="DE28" s="622"/>
      <c r="DF28" s="622"/>
      <c r="DG28" s="622"/>
      <c r="DH28" s="622"/>
      <c r="DI28" s="622"/>
      <c r="DJ28" s="622"/>
      <c r="DK28" s="623"/>
      <c r="DL28" s="627">
        <v>1954923</v>
      </c>
      <c r="DM28" s="622"/>
      <c r="DN28" s="622"/>
      <c r="DO28" s="622"/>
      <c r="DP28" s="622"/>
      <c r="DQ28" s="622"/>
      <c r="DR28" s="622"/>
      <c r="DS28" s="622"/>
      <c r="DT28" s="622"/>
      <c r="DU28" s="622"/>
      <c r="DV28" s="623"/>
      <c r="DW28" s="624">
        <v>13.4</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47295</v>
      </c>
      <c r="S29" s="622"/>
      <c r="T29" s="622"/>
      <c r="U29" s="622"/>
      <c r="V29" s="622"/>
      <c r="W29" s="622"/>
      <c r="X29" s="622"/>
      <c r="Y29" s="623"/>
      <c r="Z29" s="659">
        <v>0.2</v>
      </c>
      <c r="AA29" s="659"/>
      <c r="AB29" s="659"/>
      <c r="AC29" s="659"/>
      <c r="AD29" s="660">
        <v>4</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308</v>
      </c>
      <c r="CE29" s="641"/>
      <c r="CF29" s="618" t="s">
        <v>309</v>
      </c>
      <c r="CG29" s="619"/>
      <c r="CH29" s="619"/>
      <c r="CI29" s="619"/>
      <c r="CJ29" s="619"/>
      <c r="CK29" s="619"/>
      <c r="CL29" s="619"/>
      <c r="CM29" s="619"/>
      <c r="CN29" s="619"/>
      <c r="CO29" s="619"/>
      <c r="CP29" s="619"/>
      <c r="CQ29" s="620"/>
      <c r="CR29" s="621">
        <v>1954923</v>
      </c>
      <c r="CS29" s="634"/>
      <c r="CT29" s="634"/>
      <c r="CU29" s="634"/>
      <c r="CV29" s="634"/>
      <c r="CW29" s="634"/>
      <c r="CX29" s="634"/>
      <c r="CY29" s="635"/>
      <c r="CZ29" s="624">
        <v>7.6</v>
      </c>
      <c r="DA29" s="636"/>
      <c r="DB29" s="636"/>
      <c r="DC29" s="637"/>
      <c r="DD29" s="627">
        <v>1954923</v>
      </c>
      <c r="DE29" s="634"/>
      <c r="DF29" s="634"/>
      <c r="DG29" s="634"/>
      <c r="DH29" s="634"/>
      <c r="DI29" s="634"/>
      <c r="DJ29" s="634"/>
      <c r="DK29" s="635"/>
      <c r="DL29" s="627">
        <v>1954923</v>
      </c>
      <c r="DM29" s="634"/>
      <c r="DN29" s="634"/>
      <c r="DO29" s="634"/>
      <c r="DP29" s="634"/>
      <c r="DQ29" s="634"/>
      <c r="DR29" s="634"/>
      <c r="DS29" s="634"/>
      <c r="DT29" s="634"/>
      <c r="DU29" s="634"/>
      <c r="DV29" s="635"/>
      <c r="DW29" s="624">
        <v>13.4</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6166755</v>
      </c>
      <c r="S30" s="622"/>
      <c r="T30" s="622"/>
      <c r="U30" s="622"/>
      <c r="V30" s="622"/>
      <c r="W30" s="622"/>
      <c r="X30" s="622"/>
      <c r="Y30" s="623"/>
      <c r="Z30" s="659">
        <v>22.7</v>
      </c>
      <c r="AA30" s="659"/>
      <c r="AB30" s="659"/>
      <c r="AC30" s="659"/>
      <c r="AD30" s="660" t="s">
        <v>231</v>
      </c>
      <c r="AE30" s="660"/>
      <c r="AF30" s="660"/>
      <c r="AG30" s="660"/>
      <c r="AH30" s="660"/>
      <c r="AI30" s="660"/>
      <c r="AJ30" s="660"/>
      <c r="AK30" s="660"/>
      <c r="AL30" s="624" t="s">
        <v>231</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311</v>
      </c>
      <c r="BH30" s="696"/>
      <c r="BI30" s="696"/>
      <c r="BJ30" s="696"/>
      <c r="BK30" s="696"/>
      <c r="BL30" s="696"/>
      <c r="BM30" s="696"/>
      <c r="BN30" s="696"/>
      <c r="BO30" s="696"/>
      <c r="BP30" s="696"/>
      <c r="BQ30" s="697"/>
      <c r="BR30" s="673"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1872302</v>
      </c>
      <c r="CS30" s="622"/>
      <c r="CT30" s="622"/>
      <c r="CU30" s="622"/>
      <c r="CV30" s="622"/>
      <c r="CW30" s="622"/>
      <c r="CX30" s="622"/>
      <c r="CY30" s="623"/>
      <c r="CZ30" s="624">
        <v>7.2</v>
      </c>
      <c r="DA30" s="636"/>
      <c r="DB30" s="636"/>
      <c r="DC30" s="637"/>
      <c r="DD30" s="627">
        <v>1872302</v>
      </c>
      <c r="DE30" s="622"/>
      <c r="DF30" s="622"/>
      <c r="DG30" s="622"/>
      <c r="DH30" s="622"/>
      <c r="DI30" s="622"/>
      <c r="DJ30" s="622"/>
      <c r="DK30" s="623"/>
      <c r="DL30" s="627">
        <v>1872302</v>
      </c>
      <c r="DM30" s="622"/>
      <c r="DN30" s="622"/>
      <c r="DO30" s="622"/>
      <c r="DP30" s="622"/>
      <c r="DQ30" s="622"/>
      <c r="DR30" s="622"/>
      <c r="DS30" s="622"/>
      <c r="DT30" s="622"/>
      <c r="DU30" s="622"/>
      <c r="DV30" s="623"/>
      <c r="DW30" s="624">
        <v>12.8</v>
      </c>
      <c r="DX30" s="636"/>
      <c r="DY30" s="636"/>
      <c r="DZ30" s="636"/>
      <c r="EA30" s="636"/>
      <c r="EB30" s="636"/>
      <c r="EC30" s="648"/>
    </row>
    <row r="31" spans="2:133" ht="11.25" customHeight="1" x14ac:dyDescent="0.2">
      <c r="B31" s="688" t="s">
        <v>314</v>
      </c>
      <c r="C31" s="689"/>
      <c r="D31" s="689"/>
      <c r="E31" s="689"/>
      <c r="F31" s="689"/>
      <c r="G31" s="689"/>
      <c r="H31" s="689"/>
      <c r="I31" s="689"/>
      <c r="J31" s="689"/>
      <c r="K31" s="689"/>
      <c r="L31" s="689"/>
      <c r="M31" s="689"/>
      <c r="N31" s="689"/>
      <c r="O31" s="689"/>
      <c r="P31" s="689"/>
      <c r="Q31" s="690"/>
      <c r="R31" s="621" t="s">
        <v>183</v>
      </c>
      <c r="S31" s="622"/>
      <c r="T31" s="622"/>
      <c r="U31" s="622"/>
      <c r="V31" s="622"/>
      <c r="W31" s="622"/>
      <c r="X31" s="622"/>
      <c r="Y31" s="623"/>
      <c r="Z31" s="659" t="s">
        <v>183</v>
      </c>
      <c r="AA31" s="659"/>
      <c r="AB31" s="659"/>
      <c r="AC31" s="659"/>
      <c r="AD31" s="660" t="s">
        <v>231</v>
      </c>
      <c r="AE31" s="660"/>
      <c r="AF31" s="660"/>
      <c r="AG31" s="660"/>
      <c r="AH31" s="660"/>
      <c r="AI31" s="660"/>
      <c r="AJ31" s="660"/>
      <c r="AK31" s="660"/>
      <c r="AL31" s="624" t="s">
        <v>183</v>
      </c>
      <c r="AM31" s="625"/>
      <c r="AN31" s="625"/>
      <c r="AO31" s="661"/>
      <c r="AP31" s="691" t="s">
        <v>315</v>
      </c>
      <c r="AQ31" s="692"/>
      <c r="AR31" s="692"/>
      <c r="AS31" s="692"/>
      <c r="AT31" s="693" t="s">
        <v>316</v>
      </c>
      <c r="AU31" s="218"/>
      <c r="AV31" s="218"/>
      <c r="AW31" s="218"/>
      <c r="AX31" s="679" t="s">
        <v>191</v>
      </c>
      <c r="AY31" s="680"/>
      <c r="AZ31" s="680"/>
      <c r="BA31" s="680"/>
      <c r="BB31" s="680"/>
      <c r="BC31" s="680"/>
      <c r="BD31" s="680"/>
      <c r="BE31" s="680"/>
      <c r="BF31" s="681"/>
      <c r="BG31" s="683">
        <v>99.3</v>
      </c>
      <c r="BH31" s="684"/>
      <c r="BI31" s="684"/>
      <c r="BJ31" s="684"/>
      <c r="BK31" s="684"/>
      <c r="BL31" s="684"/>
      <c r="BM31" s="685">
        <v>98.3</v>
      </c>
      <c r="BN31" s="684"/>
      <c r="BO31" s="684"/>
      <c r="BP31" s="684"/>
      <c r="BQ31" s="686"/>
      <c r="BR31" s="683">
        <v>99.3</v>
      </c>
      <c r="BS31" s="684"/>
      <c r="BT31" s="684"/>
      <c r="BU31" s="684"/>
      <c r="BV31" s="684"/>
      <c r="BW31" s="684"/>
      <c r="BX31" s="685">
        <v>98.1</v>
      </c>
      <c r="BY31" s="684"/>
      <c r="BZ31" s="684"/>
      <c r="CA31" s="684"/>
      <c r="CB31" s="686"/>
      <c r="CD31" s="642"/>
      <c r="CE31" s="643"/>
      <c r="CF31" s="618" t="s">
        <v>317</v>
      </c>
      <c r="CG31" s="619"/>
      <c r="CH31" s="619"/>
      <c r="CI31" s="619"/>
      <c r="CJ31" s="619"/>
      <c r="CK31" s="619"/>
      <c r="CL31" s="619"/>
      <c r="CM31" s="619"/>
      <c r="CN31" s="619"/>
      <c r="CO31" s="619"/>
      <c r="CP31" s="619"/>
      <c r="CQ31" s="620"/>
      <c r="CR31" s="621">
        <v>82621</v>
      </c>
      <c r="CS31" s="634"/>
      <c r="CT31" s="634"/>
      <c r="CU31" s="634"/>
      <c r="CV31" s="634"/>
      <c r="CW31" s="634"/>
      <c r="CX31" s="634"/>
      <c r="CY31" s="635"/>
      <c r="CZ31" s="624">
        <v>0.3</v>
      </c>
      <c r="DA31" s="636"/>
      <c r="DB31" s="636"/>
      <c r="DC31" s="637"/>
      <c r="DD31" s="627">
        <v>82621</v>
      </c>
      <c r="DE31" s="634"/>
      <c r="DF31" s="634"/>
      <c r="DG31" s="634"/>
      <c r="DH31" s="634"/>
      <c r="DI31" s="634"/>
      <c r="DJ31" s="634"/>
      <c r="DK31" s="635"/>
      <c r="DL31" s="627">
        <v>82621</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1744901</v>
      </c>
      <c r="S32" s="622"/>
      <c r="T32" s="622"/>
      <c r="U32" s="622"/>
      <c r="V32" s="622"/>
      <c r="W32" s="622"/>
      <c r="X32" s="622"/>
      <c r="Y32" s="623"/>
      <c r="Z32" s="659">
        <v>6.4</v>
      </c>
      <c r="AA32" s="659"/>
      <c r="AB32" s="659"/>
      <c r="AC32" s="659"/>
      <c r="AD32" s="660" t="s">
        <v>183</v>
      </c>
      <c r="AE32" s="660"/>
      <c r="AF32" s="660"/>
      <c r="AG32" s="660"/>
      <c r="AH32" s="660"/>
      <c r="AI32" s="660"/>
      <c r="AJ32" s="660"/>
      <c r="AK32" s="660"/>
      <c r="AL32" s="624" t="s">
        <v>183</v>
      </c>
      <c r="AM32" s="625"/>
      <c r="AN32" s="625"/>
      <c r="AO32" s="661"/>
      <c r="AP32" s="662"/>
      <c r="AQ32" s="663"/>
      <c r="AR32" s="663"/>
      <c r="AS32" s="663"/>
      <c r="AT32" s="694"/>
      <c r="AU32" s="214" t="s">
        <v>319</v>
      </c>
      <c r="AX32" s="618" t="s">
        <v>320</v>
      </c>
      <c r="AY32" s="619"/>
      <c r="AZ32" s="619"/>
      <c r="BA32" s="619"/>
      <c r="BB32" s="619"/>
      <c r="BC32" s="619"/>
      <c r="BD32" s="619"/>
      <c r="BE32" s="619"/>
      <c r="BF32" s="620"/>
      <c r="BG32" s="687">
        <v>99.2</v>
      </c>
      <c r="BH32" s="634"/>
      <c r="BI32" s="634"/>
      <c r="BJ32" s="634"/>
      <c r="BK32" s="634"/>
      <c r="BL32" s="634"/>
      <c r="BM32" s="625">
        <v>98.1</v>
      </c>
      <c r="BN32" s="634"/>
      <c r="BO32" s="634"/>
      <c r="BP32" s="634"/>
      <c r="BQ32" s="657"/>
      <c r="BR32" s="687">
        <v>99.1</v>
      </c>
      <c r="BS32" s="634"/>
      <c r="BT32" s="634"/>
      <c r="BU32" s="634"/>
      <c r="BV32" s="634"/>
      <c r="BW32" s="634"/>
      <c r="BX32" s="625">
        <v>97.8</v>
      </c>
      <c r="BY32" s="634"/>
      <c r="BZ32" s="634"/>
      <c r="CA32" s="634"/>
      <c r="CB32" s="657"/>
      <c r="CD32" s="644"/>
      <c r="CE32" s="645"/>
      <c r="CF32" s="618" t="s">
        <v>321</v>
      </c>
      <c r="CG32" s="619"/>
      <c r="CH32" s="619"/>
      <c r="CI32" s="619"/>
      <c r="CJ32" s="619"/>
      <c r="CK32" s="619"/>
      <c r="CL32" s="619"/>
      <c r="CM32" s="619"/>
      <c r="CN32" s="619"/>
      <c r="CO32" s="619"/>
      <c r="CP32" s="619"/>
      <c r="CQ32" s="620"/>
      <c r="CR32" s="621" t="s">
        <v>231</v>
      </c>
      <c r="CS32" s="622"/>
      <c r="CT32" s="622"/>
      <c r="CU32" s="622"/>
      <c r="CV32" s="622"/>
      <c r="CW32" s="622"/>
      <c r="CX32" s="622"/>
      <c r="CY32" s="623"/>
      <c r="CZ32" s="624" t="s">
        <v>231</v>
      </c>
      <c r="DA32" s="636"/>
      <c r="DB32" s="636"/>
      <c r="DC32" s="637"/>
      <c r="DD32" s="627" t="s">
        <v>231</v>
      </c>
      <c r="DE32" s="622"/>
      <c r="DF32" s="622"/>
      <c r="DG32" s="622"/>
      <c r="DH32" s="622"/>
      <c r="DI32" s="622"/>
      <c r="DJ32" s="622"/>
      <c r="DK32" s="623"/>
      <c r="DL32" s="627" t="s">
        <v>231</v>
      </c>
      <c r="DM32" s="622"/>
      <c r="DN32" s="622"/>
      <c r="DO32" s="622"/>
      <c r="DP32" s="622"/>
      <c r="DQ32" s="622"/>
      <c r="DR32" s="622"/>
      <c r="DS32" s="622"/>
      <c r="DT32" s="622"/>
      <c r="DU32" s="622"/>
      <c r="DV32" s="623"/>
      <c r="DW32" s="624" t="s">
        <v>231</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23555</v>
      </c>
      <c r="S33" s="622"/>
      <c r="T33" s="622"/>
      <c r="U33" s="622"/>
      <c r="V33" s="622"/>
      <c r="W33" s="622"/>
      <c r="X33" s="622"/>
      <c r="Y33" s="623"/>
      <c r="Z33" s="659">
        <v>0.1</v>
      </c>
      <c r="AA33" s="659"/>
      <c r="AB33" s="659"/>
      <c r="AC33" s="659"/>
      <c r="AD33" s="660" t="s">
        <v>183</v>
      </c>
      <c r="AE33" s="660"/>
      <c r="AF33" s="660"/>
      <c r="AG33" s="660"/>
      <c r="AH33" s="660"/>
      <c r="AI33" s="660"/>
      <c r="AJ33" s="660"/>
      <c r="AK33" s="660"/>
      <c r="AL33" s="624" t="s">
        <v>183</v>
      </c>
      <c r="AM33" s="625"/>
      <c r="AN33" s="625"/>
      <c r="AO33" s="661"/>
      <c r="AP33" s="664"/>
      <c r="AQ33" s="665"/>
      <c r="AR33" s="665"/>
      <c r="AS33" s="665"/>
      <c r="AT33" s="695"/>
      <c r="AU33" s="219"/>
      <c r="AV33" s="219"/>
      <c r="AW33" s="219"/>
      <c r="AX33" s="602" t="s">
        <v>323</v>
      </c>
      <c r="AY33" s="603"/>
      <c r="AZ33" s="603"/>
      <c r="BA33" s="603"/>
      <c r="BB33" s="603"/>
      <c r="BC33" s="603"/>
      <c r="BD33" s="603"/>
      <c r="BE33" s="603"/>
      <c r="BF33" s="604"/>
      <c r="BG33" s="682">
        <v>99.4</v>
      </c>
      <c r="BH33" s="606"/>
      <c r="BI33" s="606"/>
      <c r="BJ33" s="606"/>
      <c r="BK33" s="606"/>
      <c r="BL33" s="606"/>
      <c r="BM33" s="652">
        <v>98.2</v>
      </c>
      <c r="BN33" s="606"/>
      <c r="BO33" s="606"/>
      <c r="BP33" s="606"/>
      <c r="BQ33" s="669"/>
      <c r="BR33" s="682">
        <v>99.4</v>
      </c>
      <c r="BS33" s="606"/>
      <c r="BT33" s="606"/>
      <c r="BU33" s="606"/>
      <c r="BV33" s="606"/>
      <c r="BW33" s="606"/>
      <c r="BX33" s="652">
        <v>98.1</v>
      </c>
      <c r="BY33" s="606"/>
      <c r="BZ33" s="606"/>
      <c r="CA33" s="606"/>
      <c r="CB33" s="669"/>
      <c r="CD33" s="618" t="s">
        <v>324</v>
      </c>
      <c r="CE33" s="619"/>
      <c r="CF33" s="619"/>
      <c r="CG33" s="619"/>
      <c r="CH33" s="619"/>
      <c r="CI33" s="619"/>
      <c r="CJ33" s="619"/>
      <c r="CK33" s="619"/>
      <c r="CL33" s="619"/>
      <c r="CM33" s="619"/>
      <c r="CN33" s="619"/>
      <c r="CO33" s="619"/>
      <c r="CP33" s="619"/>
      <c r="CQ33" s="620"/>
      <c r="CR33" s="621">
        <v>10408146</v>
      </c>
      <c r="CS33" s="634"/>
      <c r="CT33" s="634"/>
      <c r="CU33" s="634"/>
      <c r="CV33" s="634"/>
      <c r="CW33" s="634"/>
      <c r="CX33" s="634"/>
      <c r="CY33" s="635"/>
      <c r="CZ33" s="624">
        <v>40.299999999999997</v>
      </c>
      <c r="DA33" s="636"/>
      <c r="DB33" s="636"/>
      <c r="DC33" s="637"/>
      <c r="DD33" s="627">
        <v>8879336</v>
      </c>
      <c r="DE33" s="634"/>
      <c r="DF33" s="634"/>
      <c r="DG33" s="634"/>
      <c r="DH33" s="634"/>
      <c r="DI33" s="634"/>
      <c r="DJ33" s="634"/>
      <c r="DK33" s="635"/>
      <c r="DL33" s="627">
        <v>6316810</v>
      </c>
      <c r="DM33" s="634"/>
      <c r="DN33" s="634"/>
      <c r="DO33" s="634"/>
      <c r="DP33" s="634"/>
      <c r="DQ33" s="634"/>
      <c r="DR33" s="634"/>
      <c r="DS33" s="634"/>
      <c r="DT33" s="634"/>
      <c r="DU33" s="634"/>
      <c r="DV33" s="635"/>
      <c r="DW33" s="624">
        <v>43.2</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75014</v>
      </c>
      <c r="S34" s="622"/>
      <c r="T34" s="622"/>
      <c r="U34" s="622"/>
      <c r="V34" s="622"/>
      <c r="W34" s="622"/>
      <c r="X34" s="622"/>
      <c r="Y34" s="623"/>
      <c r="Z34" s="659">
        <v>0.3</v>
      </c>
      <c r="AA34" s="659"/>
      <c r="AB34" s="659"/>
      <c r="AC34" s="659"/>
      <c r="AD34" s="660" t="s">
        <v>231</v>
      </c>
      <c r="AE34" s="660"/>
      <c r="AF34" s="660"/>
      <c r="AG34" s="660"/>
      <c r="AH34" s="660"/>
      <c r="AI34" s="660"/>
      <c r="AJ34" s="660"/>
      <c r="AK34" s="660"/>
      <c r="AL34" s="624" t="s">
        <v>231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3883463</v>
      </c>
      <c r="CS34" s="622"/>
      <c r="CT34" s="622"/>
      <c r="CU34" s="622"/>
      <c r="CV34" s="622"/>
      <c r="CW34" s="622"/>
      <c r="CX34" s="622"/>
      <c r="CY34" s="623"/>
      <c r="CZ34" s="624">
        <v>15</v>
      </c>
      <c r="DA34" s="636"/>
      <c r="DB34" s="636"/>
      <c r="DC34" s="637"/>
      <c r="DD34" s="627">
        <v>2904749</v>
      </c>
      <c r="DE34" s="622"/>
      <c r="DF34" s="622"/>
      <c r="DG34" s="622"/>
      <c r="DH34" s="622"/>
      <c r="DI34" s="622"/>
      <c r="DJ34" s="622"/>
      <c r="DK34" s="623"/>
      <c r="DL34" s="627">
        <v>2565846</v>
      </c>
      <c r="DM34" s="622"/>
      <c r="DN34" s="622"/>
      <c r="DO34" s="622"/>
      <c r="DP34" s="622"/>
      <c r="DQ34" s="622"/>
      <c r="DR34" s="622"/>
      <c r="DS34" s="622"/>
      <c r="DT34" s="622"/>
      <c r="DU34" s="622"/>
      <c r="DV34" s="623"/>
      <c r="DW34" s="624">
        <v>17.5</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502617</v>
      </c>
      <c r="S35" s="622"/>
      <c r="T35" s="622"/>
      <c r="U35" s="622"/>
      <c r="V35" s="622"/>
      <c r="W35" s="622"/>
      <c r="X35" s="622"/>
      <c r="Y35" s="623"/>
      <c r="Z35" s="659">
        <v>1.9</v>
      </c>
      <c r="AA35" s="659"/>
      <c r="AB35" s="659"/>
      <c r="AC35" s="659"/>
      <c r="AD35" s="660" t="s">
        <v>183</v>
      </c>
      <c r="AE35" s="660"/>
      <c r="AF35" s="660"/>
      <c r="AG35" s="660"/>
      <c r="AH35" s="660"/>
      <c r="AI35" s="660"/>
      <c r="AJ35" s="660"/>
      <c r="AK35" s="660"/>
      <c r="AL35" s="624" t="s">
        <v>183</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242309</v>
      </c>
      <c r="CS35" s="634"/>
      <c r="CT35" s="634"/>
      <c r="CU35" s="634"/>
      <c r="CV35" s="634"/>
      <c r="CW35" s="634"/>
      <c r="CX35" s="634"/>
      <c r="CY35" s="635"/>
      <c r="CZ35" s="624">
        <v>0.9</v>
      </c>
      <c r="DA35" s="636"/>
      <c r="DB35" s="636"/>
      <c r="DC35" s="637"/>
      <c r="DD35" s="627">
        <v>217355</v>
      </c>
      <c r="DE35" s="634"/>
      <c r="DF35" s="634"/>
      <c r="DG35" s="634"/>
      <c r="DH35" s="634"/>
      <c r="DI35" s="634"/>
      <c r="DJ35" s="634"/>
      <c r="DK35" s="635"/>
      <c r="DL35" s="627">
        <v>214605</v>
      </c>
      <c r="DM35" s="634"/>
      <c r="DN35" s="634"/>
      <c r="DO35" s="634"/>
      <c r="DP35" s="634"/>
      <c r="DQ35" s="634"/>
      <c r="DR35" s="634"/>
      <c r="DS35" s="634"/>
      <c r="DT35" s="634"/>
      <c r="DU35" s="634"/>
      <c r="DV35" s="635"/>
      <c r="DW35" s="624">
        <v>1.5</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1183316</v>
      </c>
      <c r="S36" s="622"/>
      <c r="T36" s="622"/>
      <c r="U36" s="622"/>
      <c r="V36" s="622"/>
      <c r="W36" s="622"/>
      <c r="X36" s="622"/>
      <c r="Y36" s="623"/>
      <c r="Z36" s="659">
        <v>4.4000000000000004</v>
      </c>
      <c r="AA36" s="659"/>
      <c r="AB36" s="659"/>
      <c r="AC36" s="659"/>
      <c r="AD36" s="660" t="s">
        <v>231</v>
      </c>
      <c r="AE36" s="660"/>
      <c r="AF36" s="660"/>
      <c r="AG36" s="660"/>
      <c r="AH36" s="660"/>
      <c r="AI36" s="660"/>
      <c r="AJ36" s="660"/>
      <c r="AK36" s="660"/>
      <c r="AL36" s="624" t="s">
        <v>231</v>
      </c>
      <c r="AM36" s="625"/>
      <c r="AN36" s="625"/>
      <c r="AO36" s="661"/>
      <c r="AP36" s="222"/>
      <c r="AQ36" s="670" t="s">
        <v>332</v>
      </c>
      <c r="AR36" s="671"/>
      <c r="AS36" s="671"/>
      <c r="AT36" s="671"/>
      <c r="AU36" s="671"/>
      <c r="AV36" s="671"/>
      <c r="AW36" s="671"/>
      <c r="AX36" s="671"/>
      <c r="AY36" s="672"/>
      <c r="AZ36" s="676">
        <v>2368628</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179884</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2928623</v>
      </c>
      <c r="CS36" s="622"/>
      <c r="CT36" s="622"/>
      <c r="CU36" s="622"/>
      <c r="CV36" s="622"/>
      <c r="CW36" s="622"/>
      <c r="CX36" s="622"/>
      <c r="CY36" s="623"/>
      <c r="CZ36" s="624">
        <v>11.3</v>
      </c>
      <c r="DA36" s="636"/>
      <c r="DB36" s="636"/>
      <c r="DC36" s="637"/>
      <c r="DD36" s="627">
        <v>2765656</v>
      </c>
      <c r="DE36" s="622"/>
      <c r="DF36" s="622"/>
      <c r="DG36" s="622"/>
      <c r="DH36" s="622"/>
      <c r="DI36" s="622"/>
      <c r="DJ36" s="622"/>
      <c r="DK36" s="623"/>
      <c r="DL36" s="627">
        <v>1955681</v>
      </c>
      <c r="DM36" s="622"/>
      <c r="DN36" s="622"/>
      <c r="DO36" s="622"/>
      <c r="DP36" s="622"/>
      <c r="DQ36" s="622"/>
      <c r="DR36" s="622"/>
      <c r="DS36" s="622"/>
      <c r="DT36" s="622"/>
      <c r="DU36" s="622"/>
      <c r="DV36" s="623"/>
      <c r="DW36" s="624">
        <v>13.4</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725899</v>
      </c>
      <c r="S37" s="622"/>
      <c r="T37" s="622"/>
      <c r="U37" s="622"/>
      <c r="V37" s="622"/>
      <c r="W37" s="622"/>
      <c r="X37" s="622"/>
      <c r="Y37" s="623"/>
      <c r="Z37" s="659">
        <v>2.7</v>
      </c>
      <c r="AA37" s="659"/>
      <c r="AB37" s="659"/>
      <c r="AC37" s="659"/>
      <c r="AD37" s="660">
        <v>27446</v>
      </c>
      <c r="AE37" s="660"/>
      <c r="AF37" s="660"/>
      <c r="AG37" s="660"/>
      <c r="AH37" s="660"/>
      <c r="AI37" s="660"/>
      <c r="AJ37" s="660"/>
      <c r="AK37" s="660"/>
      <c r="AL37" s="624">
        <v>0.2</v>
      </c>
      <c r="AM37" s="625"/>
      <c r="AN37" s="625"/>
      <c r="AO37" s="661"/>
      <c r="AQ37" s="654" t="s">
        <v>336</v>
      </c>
      <c r="AR37" s="655"/>
      <c r="AS37" s="655"/>
      <c r="AT37" s="655"/>
      <c r="AU37" s="655"/>
      <c r="AV37" s="655"/>
      <c r="AW37" s="655"/>
      <c r="AX37" s="655"/>
      <c r="AY37" s="656"/>
      <c r="AZ37" s="621">
        <v>339217</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55240</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1385168</v>
      </c>
      <c r="CS37" s="634"/>
      <c r="CT37" s="634"/>
      <c r="CU37" s="634"/>
      <c r="CV37" s="634"/>
      <c r="CW37" s="634"/>
      <c r="CX37" s="634"/>
      <c r="CY37" s="635"/>
      <c r="CZ37" s="624">
        <v>5.4</v>
      </c>
      <c r="DA37" s="636"/>
      <c r="DB37" s="636"/>
      <c r="DC37" s="637"/>
      <c r="DD37" s="627">
        <v>1385168</v>
      </c>
      <c r="DE37" s="634"/>
      <c r="DF37" s="634"/>
      <c r="DG37" s="634"/>
      <c r="DH37" s="634"/>
      <c r="DI37" s="634"/>
      <c r="DJ37" s="634"/>
      <c r="DK37" s="635"/>
      <c r="DL37" s="627">
        <v>1323645</v>
      </c>
      <c r="DM37" s="634"/>
      <c r="DN37" s="634"/>
      <c r="DO37" s="634"/>
      <c r="DP37" s="634"/>
      <c r="DQ37" s="634"/>
      <c r="DR37" s="634"/>
      <c r="DS37" s="634"/>
      <c r="DT37" s="634"/>
      <c r="DU37" s="634"/>
      <c r="DV37" s="635"/>
      <c r="DW37" s="624">
        <v>9.1</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1399318</v>
      </c>
      <c r="S38" s="622"/>
      <c r="T38" s="622"/>
      <c r="U38" s="622"/>
      <c r="V38" s="622"/>
      <c r="W38" s="622"/>
      <c r="X38" s="622"/>
      <c r="Y38" s="623"/>
      <c r="Z38" s="659">
        <v>5.2</v>
      </c>
      <c r="AA38" s="659"/>
      <c r="AB38" s="659"/>
      <c r="AC38" s="659"/>
      <c r="AD38" s="660" t="s">
        <v>183</v>
      </c>
      <c r="AE38" s="660"/>
      <c r="AF38" s="660"/>
      <c r="AG38" s="660"/>
      <c r="AH38" s="660"/>
      <c r="AI38" s="660"/>
      <c r="AJ38" s="660"/>
      <c r="AK38" s="660"/>
      <c r="AL38" s="624" t="s">
        <v>183</v>
      </c>
      <c r="AM38" s="625"/>
      <c r="AN38" s="625"/>
      <c r="AO38" s="661"/>
      <c r="AQ38" s="654" t="s">
        <v>340</v>
      </c>
      <c r="AR38" s="655"/>
      <c r="AS38" s="655"/>
      <c r="AT38" s="655"/>
      <c r="AU38" s="655"/>
      <c r="AV38" s="655"/>
      <c r="AW38" s="655"/>
      <c r="AX38" s="655"/>
      <c r="AY38" s="656"/>
      <c r="AZ38" s="621">
        <v>51054</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8559</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2058328</v>
      </c>
      <c r="CS38" s="622"/>
      <c r="CT38" s="622"/>
      <c r="CU38" s="622"/>
      <c r="CV38" s="622"/>
      <c r="CW38" s="622"/>
      <c r="CX38" s="622"/>
      <c r="CY38" s="623"/>
      <c r="CZ38" s="624">
        <v>8</v>
      </c>
      <c r="DA38" s="636"/>
      <c r="DB38" s="636"/>
      <c r="DC38" s="637"/>
      <c r="DD38" s="627">
        <v>1726790</v>
      </c>
      <c r="DE38" s="622"/>
      <c r="DF38" s="622"/>
      <c r="DG38" s="622"/>
      <c r="DH38" s="622"/>
      <c r="DI38" s="622"/>
      <c r="DJ38" s="622"/>
      <c r="DK38" s="623"/>
      <c r="DL38" s="627">
        <v>1580678</v>
      </c>
      <c r="DM38" s="622"/>
      <c r="DN38" s="622"/>
      <c r="DO38" s="622"/>
      <c r="DP38" s="622"/>
      <c r="DQ38" s="622"/>
      <c r="DR38" s="622"/>
      <c r="DS38" s="622"/>
      <c r="DT38" s="622"/>
      <c r="DU38" s="622"/>
      <c r="DV38" s="623"/>
      <c r="DW38" s="624">
        <v>10.8</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183</v>
      </c>
      <c r="S39" s="622"/>
      <c r="T39" s="622"/>
      <c r="U39" s="622"/>
      <c r="V39" s="622"/>
      <c r="W39" s="622"/>
      <c r="X39" s="622"/>
      <c r="Y39" s="623"/>
      <c r="Z39" s="659" t="s">
        <v>231</v>
      </c>
      <c r="AA39" s="659"/>
      <c r="AB39" s="659"/>
      <c r="AC39" s="659"/>
      <c r="AD39" s="660" t="s">
        <v>183</v>
      </c>
      <c r="AE39" s="660"/>
      <c r="AF39" s="660"/>
      <c r="AG39" s="660"/>
      <c r="AH39" s="660"/>
      <c r="AI39" s="660"/>
      <c r="AJ39" s="660"/>
      <c r="AK39" s="660"/>
      <c r="AL39" s="624" t="s">
        <v>231</v>
      </c>
      <c r="AM39" s="625"/>
      <c r="AN39" s="625"/>
      <c r="AO39" s="661"/>
      <c r="AQ39" s="654" t="s">
        <v>344</v>
      </c>
      <c r="AR39" s="655"/>
      <c r="AS39" s="655"/>
      <c r="AT39" s="655"/>
      <c r="AU39" s="655"/>
      <c r="AV39" s="655"/>
      <c r="AW39" s="655"/>
      <c r="AX39" s="655"/>
      <c r="AY39" s="656"/>
      <c r="AZ39" s="621">
        <v>1883</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13167</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1188004</v>
      </c>
      <c r="CS39" s="634"/>
      <c r="CT39" s="634"/>
      <c r="CU39" s="634"/>
      <c r="CV39" s="634"/>
      <c r="CW39" s="634"/>
      <c r="CX39" s="634"/>
      <c r="CY39" s="635"/>
      <c r="CZ39" s="624">
        <v>4.5999999999999996</v>
      </c>
      <c r="DA39" s="636"/>
      <c r="DB39" s="636"/>
      <c r="DC39" s="637"/>
      <c r="DD39" s="627">
        <v>1187367</v>
      </c>
      <c r="DE39" s="634"/>
      <c r="DF39" s="634"/>
      <c r="DG39" s="634"/>
      <c r="DH39" s="634"/>
      <c r="DI39" s="634"/>
      <c r="DJ39" s="634"/>
      <c r="DK39" s="635"/>
      <c r="DL39" s="627" t="s">
        <v>183</v>
      </c>
      <c r="DM39" s="634"/>
      <c r="DN39" s="634"/>
      <c r="DO39" s="634"/>
      <c r="DP39" s="634"/>
      <c r="DQ39" s="634"/>
      <c r="DR39" s="634"/>
      <c r="DS39" s="634"/>
      <c r="DT39" s="634"/>
      <c r="DU39" s="634"/>
      <c r="DV39" s="635"/>
      <c r="DW39" s="624" t="s">
        <v>231</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v>348818</v>
      </c>
      <c r="S40" s="622"/>
      <c r="T40" s="622"/>
      <c r="U40" s="622"/>
      <c r="V40" s="622"/>
      <c r="W40" s="622"/>
      <c r="X40" s="622"/>
      <c r="Y40" s="623"/>
      <c r="Z40" s="659">
        <v>1.3</v>
      </c>
      <c r="AA40" s="659"/>
      <c r="AB40" s="659"/>
      <c r="AC40" s="659"/>
      <c r="AD40" s="660" t="s">
        <v>231</v>
      </c>
      <c r="AE40" s="660"/>
      <c r="AF40" s="660"/>
      <c r="AG40" s="660"/>
      <c r="AH40" s="660"/>
      <c r="AI40" s="660"/>
      <c r="AJ40" s="660"/>
      <c r="AK40" s="660"/>
      <c r="AL40" s="624" t="s">
        <v>183</v>
      </c>
      <c r="AM40" s="625"/>
      <c r="AN40" s="625"/>
      <c r="AO40" s="661"/>
      <c r="AQ40" s="654" t="s">
        <v>348</v>
      </c>
      <c r="AR40" s="655"/>
      <c r="AS40" s="655"/>
      <c r="AT40" s="655"/>
      <c r="AU40" s="655"/>
      <c r="AV40" s="655"/>
      <c r="AW40" s="655"/>
      <c r="AX40" s="655"/>
      <c r="AY40" s="656"/>
      <c r="AZ40" s="621" t="s">
        <v>231</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106</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107419</v>
      </c>
      <c r="CS40" s="622"/>
      <c r="CT40" s="622"/>
      <c r="CU40" s="622"/>
      <c r="CV40" s="622"/>
      <c r="CW40" s="622"/>
      <c r="CX40" s="622"/>
      <c r="CY40" s="623"/>
      <c r="CZ40" s="624">
        <v>0.4</v>
      </c>
      <c r="DA40" s="636"/>
      <c r="DB40" s="636"/>
      <c r="DC40" s="637"/>
      <c r="DD40" s="627">
        <v>77419</v>
      </c>
      <c r="DE40" s="622"/>
      <c r="DF40" s="622"/>
      <c r="DG40" s="622"/>
      <c r="DH40" s="622"/>
      <c r="DI40" s="622"/>
      <c r="DJ40" s="622"/>
      <c r="DK40" s="623"/>
      <c r="DL40" s="627" t="s">
        <v>183</v>
      </c>
      <c r="DM40" s="622"/>
      <c r="DN40" s="622"/>
      <c r="DO40" s="622"/>
      <c r="DP40" s="622"/>
      <c r="DQ40" s="622"/>
      <c r="DR40" s="622"/>
      <c r="DS40" s="622"/>
      <c r="DT40" s="622"/>
      <c r="DU40" s="622"/>
      <c r="DV40" s="623"/>
      <c r="DW40" s="624" t="s">
        <v>231</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27113799</v>
      </c>
      <c r="S41" s="646"/>
      <c r="T41" s="646"/>
      <c r="U41" s="646"/>
      <c r="V41" s="646"/>
      <c r="W41" s="646"/>
      <c r="X41" s="646"/>
      <c r="Y41" s="649"/>
      <c r="Z41" s="650">
        <v>100</v>
      </c>
      <c r="AA41" s="650"/>
      <c r="AB41" s="650"/>
      <c r="AC41" s="650"/>
      <c r="AD41" s="651">
        <v>14276992</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476828</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183</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183</v>
      </c>
      <c r="CS41" s="634"/>
      <c r="CT41" s="634"/>
      <c r="CU41" s="634"/>
      <c r="CV41" s="634"/>
      <c r="CW41" s="634"/>
      <c r="CX41" s="634"/>
      <c r="CY41" s="635"/>
      <c r="CZ41" s="624" t="s">
        <v>231</v>
      </c>
      <c r="DA41" s="636"/>
      <c r="DB41" s="636"/>
      <c r="DC41" s="637"/>
      <c r="DD41" s="627" t="s">
        <v>231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1499646</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349</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2398916</v>
      </c>
      <c r="CS42" s="634"/>
      <c r="CT42" s="634"/>
      <c r="CU42" s="634"/>
      <c r="CV42" s="634"/>
      <c r="CW42" s="634"/>
      <c r="CX42" s="634"/>
      <c r="CY42" s="635"/>
      <c r="CZ42" s="624">
        <v>9.3000000000000007</v>
      </c>
      <c r="DA42" s="636"/>
      <c r="DB42" s="636"/>
      <c r="DC42" s="637"/>
      <c r="DD42" s="627">
        <v>659921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21395</v>
      </c>
      <c r="CS43" s="634"/>
      <c r="CT43" s="634"/>
      <c r="CU43" s="634"/>
      <c r="CV43" s="634"/>
      <c r="CW43" s="634"/>
      <c r="CX43" s="634"/>
      <c r="CY43" s="635"/>
      <c r="CZ43" s="624">
        <v>0.1</v>
      </c>
      <c r="DA43" s="636"/>
      <c r="DB43" s="636"/>
      <c r="DC43" s="637"/>
      <c r="DD43" s="627">
        <v>21395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2398916</v>
      </c>
      <c r="CS44" s="622"/>
      <c r="CT44" s="622"/>
      <c r="CU44" s="622"/>
      <c r="CV44" s="622"/>
      <c r="CW44" s="622"/>
      <c r="CX44" s="622"/>
      <c r="CY44" s="623"/>
      <c r="CZ44" s="624">
        <v>9.3000000000000007</v>
      </c>
      <c r="DA44" s="625"/>
      <c r="DB44" s="625"/>
      <c r="DC44" s="626"/>
      <c r="DD44" s="627">
        <v>659921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1161760</v>
      </c>
      <c r="CS45" s="634"/>
      <c r="CT45" s="634"/>
      <c r="CU45" s="634"/>
      <c r="CV45" s="634"/>
      <c r="CW45" s="634"/>
      <c r="CX45" s="634"/>
      <c r="CY45" s="635"/>
      <c r="CZ45" s="624">
        <v>4.5</v>
      </c>
      <c r="DA45" s="636"/>
      <c r="DB45" s="636"/>
      <c r="DC45" s="637"/>
      <c r="DD45" s="627">
        <v>26724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1170201</v>
      </c>
      <c r="CS46" s="622"/>
      <c r="CT46" s="622"/>
      <c r="CU46" s="622"/>
      <c r="CV46" s="622"/>
      <c r="CW46" s="622"/>
      <c r="CX46" s="622"/>
      <c r="CY46" s="623"/>
      <c r="CZ46" s="624">
        <v>4.5</v>
      </c>
      <c r="DA46" s="625"/>
      <c r="DB46" s="625"/>
      <c r="DC46" s="626"/>
      <c r="DD46" s="627">
        <v>589642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t="s">
        <v>183</v>
      </c>
      <c r="CS47" s="634"/>
      <c r="CT47" s="634"/>
      <c r="CU47" s="634"/>
      <c r="CV47" s="634"/>
      <c r="CW47" s="634"/>
      <c r="CX47" s="634"/>
      <c r="CY47" s="635"/>
      <c r="CZ47" s="624" t="s">
        <v>231</v>
      </c>
      <c r="DA47" s="636"/>
      <c r="DB47" s="636"/>
      <c r="DC47" s="637"/>
      <c r="DD47" s="627" t="s">
        <v>231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367</v>
      </c>
      <c r="CG48" s="619"/>
      <c r="CH48" s="619"/>
      <c r="CI48" s="619"/>
      <c r="CJ48" s="619"/>
      <c r="CK48" s="619"/>
      <c r="CL48" s="619"/>
      <c r="CM48" s="619"/>
      <c r="CN48" s="619"/>
      <c r="CO48" s="619"/>
      <c r="CP48" s="619"/>
      <c r="CQ48" s="620"/>
      <c r="CR48" s="621" t="s">
        <v>183</v>
      </c>
      <c r="CS48" s="622"/>
      <c r="CT48" s="622"/>
      <c r="CU48" s="622"/>
      <c r="CV48" s="622"/>
      <c r="CW48" s="622"/>
      <c r="CX48" s="622"/>
      <c r="CY48" s="623"/>
      <c r="CZ48" s="624" t="s">
        <v>231</v>
      </c>
      <c r="DA48" s="625"/>
      <c r="DB48" s="625"/>
      <c r="DC48" s="626"/>
      <c r="DD48" s="627" t="s">
        <v>183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25832983</v>
      </c>
      <c r="CS49" s="606"/>
      <c r="CT49" s="606"/>
      <c r="CU49" s="606"/>
      <c r="CV49" s="606"/>
      <c r="CW49" s="606"/>
      <c r="CX49" s="606"/>
      <c r="CY49" s="607"/>
      <c r="CZ49" s="608">
        <v>100</v>
      </c>
      <c r="DA49" s="609"/>
      <c r="DB49" s="609"/>
      <c r="DC49" s="610"/>
      <c r="DD49" s="611">
        <v>16732859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PiieDjdKY/61cfLHTUQOVGuvs5qWgI0mGj3j+FysQYckzCHTTJMTcsUkm7QpRk3EnV4Nlp3pF0Z+QFS8Un7S9g==" saltValue="1HfKEa4HvwHhMpq1fgZc1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391</v>
      </c>
      <c r="C7" s="1048"/>
      <c r="D7" s="1048"/>
      <c r="E7" s="1048"/>
      <c r="F7" s="1048"/>
      <c r="G7" s="1048"/>
      <c r="H7" s="1048"/>
      <c r="I7" s="1048"/>
      <c r="J7" s="1048"/>
      <c r="K7" s="1048"/>
      <c r="L7" s="1048"/>
      <c r="M7" s="1048"/>
      <c r="N7" s="1048"/>
      <c r="O7" s="1048"/>
      <c r="P7" s="1049"/>
      <c r="Q7" s="1102">
        <v>27114</v>
      </c>
      <c r="R7" s="1103"/>
      <c r="S7" s="1103"/>
      <c r="T7" s="1103"/>
      <c r="U7" s="1103"/>
      <c r="V7" s="1103">
        <v>25833</v>
      </c>
      <c r="W7" s="1103"/>
      <c r="X7" s="1103"/>
      <c r="Y7" s="1103"/>
      <c r="Z7" s="1103"/>
      <c r="AA7" s="1103">
        <v>1281</v>
      </c>
      <c r="AB7" s="1103"/>
      <c r="AC7" s="1103"/>
      <c r="AD7" s="1103"/>
      <c r="AE7" s="1104"/>
      <c r="AF7" s="1105">
        <v>1102</v>
      </c>
      <c r="AG7" s="1106"/>
      <c r="AH7" s="1106"/>
      <c r="AI7" s="1106"/>
      <c r="AJ7" s="1107"/>
      <c r="AK7" s="1108">
        <v>44</v>
      </c>
      <c r="AL7" s="1109"/>
      <c r="AM7" s="1109"/>
      <c r="AN7" s="1109"/>
      <c r="AO7" s="1109"/>
      <c r="AP7" s="1109">
        <v>23495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583</v>
      </c>
      <c r="BT7" s="1100"/>
      <c r="BU7" s="1100"/>
      <c r="BV7" s="1100"/>
      <c r="BW7" s="1100"/>
      <c r="BX7" s="1100"/>
      <c r="BY7" s="1100"/>
      <c r="BZ7" s="1100"/>
      <c r="CA7" s="1100"/>
      <c r="CB7" s="1100"/>
      <c r="CC7" s="1100"/>
      <c r="CD7" s="1100"/>
      <c r="CE7" s="1100"/>
      <c r="CF7" s="1100"/>
      <c r="CG7" s="1112"/>
      <c r="CH7" s="1096">
        <v>0</v>
      </c>
      <c r="CI7" s="1097"/>
      <c r="CJ7" s="1097"/>
      <c r="CK7" s="1097"/>
      <c r="CL7" s="1098"/>
      <c r="CM7" s="1096">
        <v>1175</v>
      </c>
      <c r="CN7" s="1097"/>
      <c r="CO7" s="1097"/>
      <c r="CP7" s="1097"/>
      <c r="CQ7" s="1098"/>
      <c r="CR7" s="1096">
        <v>1</v>
      </c>
      <c r="CS7" s="1097"/>
      <c r="CT7" s="1097"/>
      <c r="CU7" s="1097"/>
      <c r="CV7" s="1098"/>
      <c r="CW7" s="1096" t="s">
        <v>584</v>
      </c>
      <c r="CX7" s="1097"/>
      <c r="CY7" s="1097"/>
      <c r="CZ7" s="1097"/>
      <c r="DA7" s="1098"/>
      <c r="DB7" s="1096" t="s">
        <v>584</v>
      </c>
      <c r="DC7" s="1097"/>
      <c r="DD7" s="1097"/>
      <c r="DE7" s="1097"/>
      <c r="DF7" s="1098"/>
      <c r="DG7" s="1096" t="s">
        <v>584</v>
      </c>
      <c r="DH7" s="1097"/>
      <c r="DI7" s="1097"/>
      <c r="DJ7" s="1097"/>
      <c r="DK7" s="1098"/>
      <c r="DL7" s="1096" t="s">
        <v>584</v>
      </c>
      <c r="DM7" s="1097"/>
      <c r="DN7" s="1097"/>
      <c r="DO7" s="1097"/>
      <c r="DP7" s="1098"/>
      <c r="DQ7" s="1096" t="s">
        <v>584</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1102</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406</v>
      </c>
      <c r="C28" s="1048"/>
      <c r="D28" s="1048"/>
      <c r="E28" s="1048"/>
      <c r="F28" s="1048"/>
      <c r="G28" s="1048"/>
      <c r="H28" s="1048"/>
      <c r="I28" s="1048"/>
      <c r="J28" s="1048"/>
      <c r="K28" s="1048"/>
      <c r="L28" s="1048"/>
      <c r="M28" s="1048"/>
      <c r="N28" s="1048"/>
      <c r="O28" s="1048"/>
      <c r="P28" s="1049"/>
      <c r="Q28" s="1050">
        <v>6865</v>
      </c>
      <c r="R28" s="1051"/>
      <c r="S28" s="1051"/>
      <c r="T28" s="1051"/>
      <c r="U28" s="1051"/>
      <c r="V28" s="1051">
        <v>6685</v>
      </c>
      <c r="W28" s="1051"/>
      <c r="X28" s="1051"/>
      <c r="Y28" s="1051"/>
      <c r="Z28" s="1051"/>
      <c r="AA28" s="1051">
        <v>180</v>
      </c>
      <c r="AB28" s="1051"/>
      <c r="AC28" s="1051"/>
      <c r="AD28" s="1051"/>
      <c r="AE28" s="1052"/>
      <c r="AF28" s="1053">
        <v>180</v>
      </c>
      <c r="AG28" s="1051"/>
      <c r="AH28" s="1051"/>
      <c r="AI28" s="1051"/>
      <c r="AJ28" s="1054"/>
      <c r="AK28" s="1042">
        <v>406</v>
      </c>
      <c r="AL28" s="1043"/>
      <c r="AM28" s="1043"/>
      <c r="AN28" s="1043"/>
      <c r="AO28" s="1043"/>
      <c r="AP28" s="1043" t="s">
        <v>584</v>
      </c>
      <c r="AQ28" s="1043"/>
      <c r="AR28" s="1043"/>
      <c r="AS28" s="1043"/>
      <c r="AT28" s="1043"/>
      <c r="AU28" s="1043" t="s">
        <v>584</v>
      </c>
      <c r="AV28" s="1043"/>
      <c r="AW28" s="1043"/>
      <c r="AX28" s="1043"/>
      <c r="AY28" s="1043"/>
      <c r="AZ28" s="1044" t="s">
        <v>584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407</v>
      </c>
      <c r="C29" s="1031"/>
      <c r="D29" s="1031"/>
      <c r="E29" s="1031"/>
      <c r="F29" s="1031"/>
      <c r="G29" s="1031"/>
      <c r="H29" s="1031"/>
      <c r="I29" s="1031"/>
      <c r="J29" s="1031"/>
      <c r="K29" s="1031"/>
      <c r="L29" s="1031"/>
      <c r="M29" s="1031"/>
      <c r="N29" s="1031"/>
      <c r="O29" s="1031"/>
      <c r="P29" s="1032"/>
      <c r="Q29" s="1038">
        <v>4370</v>
      </c>
      <c r="R29" s="1039"/>
      <c r="S29" s="1039"/>
      <c r="T29" s="1039"/>
      <c r="U29" s="1039"/>
      <c r="V29" s="1039">
        <v>4314</v>
      </c>
      <c r="W29" s="1039"/>
      <c r="X29" s="1039"/>
      <c r="Y29" s="1039"/>
      <c r="Z29" s="1039"/>
      <c r="AA29" s="1039">
        <v>55</v>
      </c>
      <c r="AB29" s="1039"/>
      <c r="AC29" s="1039"/>
      <c r="AD29" s="1039"/>
      <c r="AE29" s="1040"/>
      <c r="AF29" s="1035">
        <v>55</v>
      </c>
      <c r="AG29" s="1036"/>
      <c r="AH29" s="1036"/>
      <c r="AI29" s="1036"/>
      <c r="AJ29" s="1037"/>
      <c r="AK29" s="980">
        <v>633</v>
      </c>
      <c r="AL29" s="971"/>
      <c r="AM29" s="971"/>
      <c r="AN29" s="971"/>
      <c r="AO29" s="971"/>
      <c r="AP29" s="971" t="s">
        <v>584</v>
      </c>
      <c r="AQ29" s="971"/>
      <c r="AR29" s="971"/>
      <c r="AS29" s="971"/>
      <c r="AT29" s="971"/>
      <c r="AU29" s="971" t="s">
        <v>584</v>
      </c>
      <c r="AV29" s="971"/>
      <c r="AW29" s="971"/>
      <c r="AX29" s="971"/>
      <c r="AY29" s="971"/>
      <c r="AZ29" s="1041" t="s">
        <v>584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408</v>
      </c>
      <c r="C30" s="1031"/>
      <c r="D30" s="1031"/>
      <c r="E30" s="1031"/>
      <c r="F30" s="1031"/>
      <c r="G30" s="1031"/>
      <c r="H30" s="1031"/>
      <c r="I30" s="1031"/>
      <c r="J30" s="1031"/>
      <c r="K30" s="1031"/>
      <c r="L30" s="1031"/>
      <c r="M30" s="1031"/>
      <c r="N30" s="1031"/>
      <c r="O30" s="1031"/>
      <c r="P30" s="1032"/>
      <c r="Q30" s="1038">
        <v>868</v>
      </c>
      <c r="R30" s="1039"/>
      <c r="S30" s="1039"/>
      <c r="T30" s="1039"/>
      <c r="U30" s="1039"/>
      <c r="V30" s="1039">
        <v>853</v>
      </c>
      <c r="W30" s="1039"/>
      <c r="X30" s="1039"/>
      <c r="Y30" s="1039"/>
      <c r="Z30" s="1039"/>
      <c r="AA30" s="1039">
        <v>15</v>
      </c>
      <c r="AB30" s="1039"/>
      <c r="AC30" s="1039"/>
      <c r="AD30" s="1039"/>
      <c r="AE30" s="1040"/>
      <c r="AF30" s="1035">
        <v>15</v>
      </c>
      <c r="AG30" s="1036"/>
      <c r="AH30" s="1036"/>
      <c r="AI30" s="1036"/>
      <c r="AJ30" s="1037"/>
      <c r="AK30" s="980">
        <v>156</v>
      </c>
      <c r="AL30" s="971"/>
      <c r="AM30" s="971"/>
      <c r="AN30" s="971"/>
      <c r="AO30" s="971"/>
      <c r="AP30" s="971" t="s">
        <v>584</v>
      </c>
      <c r="AQ30" s="971"/>
      <c r="AR30" s="971"/>
      <c r="AS30" s="971"/>
      <c r="AT30" s="971"/>
      <c r="AU30" s="971" t="s">
        <v>584</v>
      </c>
      <c r="AV30" s="971"/>
      <c r="AW30" s="971"/>
      <c r="AX30" s="971"/>
      <c r="AY30" s="971"/>
      <c r="AZ30" s="1041" t="s">
        <v>584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409</v>
      </c>
      <c r="C31" s="1031"/>
      <c r="D31" s="1031"/>
      <c r="E31" s="1031"/>
      <c r="F31" s="1031"/>
      <c r="G31" s="1031"/>
      <c r="H31" s="1031"/>
      <c r="I31" s="1031"/>
      <c r="J31" s="1031"/>
      <c r="K31" s="1031"/>
      <c r="L31" s="1031"/>
      <c r="M31" s="1031"/>
      <c r="N31" s="1031"/>
      <c r="O31" s="1031"/>
      <c r="P31" s="1032"/>
      <c r="Q31" s="1038">
        <v>1459</v>
      </c>
      <c r="R31" s="1039"/>
      <c r="S31" s="1039"/>
      <c r="T31" s="1039"/>
      <c r="U31" s="1039"/>
      <c r="V31" s="1039">
        <v>1437</v>
      </c>
      <c r="W31" s="1039"/>
      <c r="X31" s="1039"/>
      <c r="Y31" s="1039"/>
      <c r="Z31" s="1039"/>
      <c r="AA31" s="1039">
        <v>22</v>
      </c>
      <c r="AB31" s="1039"/>
      <c r="AC31" s="1039"/>
      <c r="AD31" s="1039"/>
      <c r="AE31" s="1040"/>
      <c r="AF31" s="1035">
        <v>1082</v>
      </c>
      <c r="AG31" s="1036"/>
      <c r="AH31" s="1036"/>
      <c r="AI31" s="1036"/>
      <c r="AJ31" s="1037"/>
      <c r="AK31" s="980">
        <v>2</v>
      </c>
      <c r="AL31" s="971"/>
      <c r="AM31" s="971"/>
      <c r="AN31" s="971"/>
      <c r="AO31" s="971"/>
      <c r="AP31" s="971">
        <v>1614</v>
      </c>
      <c r="AQ31" s="971"/>
      <c r="AR31" s="971"/>
      <c r="AS31" s="971"/>
      <c r="AT31" s="971"/>
      <c r="AU31" s="971">
        <v>0</v>
      </c>
      <c r="AV31" s="971"/>
      <c r="AW31" s="971"/>
      <c r="AX31" s="971"/>
      <c r="AY31" s="971"/>
      <c r="AZ31" s="1041" t="s">
        <v>584</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411</v>
      </c>
      <c r="C32" s="1031"/>
      <c r="D32" s="1031"/>
      <c r="E32" s="1031"/>
      <c r="F32" s="1031"/>
      <c r="G32" s="1031"/>
      <c r="H32" s="1031"/>
      <c r="I32" s="1031"/>
      <c r="J32" s="1031"/>
      <c r="K32" s="1031"/>
      <c r="L32" s="1031"/>
      <c r="M32" s="1031"/>
      <c r="N32" s="1031"/>
      <c r="O32" s="1031"/>
      <c r="P32" s="1032"/>
      <c r="Q32" s="1038">
        <v>1478</v>
      </c>
      <c r="R32" s="1039"/>
      <c r="S32" s="1039"/>
      <c r="T32" s="1039"/>
      <c r="U32" s="1039"/>
      <c r="V32" s="1039">
        <v>1336</v>
      </c>
      <c r="W32" s="1039"/>
      <c r="X32" s="1039"/>
      <c r="Y32" s="1039"/>
      <c r="Z32" s="1039"/>
      <c r="AA32" s="1039">
        <v>143</v>
      </c>
      <c r="AB32" s="1039"/>
      <c r="AC32" s="1039"/>
      <c r="AD32" s="1039"/>
      <c r="AE32" s="1040"/>
      <c r="AF32" s="1035">
        <v>521</v>
      </c>
      <c r="AG32" s="1036"/>
      <c r="AH32" s="1036"/>
      <c r="AI32" s="1036"/>
      <c r="AJ32" s="1037"/>
      <c r="AK32" s="980">
        <v>308</v>
      </c>
      <c r="AL32" s="971"/>
      <c r="AM32" s="971"/>
      <c r="AN32" s="971"/>
      <c r="AO32" s="971"/>
      <c r="AP32" s="971">
        <v>4840</v>
      </c>
      <c r="AQ32" s="971"/>
      <c r="AR32" s="971"/>
      <c r="AS32" s="971"/>
      <c r="AT32" s="971"/>
      <c r="AU32" s="971">
        <v>905</v>
      </c>
      <c r="AV32" s="971"/>
      <c r="AW32" s="971"/>
      <c r="AX32" s="971"/>
      <c r="AY32" s="971"/>
      <c r="AZ32" s="1041" t="s">
        <v>584</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412</v>
      </c>
      <c r="C33" s="1031"/>
      <c r="D33" s="1031"/>
      <c r="E33" s="1031"/>
      <c r="F33" s="1031"/>
      <c r="G33" s="1031"/>
      <c r="H33" s="1031"/>
      <c r="I33" s="1031"/>
      <c r="J33" s="1031"/>
      <c r="K33" s="1031"/>
      <c r="L33" s="1031"/>
      <c r="M33" s="1031"/>
      <c r="N33" s="1031"/>
      <c r="O33" s="1031"/>
      <c r="P33" s="1032"/>
      <c r="Q33" s="1038">
        <v>38</v>
      </c>
      <c r="R33" s="1039"/>
      <c r="S33" s="1039"/>
      <c r="T33" s="1039"/>
      <c r="U33" s="1039"/>
      <c r="V33" s="1039">
        <v>36</v>
      </c>
      <c r="W33" s="1039"/>
      <c r="X33" s="1039"/>
      <c r="Y33" s="1039"/>
      <c r="Z33" s="1039"/>
      <c r="AA33" s="1039">
        <v>2</v>
      </c>
      <c r="AB33" s="1039"/>
      <c r="AC33" s="1039"/>
      <c r="AD33" s="1039"/>
      <c r="AE33" s="1040"/>
      <c r="AF33" s="1035">
        <v>2</v>
      </c>
      <c r="AG33" s="1036"/>
      <c r="AH33" s="1036"/>
      <c r="AI33" s="1036"/>
      <c r="AJ33" s="1037"/>
      <c r="AK33" s="980">
        <v>31</v>
      </c>
      <c r="AL33" s="971"/>
      <c r="AM33" s="971"/>
      <c r="AN33" s="971"/>
      <c r="AO33" s="971"/>
      <c r="AP33" s="971">
        <v>131</v>
      </c>
      <c r="AQ33" s="971"/>
      <c r="AR33" s="971"/>
      <c r="AS33" s="971"/>
      <c r="AT33" s="971"/>
      <c r="AU33" s="971">
        <v>130</v>
      </c>
      <c r="AV33" s="971"/>
      <c r="AW33" s="971"/>
      <c r="AX33" s="971"/>
      <c r="AY33" s="971"/>
      <c r="AZ33" s="1041" t="s">
        <v>584</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414</v>
      </c>
      <c r="C34" s="1031"/>
      <c r="D34" s="1031"/>
      <c r="E34" s="1031"/>
      <c r="F34" s="1031"/>
      <c r="G34" s="1031"/>
      <c r="H34" s="1031"/>
      <c r="I34" s="1031"/>
      <c r="J34" s="1031"/>
      <c r="K34" s="1031"/>
      <c r="L34" s="1031"/>
      <c r="M34" s="1031"/>
      <c r="N34" s="1031"/>
      <c r="O34" s="1031"/>
      <c r="P34" s="1032"/>
      <c r="Q34" s="1038">
        <v>3420</v>
      </c>
      <c r="R34" s="1039"/>
      <c r="S34" s="1039"/>
      <c r="T34" s="1039"/>
      <c r="U34" s="1039"/>
      <c r="V34" s="1039">
        <v>3290</v>
      </c>
      <c r="W34" s="1039"/>
      <c r="X34" s="1039"/>
      <c r="Y34" s="1039"/>
      <c r="Z34" s="1039"/>
      <c r="AA34" s="1039">
        <v>0</v>
      </c>
      <c r="AB34" s="1039"/>
      <c r="AC34" s="1039"/>
      <c r="AD34" s="1039"/>
      <c r="AE34" s="1040"/>
      <c r="AF34" s="1035" t="s">
        <v>415</v>
      </c>
      <c r="AG34" s="1036"/>
      <c r="AH34" s="1036"/>
      <c r="AI34" s="1036"/>
      <c r="AJ34" s="1037"/>
      <c r="AK34" s="980">
        <v>905</v>
      </c>
      <c r="AL34" s="971"/>
      <c r="AM34" s="971"/>
      <c r="AN34" s="971"/>
      <c r="AO34" s="971"/>
      <c r="AP34" s="971">
        <v>0</v>
      </c>
      <c r="AQ34" s="971"/>
      <c r="AR34" s="971"/>
      <c r="AS34" s="971"/>
      <c r="AT34" s="971"/>
      <c r="AU34" s="971">
        <v>0</v>
      </c>
      <c r="AV34" s="971"/>
      <c r="AW34" s="971"/>
      <c r="AX34" s="971"/>
      <c r="AY34" s="971"/>
      <c r="AZ34" s="1041" t="s">
        <v>584</v>
      </c>
      <c r="BA34" s="1041"/>
      <c r="BB34" s="1041"/>
      <c r="BC34" s="1041"/>
      <c r="BD34" s="1041"/>
      <c r="BE34" s="972" t="s">
        <v>416</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393</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1856</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421</v>
      </c>
      <c r="B66" s="996"/>
      <c r="C66" s="996"/>
      <c r="D66" s="996"/>
      <c r="E66" s="996"/>
      <c r="F66" s="996"/>
      <c r="G66" s="996"/>
      <c r="H66" s="996"/>
      <c r="I66" s="996"/>
      <c r="J66" s="996"/>
      <c r="K66" s="996"/>
      <c r="L66" s="996"/>
      <c r="M66" s="996"/>
      <c r="N66" s="996"/>
      <c r="O66" s="996"/>
      <c r="P66" s="997"/>
      <c r="Q66" s="1001" t="s">
        <v>398</v>
      </c>
      <c r="R66" s="1002"/>
      <c r="S66" s="1002"/>
      <c r="T66" s="1002"/>
      <c r="U66" s="1003"/>
      <c r="V66" s="1001" t="s">
        <v>422</v>
      </c>
      <c r="W66" s="1002"/>
      <c r="X66" s="1002"/>
      <c r="Y66" s="1002"/>
      <c r="Z66" s="1003"/>
      <c r="AA66" s="1001" t="s">
        <v>400</v>
      </c>
      <c r="AB66" s="1002"/>
      <c r="AC66" s="1002"/>
      <c r="AD66" s="1002"/>
      <c r="AE66" s="1003"/>
      <c r="AF66" s="1007" t="s">
        <v>423</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585</v>
      </c>
      <c r="C68" s="986"/>
      <c r="D68" s="986"/>
      <c r="E68" s="986"/>
      <c r="F68" s="986"/>
      <c r="G68" s="986"/>
      <c r="H68" s="986"/>
      <c r="I68" s="986"/>
      <c r="J68" s="986"/>
      <c r="K68" s="986"/>
      <c r="L68" s="986"/>
      <c r="M68" s="986"/>
      <c r="N68" s="986"/>
      <c r="O68" s="986"/>
      <c r="P68" s="987"/>
      <c r="Q68" s="988">
        <v>1645</v>
      </c>
      <c r="R68" s="982"/>
      <c r="S68" s="982"/>
      <c r="T68" s="982"/>
      <c r="U68" s="982"/>
      <c r="V68" s="982">
        <v>1604</v>
      </c>
      <c r="W68" s="982"/>
      <c r="X68" s="982"/>
      <c r="Y68" s="982"/>
      <c r="Z68" s="982"/>
      <c r="AA68" s="982">
        <v>40</v>
      </c>
      <c r="AB68" s="982"/>
      <c r="AC68" s="982"/>
      <c r="AD68" s="982"/>
      <c r="AE68" s="982"/>
      <c r="AF68" s="982">
        <v>40</v>
      </c>
      <c r="AG68" s="982"/>
      <c r="AH68" s="982"/>
      <c r="AI68" s="982"/>
      <c r="AJ68" s="982"/>
      <c r="AK68" s="982" t="s">
        <v>584</v>
      </c>
      <c r="AL68" s="982"/>
      <c r="AM68" s="982"/>
      <c r="AN68" s="982"/>
      <c r="AO68" s="982"/>
      <c r="AP68" s="982" t="s">
        <v>584</v>
      </c>
      <c r="AQ68" s="982"/>
      <c r="AR68" s="982"/>
      <c r="AS68" s="982"/>
      <c r="AT68" s="982"/>
      <c r="AU68" s="982" t="s">
        <v>584</v>
      </c>
      <c r="AV68" s="982"/>
      <c r="AW68" s="982"/>
      <c r="AX68" s="982"/>
      <c r="AY68" s="982"/>
      <c r="AZ68" s="983" t="s">
        <v>592</v>
      </c>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585</v>
      </c>
      <c r="C69" s="975"/>
      <c r="D69" s="975"/>
      <c r="E69" s="975"/>
      <c r="F69" s="975"/>
      <c r="G69" s="975"/>
      <c r="H69" s="975"/>
      <c r="I69" s="975"/>
      <c r="J69" s="975"/>
      <c r="K69" s="975"/>
      <c r="L69" s="975"/>
      <c r="M69" s="975"/>
      <c r="N69" s="975"/>
      <c r="O69" s="975"/>
      <c r="P69" s="976"/>
      <c r="Q69" s="977">
        <v>847072</v>
      </c>
      <c r="R69" s="971"/>
      <c r="S69" s="971"/>
      <c r="T69" s="971"/>
      <c r="U69" s="971"/>
      <c r="V69" s="971">
        <v>828353</v>
      </c>
      <c r="W69" s="971"/>
      <c r="X69" s="971"/>
      <c r="Y69" s="971"/>
      <c r="Z69" s="971"/>
      <c r="AA69" s="971">
        <v>18719</v>
      </c>
      <c r="AB69" s="971"/>
      <c r="AC69" s="971"/>
      <c r="AD69" s="971"/>
      <c r="AE69" s="971"/>
      <c r="AF69" s="971">
        <v>18719</v>
      </c>
      <c r="AG69" s="971"/>
      <c r="AH69" s="971"/>
      <c r="AI69" s="971"/>
      <c r="AJ69" s="971"/>
      <c r="AK69" s="971">
        <v>7694</v>
      </c>
      <c r="AL69" s="971"/>
      <c r="AM69" s="971"/>
      <c r="AN69" s="971"/>
      <c r="AO69" s="971"/>
      <c r="AP69" s="971" t="s">
        <v>584</v>
      </c>
      <c r="AQ69" s="971"/>
      <c r="AR69" s="971"/>
      <c r="AS69" s="971"/>
      <c r="AT69" s="971"/>
      <c r="AU69" s="971" t="s">
        <v>584</v>
      </c>
      <c r="AV69" s="971"/>
      <c r="AW69" s="971"/>
      <c r="AX69" s="971"/>
      <c r="AY69" s="971"/>
      <c r="AZ69" s="972" t="s">
        <v>593</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586</v>
      </c>
      <c r="C70" s="975"/>
      <c r="D70" s="975"/>
      <c r="E70" s="975"/>
      <c r="F70" s="975"/>
      <c r="G70" s="975"/>
      <c r="H70" s="975"/>
      <c r="I70" s="975"/>
      <c r="J70" s="975"/>
      <c r="K70" s="975"/>
      <c r="L70" s="975"/>
      <c r="M70" s="975"/>
      <c r="N70" s="975"/>
      <c r="O70" s="975"/>
      <c r="P70" s="976"/>
      <c r="Q70" s="977">
        <v>23479</v>
      </c>
      <c r="R70" s="971"/>
      <c r="S70" s="971"/>
      <c r="T70" s="971"/>
      <c r="U70" s="971"/>
      <c r="V70" s="971">
        <v>22911</v>
      </c>
      <c r="W70" s="971"/>
      <c r="X70" s="971"/>
      <c r="Y70" s="971"/>
      <c r="Z70" s="971"/>
      <c r="AA70" s="971">
        <v>568</v>
      </c>
      <c r="AB70" s="971"/>
      <c r="AC70" s="971"/>
      <c r="AD70" s="971"/>
      <c r="AE70" s="971"/>
      <c r="AF70" s="971">
        <v>568</v>
      </c>
      <c r="AG70" s="971"/>
      <c r="AH70" s="971"/>
      <c r="AI70" s="971"/>
      <c r="AJ70" s="971"/>
      <c r="AK70" s="971">
        <v>21</v>
      </c>
      <c r="AL70" s="971"/>
      <c r="AM70" s="971"/>
      <c r="AN70" s="971"/>
      <c r="AO70" s="971"/>
      <c r="AP70" s="971" t="s">
        <v>584</v>
      </c>
      <c r="AQ70" s="971"/>
      <c r="AR70" s="971"/>
      <c r="AS70" s="971"/>
      <c r="AT70" s="971"/>
      <c r="AU70" s="971" t="s">
        <v>584</v>
      </c>
      <c r="AV70" s="971"/>
      <c r="AW70" s="971"/>
      <c r="AX70" s="971"/>
      <c r="AY70" s="971"/>
      <c r="AZ70" s="972" t="s">
        <v>592</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586</v>
      </c>
      <c r="C71" s="975"/>
      <c r="D71" s="975"/>
      <c r="E71" s="975"/>
      <c r="F71" s="975"/>
      <c r="G71" s="975"/>
      <c r="H71" s="975"/>
      <c r="I71" s="975"/>
      <c r="J71" s="975"/>
      <c r="K71" s="975"/>
      <c r="L71" s="975"/>
      <c r="M71" s="975"/>
      <c r="N71" s="975"/>
      <c r="O71" s="975"/>
      <c r="P71" s="976"/>
      <c r="Q71" s="977">
        <v>205</v>
      </c>
      <c r="R71" s="971"/>
      <c r="S71" s="971"/>
      <c r="T71" s="971"/>
      <c r="U71" s="971"/>
      <c r="V71" s="971">
        <v>97</v>
      </c>
      <c r="W71" s="971"/>
      <c r="X71" s="971"/>
      <c r="Y71" s="971"/>
      <c r="Z71" s="971"/>
      <c r="AA71" s="971">
        <v>108</v>
      </c>
      <c r="AB71" s="971"/>
      <c r="AC71" s="971"/>
      <c r="AD71" s="971"/>
      <c r="AE71" s="971"/>
      <c r="AF71" s="971">
        <v>108</v>
      </c>
      <c r="AG71" s="971"/>
      <c r="AH71" s="971"/>
      <c r="AI71" s="971"/>
      <c r="AJ71" s="971"/>
      <c r="AK71" s="971" t="s">
        <v>584</v>
      </c>
      <c r="AL71" s="971"/>
      <c r="AM71" s="971"/>
      <c r="AN71" s="971"/>
      <c r="AO71" s="971"/>
      <c r="AP71" s="971" t="s">
        <v>584</v>
      </c>
      <c r="AQ71" s="971"/>
      <c r="AR71" s="971"/>
      <c r="AS71" s="971"/>
      <c r="AT71" s="971"/>
      <c r="AU71" s="971" t="s">
        <v>591</v>
      </c>
      <c r="AV71" s="971"/>
      <c r="AW71" s="971"/>
      <c r="AX71" s="971"/>
      <c r="AY71" s="971"/>
      <c r="AZ71" s="972" t="s">
        <v>594</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587</v>
      </c>
      <c r="C72" s="975"/>
      <c r="D72" s="975"/>
      <c r="E72" s="975"/>
      <c r="F72" s="975"/>
      <c r="G72" s="975"/>
      <c r="H72" s="975"/>
      <c r="I72" s="975"/>
      <c r="J72" s="975"/>
      <c r="K72" s="975"/>
      <c r="L72" s="975"/>
      <c r="M72" s="975"/>
      <c r="N72" s="975"/>
      <c r="O72" s="975"/>
      <c r="P72" s="976"/>
      <c r="Q72" s="977">
        <v>321</v>
      </c>
      <c r="R72" s="971"/>
      <c r="S72" s="971"/>
      <c r="T72" s="971"/>
      <c r="U72" s="971"/>
      <c r="V72" s="971">
        <v>310</v>
      </c>
      <c r="W72" s="971"/>
      <c r="X72" s="971"/>
      <c r="Y72" s="971"/>
      <c r="Z72" s="971"/>
      <c r="AA72" s="971">
        <v>11</v>
      </c>
      <c r="AB72" s="971"/>
      <c r="AC72" s="971"/>
      <c r="AD72" s="971"/>
      <c r="AE72" s="971"/>
      <c r="AF72" s="971">
        <v>11</v>
      </c>
      <c r="AG72" s="971"/>
      <c r="AH72" s="971"/>
      <c r="AI72" s="971"/>
      <c r="AJ72" s="971"/>
      <c r="AK72" s="971">
        <v>3</v>
      </c>
      <c r="AL72" s="971"/>
      <c r="AM72" s="971"/>
      <c r="AN72" s="971"/>
      <c r="AO72" s="971"/>
      <c r="AP72" s="971">
        <v>0</v>
      </c>
      <c r="AQ72" s="971"/>
      <c r="AR72" s="971"/>
      <c r="AS72" s="971"/>
      <c r="AT72" s="971"/>
      <c r="AU72" s="971" t="s">
        <v>584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588</v>
      </c>
      <c r="C73" s="975"/>
      <c r="D73" s="975"/>
      <c r="E73" s="975"/>
      <c r="F73" s="975"/>
      <c r="G73" s="975"/>
      <c r="H73" s="975"/>
      <c r="I73" s="975"/>
      <c r="J73" s="975"/>
      <c r="K73" s="975"/>
      <c r="L73" s="975"/>
      <c r="M73" s="975"/>
      <c r="N73" s="975"/>
      <c r="O73" s="975"/>
      <c r="P73" s="976"/>
      <c r="Q73" s="977">
        <v>6398</v>
      </c>
      <c r="R73" s="971"/>
      <c r="S73" s="971"/>
      <c r="T73" s="971"/>
      <c r="U73" s="971"/>
      <c r="V73" s="971">
        <v>6125</v>
      </c>
      <c r="W73" s="971"/>
      <c r="X73" s="971"/>
      <c r="Y73" s="971"/>
      <c r="Z73" s="971"/>
      <c r="AA73" s="971">
        <v>273</v>
      </c>
      <c r="AB73" s="971"/>
      <c r="AC73" s="971"/>
      <c r="AD73" s="971"/>
      <c r="AE73" s="971"/>
      <c r="AF73" s="971">
        <v>273</v>
      </c>
      <c r="AG73" s="971"/>
      <c r="AH73" s="971"/>
      <c r="AI73" s="971"/>
      <c r="AJ73" s="971"/>
      <c r="AK73" s="971">
        <v>400</v>
      </c>
      <c r="AL73" s="971"/>
      <c r="AM73" s="971"/>
      <c r="AN73" s="971"/>
      <c r="AO73" s="971"/>
      <c r="AP73" s="971">
        <v>8737</v>
      </c>
      <c r="AQ73" s="971"/>
      <c r="AR73" s="971"/>
      <c r="AS73" s="971"/>
      <c r="AT73" s="971"/>
      <c r="AU73" s="971" t="s">
        <v>591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589</v>
      </c>
      <c r="C74" s="975"/>
      <c r="D74" s="975"/>
      <c r="E74" s="975"/>
      <c r="F74" s="975"/>
      <c r="G74" s="975"/>
      <c r="H74" s="975"/>
      <c r="I74" s="975"/>
      <c r="J74" s="975"/>
      <c r="K74" s="975"/>
      <c r="L74" s="975"/>
      <c r="M74" s="975"/>
      <c r="N74" s="975"/>
      <c r="O74" s="975"/>
      <c r="P74" s="976"/>
      <c r="Q74" s="977">
        <v>7</v>
      </c>
      <c r="R74" s="971"/>
      <c r="S74" s="971"/>
      <c r="T74" s="971"/>
      <c r="U74" s="971"/>
      <c r="V74" s="971">
        <v>3</v>
      </c>
      <c r="W74" s="971"/>
      <c r="X74" s="971"/>
      <c r="Y74" s="971"/>
      <c r="Z74" s="971"/>
      <c r="AA74" s="971">
        <v>4</v>
      </c>
      <c r="AB74" s="971"/>
      <c r="AC74" s="971"/>
      <c r="AD74" s="971"/>
      <c r="AE74" s="971"/>
      <c r="AF74" s="971">
        <v>4</v>
      </c>
      <c r="AG74" s="971"/>
      <c r="AH74" s="971"/>
      <c r="AI74" s="971"/>
      <c r="AJ74" s="971"/>
      <c r="AK74" s="971">
        <v>0</v>
      </c>
      <c r="AL74" s="971"/>
      <c r="AM74" s="971"/>
      <c r="AN74" s="971"/>
      <c r="AO74" s="971"/>
      <c r="AP74" s="971">
        <v>0</v>
      </c>
      <c r="AQ74" s="971"/>
      <c r="AR74" s="971"/>
      <c r="AS74" s="971"/>
      <c r="AT74" s="971"/>
      <c r="AU74" s="971" t="s">
        <v>584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590</v>
      </c>
      <c r="C75" s="975"/>
      <c r="D75" s="975"/>
      <c r="E75" s="975"/>
      <c r="F75" s="975"/>
      <c r="G75" s="975"/>
      <c r="H75" s="975"/>
      <c r="I75" s="975"/>
      <c r="J75" s="975"/>
      <c r="K75" s="975"/>
      <c r="L75" s="975"/>
      <c r="M75" s="975"/>
      <c r="N75" s="975"/>
      <c r="O75" s="975"/>
      <c r="P75" s="976"/>
      <c r="Q75" s="978">
        <v>1827</v>
      </c>
      <c r="R75" s="979"/>
      <c r="S75" s="979"/>
      <c r="T75" s="979"/>
      <c r="U75" s="980"/>
      <c r="V75" s="981">
        <v>1797</v>
      </c>
      <c r="W75" s="979"/>
      <c r="X75" s="979"/>
      <c r="Y75" s="979"/>
      <c r="Z75" s="980"/>
      <c r="AA75" s="981">
        <v>30</v>
      </c>
      <c r="AB75" s="979"/>
      <c r="AC75" s="979"/>
      <c r="AD75" s="979"/>
      <c r="AE75" s="980"/>
      <c r="AF75" s="981">
        <v>30</v>
      </c>
      <c r="AG75" s="979"/>
      <c r="AH75" s="979"/>
      <c r="AI75" s="979"/>
      <c r="AJ75" s="980"/>
      <c r="AK75" s="981">
        <v>0</v>
      </c>
      <c r="AL75" s="979"/>
      <c r="AM75" s="979"/>
      <c r="AN75" s="979"/>
      <c r="AO75" s="980"/>
      <c r="AP75" s="981">
        <v>390</v>
      </c>
      <c r="AQ75" s="979"/>
      <c r="AR75" s="979"/>
      <c r="AS75" s="979"/>
      <c r="AT75" s="980"/>
      <c r="AU75" s="981" t="s">
        <v>584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311</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311</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311</v>
      </c>
      <c r="DR109" s="896"/>
      <c r="DS109" s="896"/>
      <c r="DT109" s="896"/>
      <c r="DU109" s="897"/>
      <c r="DV109" s="898" t="s">
        <v>438</v>
      </c>
      <c r="DW109" s="896"/>
      <c r="DX109" s="896"/>
      <c r="DY109" s="896"/>
      <c r="DZ109" s="929"/>
    </row>
    <row r="110" spans="1:131" s="230" customFormat="1" ht="26.25" customHeight="1" x14ac:dyDescent="0.2">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1972697</v>
      </c>
      <c r="AB110" s="889"/>
      <c r="AC110" s="889"/>
      <c r="AD110" s="889"/>
      <c r="AE110" s="890"/>
      <c r="AF110" s="891">
        <v>1946303</v>
      </c>
      <c r="AG110" s="889"/>
      <c r="AH110" s="889"/>
      <c r="AI110" s="889"/>
      <c r="AJ110" s="890"/>
      <c r="AK110" s="891">
        <v>1954923</v>
      </c>
      <c r="AL110" s="889"/>
      <c r="AM110" s="889"/>
      <c r="AN110" s="889"/>
      <c r="AO110" s="890"/>
      <c r="AP110" s="892">
        <v>15</v>
      </c>
      <c r="AQ110" s="893"/>
      <c r="AR110" s="893"/>
      <c r="AS110" s="893"/>
      <c r="AT110" s="894"/>
      <c r="AU110" s="930" t="s">
        <v>75</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23603085</v>
      </c>
      <c r="BR110" s="842"/>
      <c r="BS110" s="842"/>
      <c r="BT110" s="842"/>
      <c r="BU110" s="842"/>
      <c r="BV110" s="842">
        <v>23968432</v>
      </c>
      <c r="BW110" s="842"/>
      <c r="BX110" s="842"/>
      <c r="BY110" s="842"/>
      <c r="BZ110" s="842"/>
      <c r="CA110" s="842">
        <v>23495448</v>
      </c>
      <c r="CB110" s="842"/>
      <c r="CC110" s="842"/>
      <c r="CD110" s="842"/>
      <c r="CE110" s="842"/>
      <c r="CF110" s="866">
        <v>180.3</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751975</v>
      </c>
      <c r="DH110" s="842"/>
      <c r="DI110" s="842"/>
      <c r="DJ110" s="842"/>
      <c r="DK110" s="842"/>
      <c r="DL110" s="842">
        <v>655936</v>
      </c>
      <c r="DM110" s="842"/>
      <c r="DN110" s="842"/>
      <c r="DO110" s="842"/>
      <c r="DP110" s="842"/>
      <c r="DQ110" s="842">
        <v>566330</v>
      </c>
      <c r="DR110" s="842"/>
      <c r="DS110" s="842"/>
      <c r="DT110" s="842"/>
      <c r="DU110" s="842"/>
      <c r="DV110" s="843">
        <v>4.3</v>
      </c>
      <c r="DW110" s="843"/>
      <c r="DX110" s="843"/>
      <c r="DY110" s="843"/>
      <c r="DZ110" s="844"/>
    </row>
    <row r="111" spans="1:131" s="230"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183</v>
      </c>
      <c r="AB111" s="919"/>
      <c r="AC111" s="919"/>
      <c r="AD111" s="919"/>
      <c r="AE111" s="920"/>
      <c r="AF111" s="921" t="s">
        <v>183</v>
      </c>
      <c r="AG111" s="919"/>
      <c r="AH111" s="919"/>
      <c r="AI111" s="919"/>
      <c r="AJ111" s="920"/>
      <c r="AK111" s="921" t="s">
        <v>183</v>
      </c>
      <c r="AL111" s="919"/>
      <c r="AM111" s="919"/>
      <c r="AN111" s="919"/>
      <c r="AO111" s="920"/>
      <c r="AP111" s="922" t="s">
        <v>183</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1537656</v>
      </c>
      <c r="BR111" s="817"/>
      <c r="BS111" s="817"/>
      <c r="BT111" s="817"/>
      <c r="BU111" s="817"/>
      <c r="BV111" s="817">
        <v>680138</v>
      </c>
      <c r="BW111" s="817"/>
      <c r="BX111" s="817"/>
      <c r="BY111" s="817"/>
      <c r="BZ111" s="817"/>
      <c r="CA111" s="817">
        <v>585841</v>
      </c>
      <c r="CB111" s="817"/>
      <c r="CC111" s="817"/>
      <c r="CD111" s="817"/>
      <c r="CE111" s="817"/>
      <c r="CF111" s="875">
        <v>4.5</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183</v>
      </c>
      <c r="DH111" s="817"/>
      <c r="DI111" s="817"/>
      <c r="DJ111" s="817"/>
      <c r="DK111" s="817"/>
      <c r="DL111" s="817" t="s">
        <v>419</v>
      </c>
      <c r="DM111" s="817"/>
      <c r="DN111" s="817"/>
      <c r="DO111" s="817"/>
      <c r="DP111" s="817"/>
      <c r="DQ111" s="817" t="s">
        <v>183</v>
      </c>
      <c r="DR111" s="817"/>
      <c r="DS111" s="817"/>
      <c r="DT111" s="817"/>
      <c r="DU111" s="817"/>
      <c r="DV111" s="794" t="s">
        <v>183</v>
      </c>
      <c r="DW111" s="794"/>
      <c r="DX111" s="794"/>
      <c r="DY111" s="794"/>
      <c r="DZ111" s="795"/>
    </row>
    <row r="112" spans="1:131" s="230" customFormat="1" ht="26.25" customHeight="1" x14ac:dyDescent="0.2">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183</v>
      </c>
      <c r="AB112" s="780"/>
      <c r="AC112" s="780"/>
      <c r="AD112" s="780"/>
      <c r="AE112" s="781"/>
      <c r="AF112" s="782" t="s">
        <v>183</v>
      </c>
      <c r="AG112" s="780"/>
      <c r="AH112" s="780"/>
      <c r="AI112" s="780"/>
      <c r="AJ112" s="781"/>
      <c r="AK112" s="782" t="s">
        <v>183</v>
      </c>
      <c r="AL112" s="780"/>
      <c r="AM112" s="780"/>
      <c r="AN112" s="780"/>
      <c r="AO112" s="781"/>
      <c r="AP112" s="824" t="s">
        <v>183</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1533032</v>
      </c>
      <c r="BR112" s="817"/>
      <c r="BS112" s="817"/>
      <c r="BT112" s="817"/>
      <c r="BU112" s="817"/>
      <c r="BV112" s="817">
        <v>1099262</v>
      </c>
      <c r="BW112" s="817"/>
      <c r="BX112" s="817"/>
      <c r="BY112" s="817"/>
      <c r="BZ112" s="817"/>
      <c r="CA112" s="817">
        <v>1035254</v>
      </c>
      <c r="CB112" s="817"/>
      <c r="CC112" s="817"/>
      <c r="CD112" s="817"/>
      <c r="CE112" s="817"/>
      <c r="CF112" s="875">
        <v>7.9</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183</v>
      </c>
      <c r="DH112" s="817"/>
      <c r="DI112" s="817"/>
      <c r="DJ112" s="817"/>
      <c r="DK112" s="817"/>
      <c r="DL112" s="817" t="s">
        <v>183</v>
      </c>
      <c r="DM112" s="817"/>
      <c r="DN112" s="817"/>
      <c r="DO112" s="817"/>
      <c r="DP112" s="817"/>
      <c r="DQ112" s="817" t="s">
        <v>183</v>
      </c>
      <c r="DR112" s="817"/>
      <c r="DS112" s="817"/>
      <c r="DT112" s="817"/>
      <c r="DU112" s="817"/>
      <c r="DV112" s="794" t="s">
        <v>183</v>
      </c>
      <c r="DW112" s="794"/>
      <c r="DX112" s="794"/>
      <c r="DY112" s="794"/>
      <c r="DZ112" s="795"/>
    </row>
    <row r="113" spans="1:130" s="230" customFormat="1" ht="26.25" customHeight="1" x14ac:dyDescent="0.2">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138897</v>
      </c>
      <c r="AB113" s="919"/>
      <c r="AC113" s="919"/>
      <c r="AD113" s="919"/>
      <c r="AE113" s="920"/>
      <c r="AF113" s="921">
        <v>131163</v>
      </c>
      <c r="AG113" s="919"/>
      <c r="AH113" s="919"/>
      <c r="AI113" s="919"/>
      <c r="AJ113" s="920"/>
      <c r="AK113" s="921">
        <v>122334</v>
      </c>
      <c r="AL113" s="919"/>
      <c r="AM113" s="919"/>
      <c r="AN113" s="919"/>
      <c r="AO113" s="920"/>
      <c r="AP113" s="922">
        <v>0.9</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930623</v>
      </c>
      <c r="BR113" s="817"/>
      <c r="BS113" s="817"/>
      <c r="BT113" s="817"/>
      <c r="BU113" s="817"/>
      <c r="BV113" s="817">
        <v>916882</v>
      </c>
      <c r="BW113" s="817"/>
      <c r="BX113" s="817"/>
      <c r="BY113" s="817"/>
      <c r="BZ113" s="817"/>
      <c r="CA113" s="817">
        <v>872292</v>
      </c>
      <c r="CB113" s="817"/>
      <c r="CC113" s="817"/>
      <c r="CD113" s="817"/>
      <c r="CE113" s="817"/>
      <c r="CF113" s="875">
        <v>6.7</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183</v>
      </c>
      <c r="DH113" s="780"/>
      <c r="DI113" s="780"/>
      <c r="DJ113" s="780"/>
      <c r="DK113" s="781"/>
      <c r="DL113" s="782" t="s">
        <v>183</v>
      </c>
      <c r="DM113" s="780"/>
      <c r="DN113" s="780"/>
      <c r="DO113" s="780"/>
      <c r="DP113" s="781"/>
      <c r="DQ113" s="782" t="s">
        <v>183</v>
      </c>
      <c r="DR113" s="780"/>
      <c r="DS113" s="780"/>
      <c r="DT113" s="780"/>
      <c r="DU113" s="781"/>
      <c r="DV113" s="824" t="s">
        <v>183</v>
      </c>
      <c r="DW113" s="825"/>
      <c r="DX113" s="825"/>
      <c r="DY113" s="825"/>
      <c r="DZ113" s="826"/>
    </row>
    <row r="114" spans="1:130" s="230" customFormat="1" ht="26.25" customHeight="1" x14ac:dyDescent="0.2">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163437</v>
      </c>
      <c r="AB114" s="780"/>
      <c r="AC114" s="780"/>
      <c r="AD114" s="780"/>
      <c r="AE114" s="781"/>
      <c r="AF114" s="782">
        <v>157445</v>
      </c>
      <c r="AG114" s="780"/>
      <c r="AH114" s="780"/>
      <c r="AI114" s="780"/>
      <c r="AJ114" s="781"/>
      <c r="AK114" s="782">
        <v>153912</v>
      </c>
      <c r="AL114" s="780"/>
      <c r="AM114" s="780"/>
      <c r="AN114" s="780"/>
      <c r="AO114" s="781"/>
      <c r="AP114" s="824">
        <v>1.2</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663553</v>
      </c>
      <c r="BR114" s="817"/>
      <c r="BS114" s="817"/>
      <c r="BT114" s="817"/>
      <c r="BU114" s="817"/>
      <c r="BV114" s="817">
        <v>540532</v>
      </c>
      <c r="BW114" s="817"/>
      <c r="BX114" s="817"/>
      <c r="BY114" s="817"/>
      <c r="BZ114" s="817"/>
      <c r="CA114" s="817">
        <v>730330</v>
      </c>
      <c r="CB114" s="817"/>
      <c r="CC114" s="817"/>
      <c r="CD114" s="817"/>
      <c r="CE114" s="817"/>
      <c r="CF114" s="875">
        <v>5.6</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183</v>
      </c>
      <c r="DH114" s="780"/>
      <c r="DI114" s="780"/>
      <c r="DJ114" s="780"/>
      <c r="DK114" s="781"/>
      <c r="DL114" s="782" t="s">
        <v>183</v>
      </c>
      <c r="DM114" s="780"/>
      <c r="DN114" s="780"/>
      <c r="DO114" s="780"/>
      <c r="DP114" s="781"/>
      <c r="DQ114" s="782" t="s">
        <v>183</v>
      </c>
      <c r="DR114" s="780"/>
      <c r="DS114" s="780"/>
      <c r="DT114" s="780"/>
      <c r="DU114" s="781"/>
      <c r="DV114" s="824" t="s">
        <v>183</v>
      </c>
      <c r="DW114" s="825"/>
      <c r="DX114" s="825"/>
      <c r="DY114" s="825"/>
      <c r="DZ114" s="826"/>
    </row>
    <row r="115" spans="1:130" s="230" customFormat="1" ht="26.25" customHeight="1" x14ac:dyDescent="0.2">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112227</v>
      </c>
      <c r="AB115" s="919"/>
      <c r="AC115" s="919"/>
      <c r="AD115" s="919"/>
      <c r="AE115" s="920"/>
      <c r="AF115" s="921">
        <v>96039</v>
      </c>
      <c r="AG115" s="919"/>
      <c r="AH115" s="919"/>
      <c r="AI115" s="919"/>
      <c r="AJ115" s="920"/>
      <c r="AK115" s="921">
        <v>89606</v>
      </c>
      <c r="AL115" s="919"/>
      <c r="AM115" s="919"/>
      <c r="AN115" s="919"/>
      <c r="AO115" s="920"/>
      <c r="AP115" s="922">
        <v>0.7</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183</v>
      </c>
      <c r="BR115" s="817"/>
      <c r="BS115" s="817"/>
      <c r="BT115" s="817"/>
      <c r="BU115" s="817"/>
      <c r="BV115" s="817" t="s">
        <v>183</v>
      </c>
      <c r="BW115" s="817"/>
      <c r="BX115" s="817"/>
      <c r="BY115" s="817"/>
      <c r="BZ115" s="817"/>
      <c r="CA115" s="817" t="s">
        <v>183</v>
      </c>
      <c r="CB115" s="817"/>
      <c r="CC115" s="817"/>
      <c r="CD115" s="817"/>
      <c r="CE115" s="817"/>
      <c r="CF115" s="875" t="s">
        <v>183</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756095</v>
      </c>
      <c r="DH115" s="780"/>
      <c r="DI115" s="780"/>
      <c r="DJ115" s="780"/>
      <c r="DK115" s="781"/>
      <c r="DL115" s="782" t="s">
        <v>183</v>
      </c>
      <c r="DM115" s="780"/>
      <c r="DN115" s="780"/>
      <c r="DO115" s="780"/>
      <c r="DP115" s="781"/>
      <c r="DQ115" s="782" t="s">
        <v>183</v>
      </c>
      <c r="DR115" s="780"/>
      <c r="DS115" s="780"/>
      <c r="DT115" s="780"/>
      <c r="DU115" s="781"/>
      <c r="DV115" s="824" t="s">
        <v>183</v>
      </c>
      <c r="DW115" s="825"/>
      <c r="DX115" s="825"/>
      <c r="DY115" s="825"/>
      <c r="DZ115" s="826"/>
    </row>
    <row r="116" spans="1:130" s="230" customFormat="1" ht="26.25" customHeight="1" x14ac:dyDescent="0.2">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183</v>
      </c>
      <c r="AB116" s="780"/>
      <c r="AC116" s="780"/>
      <c r="AD116" s="780"/>
      <c r="AE116" s="781"/>
      <c r="AF116" s="782">
        <v>347</v>
      </c>
      <c r="AG116" s="780"/>
      <c r="AH116" s="780"/>
      <c r="AI116" s="780"/>
      <c r="AJ116" s="781"/>
      <c r="AK116" s="782" t="s">
        <v>183</v>
      </c>
      <c r="AL116" s="780"/>
      <c r="AM116" s="780"/>
      <c r="AN116" s="780"/>
      <c r="AO116" s="781"/>
      <c r="AP116" s="824" t="s">
        <v>183</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183</v>
      </c>
      <c r="BR116" s="817"/>
      <c r="BS116" s="817"/>
      <c r="BT116" s="817"/>
      <c r="BU116" s="817"/>
      <c r="BV116" s="817" t="s">
        <v>183</v>
      </c>
      <c r="BW116" s="817"/>
      <c r="BX116" s="817"/>
      <c r="BY116" s="817"/>
      <c r="BZ116" s="817"/>
      <c r="CA116" s="817" t="s">
        <v>183</v>
      </c>
      <c r="CB116" s="817"/>
      <c r="CC116" s="817"/>
      <c r="CD116" s="817"/>
      <c r="CE116" s="817"/>
      <c r="CF116" s="875" t="s">
        <v>183</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183</v>
      </c>
      <c r="DH116" s="780"/>
      <c r="DI116" s="780"/>
      <c r="DJ116" s="780"/>
      <c r="DK116" s="781"/>
      <c r="DL116" s="782" t="s">
        <v>183</v>
      </c>
      <c r="DM116" s="780"/>
      <c r="DN116" s="780"/>
      <c r="DO116" s="780"/>
      <c r="DP116" s="781"/>
      <c r="DQ116" s="782" t="s">
        <v>183</v>
      </c>
      <c r="DR116" s="780"/>
      <c r="DS116" s="780"/>
      <c r="DT116" s="780"/>
      <c r="DU116" s="781"/>
      <c r="DV116" s="824" t="s">
        <v>183</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2387258</v>
      </c>
      <c r="AB117" s="903"/>
      <c r="AC117" s="903"/>
      <c r="AD117" s="903"/>
      <c r="AE117" s="904"/>
      <c r="AF117" s="905">
        <v>2331297</v>
      </c>
      <c r="AG117" s="903"/>
      <c r="AH117" s="903"/>
      <c r="AI117" s="903"/>
      <c r="AJ117" s="904"/>
      <c r="AK117" s="905">
        <v>2320775</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183</v>
      </c>
      <c r="BR117" s="817"/>
      <c r="BS117" s="817"/>
      <c r="BT117" s="817"/>
      <c r="BU117" s="817"/>
      <c r="BV117" s="817" t="s">
        <v>183</v>
      </c>
      <c r="BW117" s="817"/>
      <c r="BX117" s="817"/>
      <c r="BY117" s="817"/>
      <c r="BZ117" s="817"/>
      <c r="CA117" s="817" t="s">
        <v>183</v>
      </c>
      <c r="CB117" s="817"/>
      <c r="CC117" s="817"/>
      <c r="CD117" s="817"/>
      <c r="CE117" s="817"/>
      <c r="CF117" s="875" t="s">
        <v>183</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183</v>
      </c>
      <c r="DH117" s="780"/>
      <c r="DI117" s="780"/>
      <c r="DJ117" s="780"/>
      <c r="DK117" s="781"/>
      <c r="DL117" s="782" t="s">
        <v>183</v>
      </c>
      <c r="DM117" s="780"/>
      <c r="DN117" s="780"/>
      <c r="DO117" s="780"/>
      <c r="DP117" s="781"/>
      <c r="DQ117" s="782" t="s">
        <v>183</v>
      </c>
      <c r="DR117" s="780"/>
      <c r="DS117" s="780"/>
      <c r="DT117" s="780"/>
      <c r="DU117" s="781"/>
      <c r="DV117" s="824" t="s">
        <v>419</v>
      </c>
      <c r="DW117" s="825"/>
      <c r="DX117" s="825"/>
      <c r="DY117" s="825"/>
      <c r="DZ117" s="826"/>
    </row>
    <row r="118" spans="1:130" s="230" customFormat="1" ht="26.25" customHeight="1" x14ac:dyDescent="0.2">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311</v>
      </c>
      <c r="AL118" s="896"/>
      <c r="AM118" s="896"/>
      <c r="AN118" s="896"/>
      <c r="AO118" s="897"/>
      <c r="AP118" s="899" t="s">
        <v>438</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183</v>
      </c>
      <c r="BR118" s="845"/>
      <c r="BS118" s="845"/>
      <c r="BT118" s="845"/>
      <c r="BU118" s="845"/>
      <c r="BV118" s="845" t="s">
        <v>183</v>
      </c>
      <c r="BW118" s="845"/>
      <c r="BX118" s="845"/>
      <c r="BY118" s="845"/>
      <c r="BZ118" s="845"/>
      <c r="CA118" s="845" t="s">
        <v>183</v>
      </c>
      <c r="CB118" s="845"/>
      <c r="CC118" s="845"/>
      <c r="CD118" s="845"/>
      <c r="CE118" s="845"/>
      <c r="CF118" s="875" t="s">
        <v>419</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183</v>
      </c>
      <c r="DH118" s="780"/>
      <c r="DI118" s="780"/>
      <c r="DJ118" s="780"/>
      <c r="DK118" s="781"/>
      <c r="DL118" s="782" t="s">
        <v>183</v>
      </c>
      <c r="DM118" s="780"/>
      <c r="DN118" s="780"/>
      <c r="DO118" s="780"/>
      <c r="DP118" s="781"/>
      <c r="DQ118" s="782" t="s">
        <v>183</v>
      </c>
      <c r="DR118" s="780"/>
      <c r="DS118" s="780"/>
      <c r="DT118" s="780"/>
      <c r="DU118" s="781"/>
      <c r="DV118" s="824" t="s">
        <v>183</v>
      </c>
      <c r="DW118" s="825"/>
      <c r="DX118" s="825"/>
      <c r="DY118" s="825"/>
      <c r="DZ118" s="826"/>
    </row>
    <row r="119" spans="1:130" s="230" customFormat="1" ht="26.25" customHeight="1" x14ac:dyDescent="0.2">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183</v>
      </c>
      <c r="AB119" s="889"/>
      <c r="AC119" s="889"/>
      <c r="AD119" s="889"/>
      <c r="AE119" s="890"/>
      <c r="AF119" s="891" t="s">
        <v>183</v>
      </c>
      <c r="AG119" s="889"/>
      <c r="AH119" s="889"/>
      <c r="AI119" s="889"/>
      <c r="AJ119" s="890"/>
      <c r="AK119" s="891" t="s">
        <v>183</v>
      </c>
      <c r="AL119" s="889"/>
      <c r="AM119" s="889"/>
      <c r="AN119" s="889"/>
      <c r="AO119" s="890"/>
      <c r="AP119" s="892" t="s">
        <v>183</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468</v>
      </c>
      <c r="BP119" s="878"/>
      <c r="BQ119" s="879">
        <v>28267949</v>
      </c>
      <c r="BR119" s="845"/>
      <c r="BS119" s="845"/>
      <c r="BT119" s="845"/>
      <c r="BU119" s="845"/>
      <c r="BV119" s="845">
        <v>27205246</v>
      </c>
      <c r="BW119" s="845"/>
      <c r="BX119" s="845"/>
      <c r="BY119" s="845"/>
      <c r="BZ119" s="845"/>
      <c r="CA119" s="845">
        <v>26719165</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29586</v>
      </c>
      <c r="DH119" s="764"/>
      <c r="DI119" s="764"/>
      <c r="DJ119" s="764"/>
      <c r="DK119" s="765"/>
      <c r="DL119" s="766">
        <v>24202</v>
      </c>
      <c r="DM119" s="764"/>
      <c r="DN119" s="764"/>
      <c r="DO119" s="764"/>
      <c r="DP119" s="765"/>
      <c r="DQ119" s="766">
        <v>19511</v>
      </c>
      <c r="DR119" s="764"/>
      <c r="DS119" s="764"/>
      <c r="DT119" s="764"/>
      <c r="DU119" s="765"/>
      <c r="DV119" s="848">
        <v>0.1</v>
      </c>
      <c r="DW119" s="849"/>
      <c r="DX119" s="849"/>
      <c r="DY119" s="849"/>
      <c r="DZ119" s="850"/>
    </row>
    <row r="120" spans="1:130" s="230" customFormat="1" ht="26.25" customHeight="1" x14ac:dyDescent="0.2">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183</v>
      </c>
      <c r="AB120" s="780"/>
      <c r="AC120" s="780"/>
      <c r="AD120" s="780"/>
      <c r="AE120" s="781"/>
      <c r="AF120" s="782" t="s">
        <v>183</v>
      </c>
      <c r="AG120" s="780"/>
      <c r="AH120" s="780"/>
      <c r="AI120" s="780"/>
      <c r="AJ120" s="781"/>
      <c r="AK120" s="782" t="s">
        <v>419</v>
      </c>
      <c r="AL120" s="780"/>
      <c r="AM120" s="780"/>
      <c r="AN120" s="780"/>
      <c r="AO120" s="781"/>
      <c r="AP120" s="824" t="s">
        <v>183</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3481059</v>
      </c>
      <c r="BR120" s="842"/>
      <c r="BS120" s="842"/>
      <c r="BT120" s="842"/>
      <c r="BU120" s="842"/>
      <c r="BV120" s="842">
        <v>5044513</v>
      </c>
      <c r="BW120" s="842"/>
      <c r="BX120" s="842"/>
      <c r="BY120" s="842"/>
      <c r="BZ120" s="842"/>
      <c r="CA120" s="842">
        <v>5785064</v>
      </c>
      <c r="CB120" s="842"/>
      <c r="CC120" s="842"/>
      <c r="CD120" s="842"/>
      <c r="CE120" s="842"/>
      <c r="CF120" s="866">
        <v>44.4</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1384083</v>
      </c>
      <c r="DH120" s="842"/>
      <c r="DI120" s="842"/>
      <c r="DJ120" s="842"/>
      <c r="DK120" s="842"/>
      <c r="DL120" s="842">
        <v>958046</v>
      </c>
      <c r="DM120" s="842"/>
      <c r="DN120" s="842"/>
      <c r="DO120" s="842"/>
      <c r="DP120" s="842"/>
      <c r="DQ120" s="842">
        <v>905141</v>
      </c>
      <c r="DR120" s="842"/>
      <c r="DS120" s="842"/>
      <c r="DT120" s="842"/>
      <c r="DU120" s="842"/>
      <c r="DV120" s="843">
        <v>6.9</v>
      </c>
      <c r="DW120" s="843"/>
      <c r="DX120" s="843"/>
      <c r="DY120" s="843"/>
      <c r="DZ120" s="844"/>
    </row>
    <row r="121" spans="1:130" s="230" customFormat="1" ht="26.25" customHeight="1" x14ac:dyDescent="0.2">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183</v>
      </c>
      <c r="AB121" s="780"/>
      <c r="AC121" s="780"/>
      <c r="AD121" s="780"/>
      <c r="AE121" s="781"/>
      <c r="AF121" s="782" t="s">
        <v>183</v>
      </c>
      <c r="AG121" s="780"/>
      <c r="AH121" s="780"/>
      <c r="AI121" s="780"/>
      <c r="AJ121" s="781"/>
      <c r="AK121" s="782" t="s">
        <v>183</v>
      </c>
      <c r="AL121" s="780"/>
      <c r="AM121" s="780"/>
      <c r="AN121" s="780"/>
      <c r="AO121" s="781"/>
      <c r="AP121" s="824" t="s">
        <v>183</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3953699</v>
      </c>
      <c r="BR121" s="817"/>
      <c r="BS121" s="817"/>
      <c r="BT121" s="817"/>
      <c r="BU121" s="817"/>
      <c r="BV121" s="817">
        <v>4331174</v>
      </c>
      <c r="BW121" s="817"/>
      <c r="BX121" s="817"/>
      <c r="BY121" s="817"/>
      <c r="BZ121" s="817"/>
      <c r="CA121" s="817">
        <v>4458716</v>
      </c>
      <c r="CB121" s="817"/>
      <c r="CC121" s="817"/>
      <c r="CD121" s="817"/>
      <c r="CE121" s="817"/>
      <c r="CF121" s="875">
        <v>34.200000000000003</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816">
        <v>148949</v>
      </c>
      <c r="DH121" s="817"/>
      <c r="DI121" s="817"/>
      <c r="DJ121" s="817"/>
      <c r="DK121" s="817"/>
      <c r="DL121" s="817">
        <v>141216</v>
      </c>
      <c r="DM121" s="817"/>
      <c r="DN121" s="817"/>
      <c r="DO121" s="817"/>
      <c r="DP121" s="817"/>
      <c r="DQ121" s="817">
        <v>130113</v>
      </c>
      <c r="DR121" s="817"/>
      <c r="DS121" s="817"/>
      <c r="DT121" s="817"/>
      <c r="DU121" s="817"/>
      <c r="DV121" s="794">
        <v>1</v>
      </c>
      <c r="DW121" s="794"/>
      <c r="DX121" s="794"/>
      <c r="DY121" s="794"/>
      <c r="DZ121" s="795"/>
    </row>
    <row r="122" spans="1:130" s="230" customFormat="1" ht="26.25" customHeight="1" x14ac:dyDescent="0.2">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183</v>
      </c>
      <c r="AB122" s="780"/>
      <c r="AC122" s="780"/>
      <c r="AD122" s="780"/>
      <c r="AE122" s="781"/>
      <c r="AF122" s="782" t="s">
        <v>183</v>
      </c>
      <c r="AG122" s="780"/>
      <c r="AH122" s="780"/>
      <c r="AI122" s="780"/>
      <c r="AJ122" s="781"/>
      <c r="AK122" s="782" t="s">
        <v>183</v>
      </c>
      <c r="AL122" s="780"/>
      <c r="AM122" s="780"/>
      <c r="AN122" s="780"/>
      <c r="AO122" s="781"/>
      <c r="AP122" s="824" t="s">
        <v>183</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17810532</v>
      </c>
      <c r="BR122" s="845"/>
      <c r="BS122" s="845"/>
      <c r="BT122" s="845"/>
      <c r="BU122" s="845"/>
      <c r="BV122" s="845">
        <v>17859893</v>
      </c>
      <c r="BW122" s="845"/>
      <c r="BX122" s="845"/>
      <c r="BY122" s="845"/>
      <c r="BZ122" s="845"/>
      <c r="CA122" s="845">
        <v>17524052</v>
      </c>
      <c r="CB122" s="845"/>
      <c r="CC122" s="845"/>
      <c r="CD122" s="845"/>
      <c r="CE122" s="845"/>
      <c r="CF122" s="846">
        <v>134.5</v>
      </c>
      <c r="CG122" s="847"/>
      <c r="CH122" s="847"/>
      <c r="CI122" s="847"/>
      <c r="CJ122" s="847"/>
      <c r="CK122" s="869"/>
      <c r="CL122" s="855"/>
      <c r="CM122" s="855"/>
      <c r="CN122" s="855"/>
      <c r="CO122" s="856"/>
      <c r="CP122" s="835" t="s">
        <v>478</v>
      </c>
      <c r="CQ122" s="836"/>
      <c r="CR122" s="836"/>
      <c r="CS122" s="836"/>
      <c r="CT122" s="836"/>
      <c r="CU122" s="836"/>
      <c r="CV122" s="836"/>
      <c r="CW122" s="836"/>
      <c r="CX122" s="836"/>
      <c r="CY122" s="836"/>
      <c r="CZ122" s="836"/>
      <c r="DA122" s="836"/>
      <c r="DB122" s="836"/>
      <c r="DC122" s="836"/>
      <c r="DD122" s="836"/>
      <c r="DE122" s="836"/>
      <c r="DF122" s="837"/>
      <c r="DG122" s="816" t="s">
        <v>479</v>
      </c>
      <c r="DH122" s="817"/>
      <c r="DI122" s="817"/>
      <c r="DJ122" s="817"/>
      <c r="DK122" s="817"/>
      <c r="DL122" s="817" t="s">
        <v>183</v>
      </c>
      <c r="DM122" s="817"/>
      <c r="DN122" s="817"/>
      <c r="DO122" s="817"/>
      <c r="DP122" s="817"/>
      <c r="DQ122" s="817" t="s">
        <v>183</v>
      </c>
      <c r="DR122" s="817"/>
      <c r="DS122" s="817"/>
      <c r="DT122" s="817"/>
      <c r="DU122" s="817"/>
      <c r="DV122" s="794" t="s">
        <v>183</v>
      </c>
      <c r="DW122" s="794"/>
      <c r="DX122" s="794"/>
      <c r="DY122" s="794"/>
      <c r="DZ122" s="795"/>
    </row>
    <row r="123" spans="1:130" s="230" customFormat="1" ht="26.25" customHeight="1" x14ac:dyDescent="0.2">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183</v>
      </c>
      <c r="AB123" s="780"/>
      <c r="AC123" s="780"/>
      <c r="AD123" s="780"/>
      <c r="AE123" s="781"/>
      <c r="AF123" s="782" t="s">
        <v>183</v>
      </c>
      <c r="AG123" s="780"/>
      <c r="AH123" s="780"/>
      <c r="AI123" s="780"/>
      <c r="AJ123" s="781"/>
      <c r="AK123" s="782" t="s">
        <v>183</v>
      </c>
      <c r="AL123" s="780"/>
      <c r="AM123" s="780"/>
      <c r="AN123" s="780"/>
      <c r="AO123" s="781"/>
      <c r="AP123" s="824" t="s">
        <v>183</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480</v>
      </c>
      <c r="BP123" s="878"/>
      <c r="BQ123" s="832">
        <v>25245290</v>
      </c>
      <c r="BR123" s="833"/>
      <c r="BS123" s="833"/>
      <c r="BT123" s="833"/>
      <c r="BU123" s="833"/>
      <c r="BV123" s="833">
        <v>27235580</v>
      </c>
      <c r="BW123" s="833"/>
      <c r="BX123" s="833"/>
      <c r="BY123" s="833"/>
      <c r="BZ123" s="833"/>
      <c r="CA123" s="833">
        <v>27767832</v>
      </c>
      <c r="CB123" s="833"/>
      <c r="CC123" s="833"/>
      <c r="CD123" s="833"/>
      <c r="CE123" s="833"/>
      <c r="CF123" s="748"/>
      <c r="CG123" s="749"/>
      <c r="CH123" s="749"/>
      <c r="CI123" s="749"/>
      <c r="CJ123" s="834"/>
      <c r="CK123" s="869"/>
      <c r="CL123" s="855"/>
      <c r="CM123" s="855"/>
      <c r="CN123" s="855"/>
      <c r="CO123" s="856"/>
      <c r="CP123" s="835" t="s">
        <v>481</v>
      </c>
      <c r="CQ123" s="836"/>
      <c r="CR123" s="836"/>
      <c r="CS123" s="836"/>
      <c r="CT123" s="836"/>
      <c r="CU123" s="836"/>
      <c r="CV123" s="836"/>
      <c r="CW123" s="836"/>
      <c r="CX123" s="836"/>
      <c r="CY123" s="836"/>
      <c r="CZ123" s="836"/>
      <c r="DA123" s="836"/>
      <c r="DB123" s="836"/>
      <c r="DC123" s="836"/>
      <c r="DD123" s="836"/>
      <c r="DE123" s="836"/>
      <c r="DF123" s="837"/>
      <c r="DG123" s="779" t="s">
        <v>183</v>
      </c>
      <c r="DH123" s="780"/>
      <c r="DI123" s="780"/>
      <c r="DJ123" s="780"/>
      <c r="DK123" s="781"/>
      <c r="DL123" s="782" t="s">
        <v>183</v>
      </c>
      <c r="DM123" s="780"/>
      <c r="DN123" s="780"/>
      <c r="DO123" s="780"/>
      <c r="DP123" s="781"/>
      <c r="DQ123" s="782" t="s">
        <v>183</v>
      </c>
      <c r="DR123" s="780"/>
      <c r="DS123" s="780"/>
      <c r="DT123" s="780"/>
      <c r="DU123" s="781"/>
      <c r="DV123" s="824" t="s">
        <v>183</v>
      </c>
      <c r="DW123" s="825"/>
      <c r="DX123" s="825"/>
      <c r="DY123" s="825"/>
      <c r="DZ123" s="826"/>
    </row>
    <row r="124" spans="1:130" s="230" customFormat="1" ht="26.25" customHeight="1" thickBot="1" x14ac:dyDescent="0.25">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183</v>
      </c>
      <c r="AB124" s="780"/>
      <c r="AC124" s="780"/>
      <c r="AD124" s="780"/>
      <c r="AE124" s="781"/>
      <c r="AF124" s="782" t="s">
        <v>183</v>
      </c>
      <c r="AG124" s="780"/>
      <c r="AH124" s="780"/>
      <c r="AI124" s="780"/>
      <c r="AJ124" s="781"/>
      <c r="AK124" s="782" t="s">
        <v>183</v>
      </c>
      <c r="AL124" s="780"/>
      <c r="AM124" s="780"/>
      <c r="AN124" s="780"/>
      <c r="AO124" s="781"/>
      <c r="AP124" s="824" t="s">
        <v>183</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24.7</v>
      </c>
      <c r="BR124" s="831"/>
      <c r="BS124" s="831"/>
      <c r="BT124" s="831"/>
      <c r="BU124" s="831"/>
      <c r="BV124" s="831" t="s">
        <v>183</v>
      </c>
      <c r="BW124" s="831"/>
      <c r="BX124" s="831"/>
      <c r="BY124" s="831"/>
      <c r="BZ124" s="831"/>
      <c r="CA124" s="831" t="s">
        <v>183</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183</v>
      </c>
      <c r="DH124" s="764"/>
      <c r="DI124" s="764"/>
      <c r="DJ124" s="764"/>
      <c r="DK124" s="765"/>
      <c r="DL124" s="766" t="s">
        <v>183</v>
      </c>
      <c r="DM124" s="764"/>
      <c r="DN124" s="764"/>
      <c r="DO124" s="764"/>
      <c r="DP124" s="765"/>
      <c r="DQ124" s="766" t="s">
        <v>183</v>
      </c>
      <c r="DR124" s="764"/>
      <c r="DS124" s="764"/>
      <c r="DT124" s="764"/>
      <c r="DU124" s="765"/>
      <c r="DV124" s="848" t="s">
        <v>183</v>
      </c>
      <c r="DW124" s="849"/>
      <c r="DX124" s="849"/>
      <c r="DY124" s="849"/>
      <c r="DZ124" s="850"/>
    </row>
    <row r="125" spans="1:130" s="230" customFormat="1" ht="26.25" customHeight="1" x14ac:dyDescent="0.2">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183</v>
      </c>
      <c r="AB125" s="780"/>
      <c r="AC125" s="780"/>
      <c r="AD125" s="780"/>
      <c r="AE125" s="781"/>
      <c r="AF125" s="782" t="s">
        <v>183</v>
      </c>
      <c r="AG125" s="780"/>
      <c r="AH125" s="780"/>
      <c r="AI125" s="780"/>
      <c r="AJ125" s="781"/>
      <c r="AK125" s="782" t="s">
        <v>183</v>
      </c>
      <c r="AL125" s="780"/>
      <c r="AM125" s="780"/>
      <c r="AN125" s="780"/>
      <c r="AO125" s="781"/>
      <c r="AP125" s="824" t="s">
        <v>183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08"/>
      <c r="CR125" s="808"/>
      <c r="CS125" s="808"/>
      <c r="CT125" s="808"/>
      <c r="CU125" s="808"/>
      <c r="CV125" s="808"/>
      <c r="CW125" s="808"/>
      <c r="CX125" s="808"/>
      <c r="CY125" s="808"/>
      <c r="CZ125" s="808"/>
      <c r="DA125" s="808"/>
      <c r="DB125" s="808"/>
      <c r="DC125" s="808"/>
      <c r="DD125" s="808"/>
      <c r="DE125" s="808"/>
      <c r="DF125" s="809"/>
      <c r="DG125" s="861" t="s">
        <v>183</v>
      </c>
      <c r="DH125" s="842"/>
      <c r="DI125" s="842"/>
      <c r="DJ125" s="842"/>
      <c r="DK125" s="842"/>
      <c r="DL125" s="842" t="s">
        <v>419</v>
      </c>
      <c r="DM125" s="842"/>
      <c r="DN125" s="842"/>
      <c r="DO125" s="842"/>
      <c r="DP125" s="842"/>
      <c r="DQ125" s="842" t="s">
        <v>183</v>
      </c>
      <c r="DR125" s="842"/>
      <c r="DS125" s="842"/>
      <c r="DT125" s="842"/>
      <c r="DU125" s="842"/>
      <c r="DV125" s="843" t="s">
        <v>183</v>
      </c>
      <c r="DW125" s="843"/>
      <c r="DX125" s="843"/>
      <c r="DY125" s="843"/>
      <c r="DZ125" s="844"/>
    </row>
    <row r="126" spans="1:130" s="230" customFormat="1" ht="26.25" customHeight="1" thickBot="1" x14ac:dyDescent="0.25">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112227</v>
      </c>
      <c r="AB126" s="780"/>
      <c r="AC126" s="780"/>
      <c r="AD126" s="780"/>
      <c r="AE126" s="781"/>
      <c r="AF126" s="782">
        <v>96039</v>
      </c>
      <c r="AG126" s="780"/>
      <c r="AH126" s="780"/>
      <c r="AI126" s="780"/>
      <c r="AJ126" s="781"/>
      <c r="AK126" s="782">
        <v>89606</v>
      </c>
      <c r="AL126" s="780"/>
      <c r="AM126" s="780"/>
      <c r="AN126" s="780"/>
      <c r="AO126" s="781"/>
      <c r="AP126" s="824">
        <v>0.7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486</v>
      </c>
      <c r="CQ126" s="752"/>
      <c r="CR126" s="752"/>
      <c r="CS126" s="752"/>
      <c r="CT126" s="752"/>
      <c r="CU126" s="752"/>
      <c r="CV126" s="752"/>
      <c r="CW126" s="752"/>
      <c r="CX126" s="752"/>
      <c r="CY126" s="752"/>
      <c r="CZ126" s="752"/>
      <c r="DA126" s="752"/>
      <c r="DB126" s="752"/>
      <c r="DC126" s="752"/>
      <c r="DD126" s="752"/>
      <c r="DE126" s="752"/>
      <c r="DF126" s="753"/>
      <c r="DG126" s="816" t="s">
        <v>183</v>
      </c>
      <c r="DH126" s="817"/>
      <c r="DI126" s="817"/>
      <c r="DJ126" s="817"/>
      <c r="DK126" s="817"/>
      <c r="DL126" s="817" t="s">
        <v>183</v>
      </c>
      <c r="DM126" s="817"/>
      <c r="DN126" s="817"/>
      <c r="DO126" s="817"/>
      <c r="DP126" s="817"/>
      <c r="DQ126" s="817" t="s">
        <v>183</v>
      </c>
      <c r="DR126" s="817"/>
      <c r="DS126" s="817"/>
      <c r="DT126" s="817"/>
      <c r="DU126" s="817"/>
      <c r="DV126" s="794" t="s">
        <v>183</v>
      </c>
      <c r="DW126" s="794"/>
      <c r="DX126" s="794"/>
      <c r="DY126" s="794"/>
      <c r="DZ126" s="795"/>
    </row>
    <row r="127" spans="1:130" s="230" customFormat="1" ht="26.25" customHeight="1" x14ac:dyDescent="0.2">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183</v>
      </c>
      <c r="AB127" s="780"/>
      <c r="AC127" s="780"/>
      <c r="AD127" s="780"/>
      <c r="AE127" s="781"/>
      <c r="AF127" s="782" t="s">
        <v>419</v>
      </c>
      <c r="AG127" s="780"/>
      <c r="AH127" s="780"/>
      <c r="AI127" s="780"/>
      <c r="AJ127" s="781"/>
      <c r="AK127" s="782" t="s">
        <v>183</v>
      </c>
      <c r="AL127" s="780"/>
      <c r="AM127" s="780"/>
      <c r="AN127" s="780"/>
      <c r="AO127" s="781"/>
      <c r="AP127" s="824" t="s">
        <v>419</v>
      </c>
      <c r="AQ127" s="825"/>
      <c r="AR127" s="825"/>
      <c r="AS127" s="825"/>
      <c r="AT127" s="826"/>
      <c r="AU127" s="232"/>
      <c r="AV127" s="232"/>
      <c r="AW127" s="232"/>
      <c r="AX127" s="841"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492</v>
      </c>
      <c r="CQ127" s="752"/>
      <c r="CR127" s="752"/>
      <c r="CS127" s="752"/>
      <c r="CT127" s="752"/>
      <c r="CU127" s="752"/>
      <c r="CV127" s="752"/>
      <c r="CW127" s="752"/>
      <c r="CX127" s="752"/>
      <c r="CY127" s="752"/>
      <c r="CZ127" s="752"/>
      <c r="DA127" s="752"/>
      <c r="DB127" s="752"/>
      <c r="DC127" s="752"/>
      <c r="DD127" s="752"/>
      <c r="DE127" s="752"/>
      <c r="DF127" s="753"/>
      <c r="DG127" s="816" t="s">
        <v>183</v>
      </c>
      <c r="DH127" s="817"/>
      <c r="DI127" s="817"/>
      <c r="DJ127" s="817"/>
      <c r="DK127" s="817"/>
      <c r="DL127" s="817" t="s">
        <v>183</v>
      </c>
      <c r="DM127" s="817"/>
      <c r="DN127" s="817"/>
      <c r="DO127" s="817"/>
      <c r="DP127" s="817"/>
      <c r="DQ127" s="817" t="s">
        <v>183</v>
      </c>
      <c r="DR127" s="817"/>
      <c r="DS127" s="817"/>
      <c r="DT127" s="817"/>
      <c r="DU127" s="817"/>
      <c r="DV127" s="794" t="s">
        <v>183</v>
      </c>
      <c r="DW127" s="794"/>
      <c r="DX127" s="794"/>
      <c r="DY127" s="794"/>
      <c r="DZ127" s="795"/>
    </row>
    <row r="128" spans="1:130" s="230" customFormat="1" ht="26.25" customHeight="1" thickBot="1" x14ac:dyDescent="0.25">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v>261085</v>
      </c>
      <c r="AB128" s="801"/>
      <c r="AC128" s="801"/>
      <c r="AD128" s="801"/>
      <c r="AE128" s="802"/>
      <c r="AF128" s="803">
        <v>255968</v>
      </c>
      <c r="AG128" s="801"/>
      <c r="AH128" s="801"/>
      <c r="AI128" s="801"/>
      <c r="AJ128" s="802"/>
      <c r="AK128" s="803">
        <v>240115</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183</v>
      </c>
      <c r="BG128" s="787"/>
      <c r="BH128" s="787"/>
      <c r="BI128" s="787"/>
      <c r="BJ128" s="787"/>
      <c r="BK128" s="787"/>
      <c r="BL128" s="810"/>
      <c r="BM128" s="786">
        <v>12.83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496</v>
      </c>
      <c r="CQ128" s="730"/>
      <c r="CR128" s="730"/>
      <c r="CS128" s="730"/>
      <c r="CT128" s="730"/>
      <c r="CU128" s="730"/>
      <c r="CV128" s="730"/>
      <c r="CW128" s="730"/>
      <c r="CX128" s="730"/>
      <c r="CY128" s="730"/>
      <c r="CZ128" s="730"/>
      <c r="DA128" s="730"/>
      <c r="DB128" s="730"/>
      <c r="DC128" s="730"/>
      <c r="DD128" s="730"/>
      <c r="DE128" s="730"/>
      <c r="DF128" s="731"/>
      <c r="DG128" s="790" t="s">
        <v>183</v>
      </c>
      <c r="DH128" s="791"/>
      <c r="DI128" s="791"/>
      <c r="DJ128" s="791"/>
      <c r="DK128" s="791"/>
      <c r="DL128" s="791" t="s">
        <v>183</v>
      </c>
      <c r="DM128" s="791"/>
      <c r="DN128" s="791"/>
      <c r="DO128" s="791"/>
      <c r="DP128" s="791"/>
      <c r="DQ128" s="791" t="s">
        <v>183</v>
      </c>
      <c r="DR128" s="791"/>
      <c r="DS128" s="791"/>
      <c r="DT128" s="791"/>
      <c r="DU128" s="791"/>
      <c r="DV128" s="792" t="s">
        <v>183</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13400970</v>
      </c>
      <c r="AB129" s="780"/>
      <c r="AC129" s="780"/>
      <c r="AD129" s="780"/>
      <c r="AE129" s="781"/>
      <c r="AF129" s="782">
        <v>14517226</v>
      </c>
      <c r="AG129" s="780"/>
      <c r="AH129" s="780"/>
      <c r="AI129" s="780"/>
      <c r="AJ129" s="781"/>
      <c r="AK129" s="782">
        <v>14326003</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183</v>
      </c>
      <c r="BG129" s="771"/>
      <c r="BH129" s="771"/>
      <c r="BI129" s="771"/>
      <c r="BJ129" s="771"/>
      <c r="BK129" s="771"/>
      <c r="BL129" s="772"/>
      <c r="BM129" s="770">
        <v>17.829999999999998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1203423</v>
      </c>
      <c r="AB130" s="780"/>
      <c r="AC130" s="780"/>
      <c r="AD130" s="780"/>
      <c r="AE130" s="781"/>
      <c r="AF130" s="782">
        <v>1249610</v>
      </c>
      <c r="AG130" s="780"/>
      <c r="AH130" s="780"/>
      <c r="AI130" s="780"/>
      <c r="AJ130" s="781"/>
      <c r="AK130" s="782">
        <v>1293824</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6.6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12197547</v>
      </c>
      <c r="AB131" s="764"/>
      <c r="AC131" s="764"/>
      <c r="AD131" s="764"/>
      <c r="AE131" s="765"/>
      <c r="AF131" s="766">
        <v>13267616</v>
      </c>
      <c r="AG131" s="764"/>
      <c r="AH131" s="764"/>
      <c r="AI131" s="764"/>
      <c r="AJ131" s="765"/>
      <c r="AK131" s="766">
        <v>13032179</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t="s">
        <v>183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7.56504566</v>
      </c>
      <c r="AB132" s="745"/>
      <c r="AC132" s="745"/>
      <c r="AD132" s="745"/>
      <c r="AE132" s="746"/>
      <c r="AF132" s="747">
        <v>6.2235672180000003</v>
      </c>
      <c r="AG132" s="745"/>
      <c r="AH132" s="745"/>
      <c r="AI132" s="745"/>
      <c r="AJ132" s="746"/>
      <c r="AK132" s="747">
        <v>6.0376396000000003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7.5</v>
      </c>
      <c r="AB133" s="724"/>
      <c r="AC133" s="724"/>
      <c r="AD133" s="724"/>
      <c r="AE133" s="725"/>
      <c r="AF133" s="723">
        <v>7.1</v>
      </c>
      <c r="AG133" s="724"/>
      <c r="AH133" s="724"/>
      <c r="AI133" s="724"/>
      <c r="AJ133" s="725"/>
      <c r="AK133" s="723">
        <v>6.6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gD5zLGjSzbYHmdciJ/T9SrTrQG4uxR4ImLURPADEXoQBV+AX2K/Evq94jlSE7x2zT+wZcRZyWa3tdyQ38hmAw==" saltValue="iWElRufmdGIG417rIgT+G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507</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nAFfWDdCP1ITyo+883Sk7LQjy4I6fTupbmRV+PM9fD2xBBX9Q9vFakTTJIMnnbYX3/SXNYjjxgR37dfE/vENdw==" saltValue="HOsktgBIYO1CUI3UqR9xs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boQLoJ+29V/2hoU4nF4HyTxb6IqHZAOmmGgu5np76ik5qocrtjXVlTr4sWC+AygN0es2XdJVpLWj6QiJ84+SIA==" saltValue="KQOXGerRJEoTnY/Z0Woax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510</v>
      </c>
      <c r="AP7" s="272"/>
      <c r="AQ7" s="273" t="s">
        <v>511</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512</v>
      </c>
      <c r="AQ8" s="279" t="s">
        <v>513</v>
      </c>
      <c r="AR8" s="280" t="s">
        <v>514</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515</v>
      </c>
      <c r="AL9" s="1131"/>
      <c r="AM9" s="1131"/>
      <c r="AN9" s="1132"/>
      <c r="AO9" s="281">
        <v>3687062</v>
      </c>
      <c r="AP9" s="281">
        <v>50507</v>
      </c>
      <c r="AQ9" s="282">
        <v>65316</v>
      </c>
      <c r="AR9" s="283">
        <v>-22.7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516</v>
      </c>
      <c r="AL10" s="1131"/>
      <c r="AM10" s="1131"/>
      <c r="AN10" s="1132"/>
      <c r="AO10" s="284">
        <v>839949</v>
      </c>
      <c r="AP10" s="284">
        <v>11506</v>
      </c>
      <c r="AQ10" s="285">
        <v>6075</v>
      </c>
      <c r="AR10" s="286">
        <v>89.4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517</v>
      </c>
      <c r="AL11" s="1131"/>
      <c r="AM11" s="1131"/>
      <c r="AN11" s="1132"/>
      <c r="AO11" s="284" t="s">
        <v>518</v>
      </c>
      <c r="AP11" s="284" t="s">
        <v>518</v>
      </c>
      <c r="AQ11" s="285">
        <v>1232</v>
      </c>
      <c r="AR11" s="286" t="s">
        <v>518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519</v>
      </c>
      <c r="AL12" s="1131"/>
      <c r="AM12" s="1131"/>
      <c r="AN12" s="1132"/>
      <c r="AO12" s="284" t="s">
        <v>518</v>
      </c>
      <c r="AP12" s="284" t="s">
        <v>518</v>
      </c>
      <c r="AQ12" s="285">
        <v>18</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520</v>
      </c>
      <c r="AL13" s="1131"/>
      <c r="AM13" s="1131"/>
      <c r="AN13" s="1132"/>
      <c r="AO13" s="284">
        <v>270374</v>
      </c>
      <c r="AP13" s="284">
        <v>3704</v>
      </c>
      <c r="AQ13" s="285">
        <v>2791</v>
      </c>
      <c r="AR13" s="286">
        <v>32.700000000000003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521</v>
      </c>
      <c r="AL14" s="1131"/>
      <c r="AM14" s="1131"/>
      <c r="AN14" s="1132"/>
      <c r="AO14" s="284">
        <v>21395</v>
      </c>
      <c r="AP14" s="284">
        <v>293</v>
      </c>
      <c r="AQ14" s="285">
        <v>1364</v>
      </c>
      <c r="AR14" s="286">
        <v>-78.5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522</v>
      </c>
      <c r="AL15" s="1134"/>
      <c r="AM15" s="1134"/>
      <c r="AN15" s="1135"/>
      <c r="AO15" s="284">
        <v>-199044</v>
      </c>
      <c r="AP15" s="284">
        <v>-2727</v>
      </c>
      <c r="AQ15" s="285">
        <v>-4006</v>
      </c>
      <c r="AR15" s="286">
        <v>-31.9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4619736</v>
      </c>
      <c r="AP16" s="284">
        <v>63283</v>
      </c>
      <c r="AQ16" s="285">
        <v>72790</v>
      </c>
      <c r="AR16" s="286">
        <v>-13.1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527</v>
      </c>
      <c r="AL21" s="1137"/>
      <c r="AM21" s="1137"/>
      <c r="AN21" s="1138"/>
      <c r="AO21" s="297">
        <v>5.16</v>
      </c>
      <c r="AP21" s="298">
        <v>6.54</v>
      </c>
      <c r="AQ21" s="299">
        <v>-1.38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528</v>
      </c>
      <c r="AL22" s="1137"/>
      <c r="AM22" s="1137"/>
      <c r="AN22" s="1138"/>
      <c r="AO22" s="302">
        <v>99.5</v>
      </c>
      <c r="AP22" s="303">
        <v>98.3</v>
      </c>
      <c r="AQ22" s="304">
        <v>1.2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510</v>
      </c>
      <c r="AP30" s="272"/>
      <c r="AQ30" s="273" t="s">
        <v>511</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512</v>
      </c>
      <c r="AQ31" s="279" t="s">
        <v>513</v>
      </c>
      <c r="AR31" s="280" t="s">
        <v>514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532</v>
      </c>
      <c r="AL32" s="1121"/>
      <c r="AM32" s="1121"/>
      <c r="AN32" s="1122"/>
      <c r="AO32" s="312">
        <v>1954923</v>
      </c>
      <c r="AP32" s="312">
        <v>26779</v>
      </c>
      <c r="AQ32" s="313">
        <v>35011</v>
      </c>
      <c r="AR32" s="314">
        <v>-23.5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533</v>
      </c>
      <c r="AL33" s="1121"/>
      <c r="AM33" s="1121"/>
      <c r="AN33" s="1122"/>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534</v>
      </c>
      <c r="AL34" s="1121"/>
      <c r="AM34" s="1121"/>
      <c r="AN34" s="1122"/>
      <c r="AO34" s="312" t="s">
        <v>518</v>
      </c>
      <c r="AP34" s="312" t="s">
        <v>518</v>
      </c>
      <c r="AQ34" s="313">
        <v>4</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535</v>
      </c>
      <c r="AL35" s="1121"/>
      <c r="AM35" s="1121"/>
      <c r="AN35" s="1122"/>
      <c r="AO35" s="312">
        <v>122334</v>
      </c>
      <c r="AP35" s="312">
        <v>1676</v>
      </c>
      <c r="AQ35" s="313">
        <v>8351</v>
      </c>
      <c r="AR35" s="314">
        <v>-79.900000000000006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536</v>
      </c>
      <c r="AL36" s="1121"/>
      <c r="AM36" s="1121"/>
      <c r="AN36" s="1122"/>
      <c r="AO36" s="312">
        <v>153912</v>
      </c>
      <c r="AP36" s="312">
        <v>2108</v>
      </c>
      <c r="AQ36" s="313">
        <v>1645</v>
      </c>
      <c r="AR36" s="314">
        <v>28.1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537</v>
      </c>
      <c r="AL37" s="1121"/>
      <c r="AM37" s="1121"/>
      <c r="AN37" s="1122"/>
      <c r="AO37" s="312">
        <v>89606</v>
      </c>
      <c r="AP37" s="312">
        <v>1227</v>
      </c>
      <c r="AQ37" s="313">
        <v>1050</v>
      </c>
      <c r="AR37" s="314">
        <v>16.899999999999999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538</v>
      </c>
      <c r="AL38" s="1124"/>
      <c r="AM38" s="1124"/>
      <c r="AN38" s="1125"/>
      <c r="AO38" s="315" t="s">
        <v>518</v>
      </c>
      <c r="AP38" s="315" t="s">
        <v>518</v>
      </c>
      <c r="AQ38" s="316">
        <v>1</v>
      </c>
      <c r="AR38" s="304" t="s">
        <v>518</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539</v>
      </c>
      <c r="AL39" s="1124"/>
      <c r="AM39" s="1124"/>
      <c r="AN39" s="1125"/>
      <c r="AO39" s="312">
        <v>-240115</v>
      </c>
      <c r="AP39" s="312">
        <v>-3289</v>
      </c>
      <c r="AQ39" s="313">
        <v>-5851</v>
      </c>
      <c r="AR39" s="314">
        <v>-43.8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540</v>
      </c>
      <c r="AL40" s="1121"/>
      <c r="AM40" s="1121"/>
      <c r="AN40" s="1122"/>
      <c r="AO40" s="312">
        <v>-1293824</v>
      </c>
      <c r="AP40" s="312">
        <v>-17723</v>
      </c>
      <c r="AQ40" s="313">
        <v>-27858</v>
      </c>
      <c r="AR40" s="314">
        <v>-36.4</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786836</v>
      </c>
      <c r="AP41" s="312">
        <v>10778</v>
      </c>
      <c r="AQ41" s="313">
        <v>12351</v>
      </c>
      <c r="AR41" s="314">
        <v>-12.7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510</v>
      </c>
      <c r="AN49" s="1115" t="s">
        <v>544</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545</v>
      </c>
      <c r="AO50" s="329" t="s">
        <v>546</v>
      </c>
      <c r="AP50" s="330" t="s">
        <v>547</v>
      </c>
      <c r="AQ50" s="331" t="s">
        <v>548</v>
      </c>
      <c r="AR50" s="332" t="s">
        <v>549</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2664726</v>
      </c>
      <c r="AN51" s="334">
        <v>36558</v>
      </c>
      <c r="AO51" s="335">
        <v>-66.7</v>
      </c>
      <c r="AP51" s="336">
        <v>41934</v>
      </c>
      <c r="AQ51" s="337">
        <v>-12.3</v>
      </c>
      <c r="AR51" s="338">
        <v>-54.4</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1168132</v>
      </c>
      <c r="AN52" s="342">
        <v>16026</v>
      </c>
      <c r="AO52" s="343">
        <v>-82.5</v>
      </c>
      <c r="AP52" s="344">
        <v>23352</v>
      </c>
      <c r="AQ52" s="345">
        <v>-9.6999999999999993</v>
      </c>
      <c r="AR52" s="346">
        <v>-72.8</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6060746</v>
      </c>
      <c r="AN53" s="334">
        <v>82967</v>
      </c>
      <c r="AO53" s="335">
        <v>126.9</v>
      </c>
      <c r="AP53" s="336">
        <v>45588</v>
      </c>
      <c r="AQ53" s="337">
        <v>8.6999999999999993</v>
      </c>
      <c r="AR53" s="338">
        <v>118.2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3103110</v>
      </c>
      <c r="AN54" s="342">
        <v>42479</v>
      </c>
      <c r="AO54" s="343">
        <v>165.1</v>
      </c>
      <c r="AP54" s="344">
        <v>24150</v>
      </c>
      <c r="AQ54" s="345">
        <v>3.4</v>
      </c>
      <c r="AR54" s="346">
        <v>161.69999999999999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1877701</v>
      </c>
      <c r="AN55" s="334">
        <v>25635</v>
      </c>
      <c r="AO55" s="335">
        <v>-69.099999999999994</v>
      </c>
      <c r="AP55" s="336">
        <v>45483</v>
      </c>
      <c r="AQ55" s="337">
        <v>-0.2</v>
      </c>
      <c r="AR55" s="338">
        <v>-68.900000000000006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1097741</v>
      </c>
      <c r="AN56" s="342">
        <v>14987</v>
      </c>
      <c r="AO56" s="343">
        <v>-64.7</v>
      </c>
      <c r="AP56" s="344">
        <v>24241</v>
      </c>
      <c r="AQ56" s="345">
        <v>0.4</v>
      </c>
      <c r="AR56" s="346">
        <v>-65.099999999999994</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2856911</v>
      </c>
      <c r="AN57" s="334">
        <v>39038</v>
      </c>
      <c r="AO57" s="335">
        <v>52.3</v>
      </c>
      <c r="AP57" s="336">
        <v>45945</v>
      </c>
      <c r="AQ57" s="337">
        <v>1</v>
      </c>
      <c r="AR57" s="338">
        <v>51.3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1835827</v>
      </c>
      <c r="AN58" s="342">
        <v>25086</v>
      </c>
      <c r="AO58" s="343">
        <v>67.400000000000006</v>
      </c>
      <c r="AP58" s="344">
        <v>25180</v>
      </c>
      <c r="AQ58" s="345">
        <v>3.9</v>
      </c>
      <c r="AR58" s="346">
        <v>63.5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2398916</v>
      </c>
      <c r="AN59" s="334">
        <v>32861</v>
      </c>
      <c r="AO59" s="335">
        <v>-15.8</v>
      </c>
      <c r="AP59" s="336">
        <v>44475</v>
      </c>
      <c r="AQ59" s="337">
        <v>-3.2</v>
      </c>
      <c r="AR59" s="338">
        <v>-12.6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1170201</v>
      </c>
      <c r="AN60" s="342">
        <v>16030</v>
      </c>
      <c r="AO60" s="343">
        <v>-36.1</v>
      </c>
      <c r="AP60" s="344">
        <v>24780</v>
      </c>
      <c r="AQ60" s="345">
        <v>-1.6</v>
      </c>
      <c r="AR60" s="346">
        <v>-34.5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3171800</v>
      </c>
      <c r="AN61" s="349">
        <v>43412</v>
      </c>
      <c r="AO61" s="350">
        <v>5.5</v>
      </c>
      <c r="AP61" s="351">
        <v>44685</v>
      </c>
      <c r="AQ61" s="352">
        <v>-1.2</v>
      </c>
      <c r="AR61" s="338">
        <v>6.7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1675002</v>
      </c>
      <c r="AN62" s="342">
        <v>22922</v>
      </c>
      <c r="AO62" s="343">
        <v>9.8000000000000007</v>
      </c>
      <c r="AP62" s="344">
        <v>24341</v>
      </c>
      <c r="AQ62" s="345">
        <v>-0.7</v>
      </c>
      <c r="AR62" s="346">
        <v>10.5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mAunIi49zz0vd5giNqU+9rhknkhY8RK+THJfJxv/gdUtnDn3MbY4OUInT5enjDbrU0oiJvBKthsUbuDDNe+0Yw==" saltValue="tYJDfq2dBE5H8R/Uz+bgU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558</v>
      </c>
    </row>
    <row r="120" spans="125:125" ht="13.5" hidden="1" customHeight="1" x14ac:dyDescent="0.2"/>
    <row r="121" spans="125:125" ht="13.5" hidden="1" customHeight="1" x14ac:dyDescent="0.2">
      <c r="DU121" s="259"/>
    </row>
  </sheetData>
  <sheetProtection algorithmName="SHA-512" hashValue="1H2sEcJbQz2Ac5CXoStUFZVCLIyr1pwjm+7N4UJ/koeBRJ7xZ7Dw09MWKew0aI+oVEnkQBjN17TMSXmzcYfBpw==" saltValue="hfHM29vmP9MFBTqR7jRV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559</v>
      </c>
    </row>
  </sheetData>
  <sheetProtection algorithmName="SHA-512" hashValue="XbHKq67m1fnkwKXmlv77F9Gf73/gxWnfCrzTBH2gdAjeVWMgrytNQ503C1GHW3x4th5UozS5CUNwRqscjHAZPw==" saltValue="cZRRVB0yiDhrfaU0Z/1L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560</v>
      </c>
      <c r="G46" s="8" t="s">
        <v>561</v>
      </c>
      <c r="H46" s="8" t="s">
        <v>562</v>
      </c>
      <c r="I46" s="8" t="s">
        <v>563</v>
      </c>
      <c r="J46" s="9" t="s">
        <v>564</v>
      </c>
    </row>
    <row r="47" spans="2:10" ht="57.75" customHeight="1" x14ac:dyDescent="0.2">
      <c r="B47" s="10"/>
      <c r="C47" s="1139" t="s">
        <v>3</v>
      </c>
      <c r="D47" s="1139"/>
      <c r="E47" s="1140"/>
      <c r="F47" s="11">
        <v>9.89</v>
      </c>
      <c r="G47" s="12">
        <v>9.2100000000000009</v>
      </c>
      <c r="H47" s="12">
        <v>9.42</v>
      </c>
      <c r="I47" s="12">
        <v>14.04</v>
      </c>
      <c r="J47" s="13">
        <v>11.39</v>
      </c>
    </row>
    <row r="48" spans="2:10" ht="57.75" customHeight="1" x14ac:dyDescent="0.2">
      <c r="B48" s="14"/>
      <c r="C48" s="1141" t="s">
        <v>4</v>
      </c>
      <c r="D48" s="1141"/>
      <c r="E48" s="1142"/>
      <c r="F48" s="15">
        <v>4.4800000000000004</v>
      </c>
      <c r="G48" s="16">
        <v>4.47</v>
      </c>
      <c r="H48" s="16">
        <v>6.3</v>
      </c>
      <c r="I48" s="16">
        <v>7.98</v>
      </c>
      <c r="J48" s="17">
        <v>7.69</v>
      </c>
    </row>
    <row r="49" spans="2:10" ht="57.75" customHeight="1" thickBot="1" x14ac:dyDescent="0.25">
      <c r="B49" s="18"/>
      <c r="C49" s="1143" t="s">
        <v>5</v>
      </c>
      <c r="D49" s="1143"/>
      <c r="E49" s="1144"/>
      <c r="F49" s="19">
        <v>0.1</v>
      </c>
      <c r="G49" s="20" t="s">
        <v>565</v>
      </c>
      <c r="H49" s="20">
        <v>2.58</v>
      </c>
      <c r="I49" s="20">
        <v>7.51</v>
      </c>
      <c r="J49" s="21" t="s">
        <v>566</v>
      </c>
    </row>
    <row r="50" spans="2:10" ht="13" x14ac:dyDescent="0.2"/>
  </sheetData>
  <sheetProtection algorithmName="SHA-512" hashValue="MhEcodpKHJDptZc1tJE/FB8RgkE8FCs3YtO81rajEWedQ4KCvWMJ0IFGrsF3Q1sn6ic0imS4Ehp8qy2Ipyar4Q==" saltValue="+EaUQViBydLUH4neixob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cp:lastPrinted>2024-03-15T08:42:41Z</cp:lastPrinted>
  <dcterms:created xsi:type="dcterms:W3CDTF">2024-02-05T00:38:03Z</dcterms:created>
  <dcterms:modified xsi:type="dcterms:W3CDTF">2024-03-21T00:00:22Z</dcterms:modified>
  <cp:category/>
</cp:coreProperties>
</file>